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worksheets/sheet48.xml" ContentType="application/vnd.openxmlformats-officedocument.spreadsheetml.worksheet+xml"/>
  <Override PartName="/xl/worksheets/sheet49.xml" ContentType="application/vnd.openxmlformats-officedocument.spreadsheetml.worksheet+xml"/>
  <Override PartName="/xl/worksheets/sheet50.xml" ContentType="application/vnd.openxmlformats-officedocument.spreadsheetml.worksheet+xml"/>
  <Override PartName="/xl/worksheets/sheet51.xml" ContentType="application/vnd.openxmlformats-officedocument.spreadsheetml.worksheet+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worksheets/sheet90.xml" ContentType="application/vnd.openxmlformats-officedocument.spreadsheetml.worksheet+xml"/>
  <Override PartName="/xl/worksheets/sheet91.xml" ContentType="application/vnd.openxmlformats-officedocument.spreadsheetml.worksheet+xml"/>
  <Override PartName="/xl/worksheets/sheet92.xml" ContentType="application/vnd.openxmlformats-officedocument.spreadsheetml.worksheet+xml"/>
  <Override PartName="/xl/worksheets/sheet93.xml" ContentType="application/vnd.openxmlformats-officedocument.spreadsheetml.worksheet+xml"/>
  <Override PartName="/xl/worksheets/sheet94.xml" ContentType="application/vnd.openxmlformats-officedocument.spreadsheetml.worksheet+xml"/>
  <Override PartName="/xl/worksheets/sheet95.xml" ContentType="application/vnd.openxmlformats-officedocument.spreadsheetml.worksheet+xml"/>
  <Override PartName="/xl/worksheets/sheet96.xml" ContentType="application/vnd.openxmlformats-officedocument.spreadsheetml.worksheet+xml"/>
  <Override PartName="/xl/worksheets/sheet97.xml" ContentType="application/vnd.openxmlformats-officedocument.spreadsheetml.worksheet+xml"/>
  <Override PartName="/xl/worksheets/sheet98.xml" ContentType="application/vnd.openxmlformats-officedocument.spreadsheetml.worksheet+xml"/>
  <Override PartName="/xl/worksheets/sheet99.xml" ContentType="application/vnd.openxmlformats-officedocument.spreadsheetml.worksheet+xml"/>
  <Override PartName="/xl/worksheets/sheet100.xml" ContentType="application/vnd.openxmlformats-officedocument.spreadsheetml.worksheet+xml"/>
  <Override PartName="/xl/worksheets/sheet101.xml" ContentType="application/vnd.openxmlformats-officedocument.spreadsheetml.worksheet+xml"/>
  <Override PartName="/xl/worksheets/sheet102.xml" ContentType="application/vnd.openxmlformats-officedocument.spreadsheetml.worksheet+xml"/>
  <Override PartName="/xl/worksheets/sheet103.xml" ContentType="application/vnd.openxmlformats-officedocument.spreadsheetml.worksheet+xml"/>
  <Override PartName="/xl/worksheets/sheet104.xml" ContentType="application/vnd.openxmlformats-officedocument.spreadsheetml.worksheet+xml"/>
  <Override PartName="/xl/worksheets/sheet105.xml" ContentType="application/vnd.openxmlformats-officedocument.spreadsheetml.worksheet+xml"/>
  <Override PartName="/xl/worksheets/sheet106.xml" ContentType="application/vnd.openxmlformats-officedocument.spreadsheetml.worksheet+xml"/>
  <Override PartName="/xl/worksheets/sheet107.xml" ContentType="application/vnd.openxmlformats-officedocument.spreadsheetml.worksheet+xml"/>
  <Override PartName="/xl/worksheets/sheet108.xml" ContentType="application/vnd.openxmlformats-officedocument.spreadsheetml.worksheet+xml"/>
  <Override PartName="/xl/worksheets/sheet109.xml" ContentType="application/vnd.openxmlformats-officedocument.spreadsheetml.worksheet+xml"/>
  <Override PartName="/xl/worksheets/sheet110.xml" ContentType="application/vnd.openxmlformats-officedocument.spreadsheetml.worksheet+xml"/>
  <Override PartName="/xl/worksheets/sheet111.xml" ContentType="application/vnd.openxmlformats-officedocument.spreadsheetml.worksheet+xml"/>
  <Override PartName="/xl/worksheets/sheet112.xml" ContentType="application/vnd.openxmlformats-officedocument.spreadsheetml.worksheet+xml"/>
  <Override PartName="/xl/worksheets/sheet113.xml" ContentType="application/vnd.openxmlformats-officedocument.spreadsheetml.worksheet+xml"/>
  <Override PartName="/xl/worksheets/sheet114.xml" ContentType="application/vnd.openxmlformats-officedocument.spreadsheetml.worksheet+xml"/>
  <Override PartName="/xl/worksheets/sheet115.xml" ContentType="application/vnd.openxmlformats-officedocument.spreadsheetml.worksheet+xml"/>
  <Override PartName="/xl/worksheets/sheet116.xml" ContentType="application/vnd.openxmlformats-officedocument.spreadsheetml.worksheet+xml"/>
  <Override PartName="/xl/worksheets/sheet117.xml" ContentType="application/vnd.openxmlformats-officedocument.spreadsheetml.worksheet+xml"/>
  <Override PartName="/xl/worksheets/sheet118.xml" ContentType="application/vnd.openxmlformats-officedocument.spreadsheetml.worksheet+xml"/>
  <Override PartName="/xl/worksheets/sheet119.xml" ContentType="application/vnd.openxmlformats-officedocument.spreadsheetml.worksheet+xml"/>
  <Override PartName="/xl/worksheets/sheet120.xml" ContentType="application/vnd.openxmlformats-officedocument.spreadsheetml.worksheet+xml"/>
  <Override PartName="/xl/worksheets/sheet121.xml" ContentType="application/vnd.openxmlformats-officedocument.spreadsheetml.worksheet+xml"/>
  <Override PartName="/xl/worksheets/sheet122.xml" ContentType="application/vnd.openxmlformats-officedocument.spreadsheetml.worksheet+xml"/>
  <Override PartName="/xl/worksheets/sheet123.xml" ContentType="application/vnd.openxmlformats-officedocument.spreadsheetml.worksheet+xml"/>
  <Override PartName="/xl/worksheets/sheet124.xml" ContentType="application/vnd.openxmlformats-officedocument.spreadsheetml.worksheet+xml"/>
  <Override PartName="/xl/worksheets/sheet125.xml" ContentType="application/vnd.openxmlformats-officedocument.spreadsheetml.worksheet+xml"/>
  <Override PartName="/xl/worksheets/sheet126.xml" ContentType="application/vnd.openxmlformats-officedocument.spreadsheetml.worksheet+xml"/>
  <Override PartName="/xl/worksheets/sheet127.xml" ContentType="application/vnd.openxmlformats-officedocument.spreadsheetml.worksheet+xml"/>
  <Override PartName="/xl/worksheets/sheet128.xml" ContentType="application/vnd.openxmlformats-officedocument.spreadsheetml.worksheet+xml"/>
  <Override PartName="/xl/worksheets/sheet129.xml" ContentType="application/vnd.openxmlformats-officedocument.spreadsheetml.worksheet+xml"/>
  <Override PartName="/xl/worksheets/sheet130.xml" ContentType="application/vnd.openxmlformats-officedocument.spreadsheetml.worksheet+xml"/>
  <Override PartName="/xl/worksheets/sheet131.xml" ContentType="application/vnd.openxmlformats-officedocument.spreadsheetml.worksheet+xml"/>
  <Override PartName="/xl/worksheets/sheet132.xml" ContentType="application/vnd.openxmlformats-officedocument.spreadsheetml.worksheet+xml"/>
  <Override PartName="/xl/worksheets/sheet133.xml" ContentType="application/vnd.openxmlformats-officedocument.spreadsheetml.worksheet+xml"/>
  <Override PartName="/xl/worksheets/sheet134.xml" ContentType="application/vnd.openxmlformats-officedocument.spreadsheetml.worksheet+xml"/>
  <Override PartName="/xl/worksheets/sheet135.xml" ContentType="application/vnd.openxmlformats-officedocument.spreadsheetml.worksheet+xml"/>
  <Override PartName="/xl/worksheets/sheet136.xml" ContentType="application/vnd.openxmlformats-officedocument.spreadsheetml.worksheet+xml"/>
  <Override PartName="/xl/worksheets/sheet137.xml" ContentType="application/vnd.openxmlformats-officedocument.spreadsheetml.worksheet+xml"/>
  <Override PartName="/xl/worksheets/sheet138.xml" ContentType="application/vnd.openxmlformats-officedocument.spreadsheetml.worksheet+xml"/>
  <Override PartName="/xl/worksheets/sheet139.xml" ContentType="application/vnd.openxmlformats-officedocument.spreadsheetml.worksheet+xml"/>
  <Override PartName="/xl/worksheets/sheet140.xml" ContentType="application/vnd.openxmlformats-officedocument.spreadsheetml.worksheet+xml"/>
  <Override PartName="/xl/worksheets/sheet141.xml" ContentType="application/vnd.openxmlformats-officedocument.spreadsheetml.worksheet+xml"/>
  <Override PartName="/xl/worksheets/sheet142.xml" ContentType="application/vnd.openxmlformats-officedocument.spreadsheetml.worksheet+xml"/>
  <Override PartName="/xl/worksheets/sheet143.xml" ContentType="application/vnd.openxmlformats-officedocument.spreadsheetml.worksheet+xml"/>
  <Override PartName="/xl/worksheets/sheet144.xml" ContentType="application/vnd.openxmlformats-officedocument.spreadsheetml.worksheet+xml"/>
  <Override PartName="/xl/worksheets/sheet145.xml" ContentType="application/vnd.openxmlformats-officedocument.spreadsheetml.worksheet+xml"/>
  <Override PartName="/xl/worksheets/sheet146.xml" ContentType="application/vnd.openxmlformats-officedocument.spreadsheetml.worksheet+xml"/>
  <Override PartName="/xl/worksheets/sheet147.xml" ContentType="application/vnd.openxmlformats-officedocument.spreadsheetml.worksheet+xml"/>
  <Override PartName="/xl/worksheets/sheet148.xml" ContentType="application/vnd.openxmlformats-officedocument.spreadsheetml.worksheet+xml"/>
  <Override PartName="/xl/worksheets/sheet149.xml" ContentType="application/vnd.openxmlformats-officedocument.spreadsheetml.worksheet+xml"/>
  <Override PartName="/xl/worksheets/sheet150.xml" ContentType="application/vnd.openxmlformats-officedocument.spreadsheetml.worksheet+xml"/>
  <Override PartName="/xl/worksheets/sheet151.xml" ContentType="application/vnd.openxmlformats-officedocument.spreadsheetml.worksheet+xml"/>
  <Override PartName="/xl/worksheets/sheet152.xml" ContentType="application/vnd.openxmlformats-officedocument.spreadsheetml.worksheet+xml"/>
  <Override PartName="/xl/worksheets/sheet153.xml" ContentType="application/vnd.openxmlformats-officedocument.spreadsheetml.worksheet+xml"/>
  <Override PartName="/xl/worksheets/sheet154.xml" ContentType="application/vnd.openxmlformats-officedocument.spreadsheetml.worksheet+xml"/>
  <Override PartName="/xl/worksheets/sheet155.xml" ContentType="application/vnd.openxmlformats-officedocument.spreadsheetml.worksheet+xml"/>
  <Override PartName="/xl/worksheets/sheet156.xml" ContentType="application/vnd.openxmlformats-officedocument.spreadsheetml.worksheet+xml"/>
  <Override PartName="/xl/worksheets/sheet157.xml" ContentType="application/vnd.openxmlformats-officedocument.spreadsheetml.worksheet+xml"/>
  <Override PartName="/xl/worksheets/sheet158.xml" ContentType="application/vnd.openxmlformats-officedocument.spreadsheetml.worksheet+xml"/>
  <Override PartName="/xl/worksheets/sheet159.xml" ContentType="application/vnd.openxmlformats-officedocument.spreadsheetml.worksheet+xml"/>
  <Override PartName="/xl/worksheets/sheet160.xml" ContentType="application/vnd.openxmlformats-officedocument.spreadsheetml.worksheet+xml"/>
  <Override PartName="/xl/worksheets/sheet161.xml" ContentType="application/vnd.openxmlformats-officedocument.spreadsheetml.worksheet+xml"/>
  <Override PartName="/xl/worksheets/sheet162.xml" ContentType="application/vnd.openxmlformats-officedocument.spreadsheetml.worksheet+xml"/>
  <Override PartName="/xl/worksheets/sheet163.xml" ContentType="application/vnd.openxmlformats-officedocument.spreadsheetml.worksheet+xml"/>
  <Override PartName="/xl/worksheets/sheet164.xml" ContentType="application/vnd.openxmlformats-officedocument.spreadsheetml.worksheet+xml"/>
  <Override PartName="/xl/worksheets/sheet165.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comments1.xml" ContentType="application/vnd.openxmlformats-officedocument.spreadsheetml.comments+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xl/drawings/drawing45.xml" ContentType="application/vnd.openxmlformats-officedocument.drawing+xml"/>
  <Override PartName="/xl/drawings/drawing46.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mc:AlternateContent xmlns:mc="http://schemas.openxmlformats.org/markup-compatibility/2006">
    <mc:Choice Requires="x15">
      <x15ac:absPath xmlns:x15ac="http://schemas.microsoft.com/office/spreadsheetml/2010/11/ac" url="\\10.10.9.9\資料傳遞平台\G主計類傳遞資料\"/>
    </mc:Choice>
  </mc:AlternateContent>
  <xr:revisionPtr revIDLastSave="0" documentId="13_ncr:1_{4F1C8B63-7B14-4536-92E7-A794C499A9B2}" xr6:coauthVersionLast="47" xr6:coauthVersionMax="47" xr10:uidLastSave="{00000000-0000-0000-0000-000000000000}"/>
  <bookViews>
    <workbookView xWindow="-120" yWindow="-120" windowWidth="29040" windowHeight="15720" xr2:uid="{00000000-000D-0000-FFFF-FFFF00000000}"/>
  </bookViews>
  <sheets>
    <sheet name="預告統計資料發布時間表" sheetId="2" r:id="rId1"/>
    <sheet name="公庫收支月報" sheetId="3" r:id="rId2"/>
    <sheet name="資源回收成果統計" sheetId="4" r:id="rId3"/>
    <sheet name="資源回收量(114年1月起)" sheetId="54" r:id="rId4"/>
    <sheet name="一般垃圾及廚餘清理狀況" sheetId="5" r:id="rId5"/>
    <sheet name="一般垃圾及廚餘清理狀況(114年1月起)" sheetId="56" r:id="rId6"/>
    <sheet name="停車位概況-都市計畫區內路外(至113年第4季)" sheetId="57" r:id="rId7"/>
    <sheet name="停車位概況-都市計畫區外路外(至113年第4季)" sheetId="58" r:id="rId8"/>
    <sheet name="路外停車位概況(114年第1季起)" sheetId="55" r:id="rId9"/>
    <sheet name="停車位概況-路邊停車位" sheetId="6" r:id="rId10"/>
    <sheet name="路邊停車位概況(114年第1季起)" sheetId="59" r:id="rId11"/>
    <sheet name="停車位概況-區內路外身心障礙者專用停車位" sheetId="7" r:id="rId12"/>
    <sheet name="停車位概況-區外路外身心障礙者專用停車位(至113年第4季)" sheetId="60" r:id="rId13"/>
    <sheet name="路外停車位概況－身心障礙者專用停車位(114年第1季起)" sheetId="65" r:id="rId14"/>
    <sheet name="停車位概況-路邊身心障礙者專用停車位" sheetId="8" r:id="rId15"/>
    <sheet name="路邊停車位概況－身心障礙者專用停車位(114年第1季起)" sheetId="61" r:id="rId16"/>
    <sheet name="停車位概況-區外路外身心障礙者專用停車位" sheetId="9" r:id="rId17"/>
    <sheet name="停車位概況-區內路外電動車專用停車位" sheetId="10" r:id="rId18"/>
    <sheet name="停車位概況-區外路外電動車專用停車位" sheetId="11" r:id="rId19"/>
    <sheet name="路外停車位概況－電動汽車充電專用停車位(114年第1季起)" sheetId="62" r:id="rId20"/>
    <sheet name="停車位概況-路邊電動車專用停車位" sheetId="12" r:id="rId21"/>
    <sheet name="路邊停車位概況－電動汽車充電專用停車位(114年第1季起)" sheetId="63" r:id="rId22"/>
    <sheet name="孕婦及育有六歲以下兒童者停車位概況(114年第1季起)" sheetId="64" r:id="rId23"/>
    <sheet name="獨居老人服務概況(至113年第4季)" sheetId="66" r:id="rId24"/>
    <sheet name="獨居老人服務概況(114年第1季起)" sheetId="67" r:id="rId25"/>
    <sheet name="推行社區發展工作概況 (2)" sheetId="68" r:id="rId26"/>
    <sheet name="環保人員概況(至113年下半年)" sheetId="69" r:id="rId27"/>
    <sheet name="環保人員概況(114年上半年起)" sheetId="135" r:id="rId28"/>
    <sheet name="停車位概況-都市計畫區內路外" sheetId="13" r:id="rId29"/>
    <sheet name="停車位概況-都市計畫區外路外" sheetId="14" r:id="rId30"/>
    <sheet name="農耕土地面積" sheetId="15" r:id="rId31"/>
    <sheet name="有效農機使用證之農機數量" sheetId="16" r:id="rId32"/>
    <sheet name="獨居老人服務概況" sheetId="17" r:id="rId33"/>
    <sheet name="推行社區發展工作概況" sheetId="18" r:id="rId34"/>
    <sheet name="公墓設施使用概況" sheetId="19" r:id="rId35"/>
    <sheet name="火化場設施概況" sheetId="20" r:id="rId36"/>
    <sheet name="骨灰(骸)存放設施使用概況" sheetId="21" r:id="rId37"/>
    <sheet name="殯儀館設施概況" sheetId="22" r:id="rId38"/>
    <sheet name="殯葬管理業務概況" sheetId="23" r:id="rId39"/>
    <sheet name="辦理調解方式概況" sheetId="24" r:id="rId40"/>
    <sheet name="調解委員會組織概況" sheetId="25" r:id="rId41"/>
    <sheet name="辦理調解業務概況" sheetId="26" r:id="rId42"/>
    <sheet name="垃圾處理場(廠)及垃圾回收清除車輛統計" sheetId="27" r:id="rId43"/>
    <sheet name="垃圾回收清除車輛數(114年新增)" sheetId="71" r:id="rId44"/>
    <sheet name="垃圾處理場(廠)數(114年新增)" sheetId="72" r:id="rId45"/>
    <sheet name="環境保護決算概況" sheetId="73" r:id="rId46"/>
    <sheet name="環境保護預算概況" sheetId="74" r:id="rId47"/>
    <sheet name="治山防災整體治理工程 (2)" sheetId="75" r:id="rId48"/>
    <sheet name="天然災害水土保持設施損失情形" sheetId="31" r:id="rId49"/>
    <sheet name="農路改善及維護工程" sheetId="32" r:id="rId50"/>
    <sheet name="漁業從業人數" sheetId="33" r:id="rId51"/>
    <sheet name="漁戶數及漁戶人口數" sheetId="34" r:id="rId52"/>
    <sheet name="都市計畫區域內公共工程實施數量" sheetId="35" r:id="rId53"/>
    <sheet name="都市計畫公共設施用地已取得面積" sheetId="36" r:id="rId54"/>
    <sheet name="都市計畫公共設施用地已闢建面積" sheetId="37" r:id="rId55"/>
    <sheet name="都市計畫區域內現有已開闢道路長度及面積暨橋梁座數、自行車道長度" sheetId="38" r:id="rId56"/>
    <sheet name="環保人員概況" sheetId="39" r:id="rId57"/>
    <sheet name="宗教財團法人概況" sheetId="40" r:id="rId58"/>
    <sheet name="寺廟登記概況 (2)" sheetId="140" r:id="rId59"/>
    <sheet name="教會（堂）概況" sheetId="42" r:id="rId60"/>
    <sheet name="宗教團體興辦公益慈善及社會教化事業概況" sheetId="43" r:id="rId61"/>
    <sheet name="113年12月一般垃圾及廚餘清理狀況" sheetId="51" r:id="rId62"/>
    <sheet name="113年12月資源回收成果統計" sheetId="49" r:id="rId63"/>
    <sheet name="113年火化場設施概況" sheetId="44" r:id="rId64"/>
    <sheet name="113年公墓設施概況" sheetId="45" r:id="rId65"/>
    <sheet name="113年骨灰(骸)存放設施概況" sheetId="46" r:id="rId66"/>
    <sheet name="113年殯葬管理業務概況" sheetId="47" r:id="rId67"/>
    <sheet name="113年殯儀館設施概況" sheetId="48" r:id="rId68"/>
    <sheet name="113年辦理調解方式概況" sheetId="52" r:id="rId69"/>
    <sheet name="114年1月一般垃圾及廚餘清理狀況" sheetId="129" r:id="rId70"/>
    <sheet name="114年2月一般垃圾及廚餘清理狀況" sheetId="77" r:id="rId71"/>
    <sheet name="114年3月一般垃圾及廚餘清理狀況" sheetId="78" r:id="rId72"/>
    <sheet name="113年調解方式概況" sheetId="79" r:id="rId73"/>
    <sheet name="113年調解委員會組織概況" sheetId="80" r:id="rId74"/>
    <sheet name="113年辦理調解業務概況" sheetId="81" r:id="rId75"/>
    <sheet name="113年度環境保護決算" sheetId="83" r:id="rId76"/>
    <sheet name="113年第4季都市計畫區內路外" sheetId="84" r:id="rId77"/>
    <sheet name="113年第4季都市計畫區外路外" sheetId="85" r:id="rId78"/>
    <sheet name="113年第4季路邊停車位" sheetId="86" r:id="rId79"/>
    <sheet name="113年第4季區內路外身心障礙者專用停車位" sheetId="87" r:id="rId80"/>
    <sheet name="113年第4季區外路外身心障礙者專用停車位" sheetId="88" r:id="rId81"/>
    <sheet name="113年第4季路邊身心障礙者專用停車位" sheetId="89" r:id="rId82"/>
    <sheet name="113年第4季區內路外電動車專用停車位" sheetId="90" r:id="rId83"/>
    <sheet name="113年第4季路邊電動車專用停車位" sheetId="91" r:id="rId84"/>
    <sheet name="114年第1季路外停車位概況" sheetId="92" r:id="rId85"/>
    <sheet name="114年第1季路邊停車位概況" sheetId="93" r:id="rId86"/>
    <sheet name="114年第1季孕婦及育有六歲以下兒童者停車位概況" sheetId="94" r:id="rId87"/>
    <sheet name="114年第1季獨居老人服務概況" sheetId="95" r:id="rId88"/>
    <sheet name="114年度環境保護預算" sheetId="97" r:id="rId89"/>
    <sheet name="113年下半年度垃圾處理場(廠)及垃圾回收清除車輛" sheetId="98" r:id="rId90"/>
    <sheet name="113年第4季獨居老人" sheetId="99" r:id="rId91"/>
    <sheet name="環保人員概況-113年下半年" sheetId="100" r:id="rId92"/>
    <sheet name="環保人員概況-113年下半年(2)" sheetId="113" r:id="rId93"/>
    <sheet name="環保人員概況-113年下半年(3)" sheetId="114" r:id="rId94"/>
    <sheet name="資源回收量-114年3月" sheetId="101" r:id="rId95"/>
    <sheet name="113年農耕土地面積" sheetId="102" r:id="rId96"/>
    <sheet name="資源回收量-114年1月" sheetId="103" r:id="rId97"/>
    <sheet name="資源回收量-114年2月" sheetId="104" r:id="rId98"/>
    <sheet name="資源回收量-114年4月" sheetId="105" r:id="rId99"/>
    <sheet name="一般垃圾及廚餘清理狀況-114年4月" sheetId="106" r:id="rId100"/>
    <sheet name="寺廟登記概況-113年" sheetId="107" r:id="rId101"/>
    <sheet name="宗教財團法人概況-113年" sheetId="108" r:id="rId102"/>
    <sheet name="教會(堂)概況-113年" sheetId="109" r:id="rId103"/>
    <sheet name="宗教團體興辦公益慈善及社會教化事業概況-113年" sheetId="110" r:id="rId104"/>
    <sheet name="漁戶及漁戶人口數-113年" sheetId="111" r:id="rId105"/>
    <sheet name="漁業從業人數-113年" sheetId="112" r:id="rId106"/>
    <sheet name="推行社區發展工作概況-113年" sheetId="115" r:id="rId107"/>
    <sheet name="收支月報表-113年12月" sheetId="120" r:id="rId108"/>
    <sheet name="收支月報表-114年1月" sheetId="121" r:id="rId109"/>
    <sheet name="收支月報表-114年2月" sheetId="116" r:id="rId110"/>
    <sheet name="收支月報表-114年3月" sheetId="117" r:id="rId111"/>
    <sheet name="收支月報表-114年4月" sheetId="118" r:id="rId112"/>
    <sheet name="收支月報表-114年5月" sheetId="119" r:id="rId113"/>
    <sheet name="資源回收量-114年5月" sheetId="122" r:id="rId114"/>
    <sheet name="農路改善及維護工程-113年" sheetId="124" r:id="rId115"/>
    <sheet name="天然災害水土保持設施損失情形-113年" sheetId="125" r:id="rId116"/>
    <sheet name="治山防災整體治理工程-113年" sheetId="126" r:id="rId117"/>
    <sheet name="治山防災整體治理工程(續)-113年" sheetId="127" r:id="rId118"/>
    <sheet name="一般圾垃及廚餘清理狀況-114年5月" sheetId="128" r:id="rId119"/>
    <sheet name="區外路外電動車專用停車位-113年第4季" sheetId="130" r:id="rId120"/>
    <sheet name="路外停車位概況-身心障礙專用停車位-114年第1季" sheetId="131" r:id="rId121"/>
    <sheet name="路邊停車位概況-身心障礙專用停車位-114年第1 季" sheetId="132" r:id="rId122"/>
    <sheet name="路外停車位概況-電動汽車充電專用停車位-114年第1季" sheetId="133" r:id="rId123"/>
    <sheet name="路邊停車位概況-電動汽車充電專用停車位-114年第1季" sheetId="134" r:id="rId124"/>
    <sheet name="都市計畫公共設施用地已取得面積-113年" sheetId="136" r:id="rId125"/>
    <sheet name="都市計畫公共設施用地已闢建面積-113年" sheetId="137" r:id="rId126"/>
    <sheet name="都市計畫區域內現有已開闢道路長度及面積暨橋樑座數..-113年" sheetId="138" r:id="rId127"/>
    <sheet name="都市計畫區域內公共工程實施數量-113年" sheetId="139" r:id="rId128"/>
    <sheet name="一般垃圾及廚餘清理狀況-114年6月" sheetId="142" r:id="rId129"/>
    <sheet name="垃圾回收清除車輛數-114年上半年" sheetId="143" r:id="rId130"/>
    <sheet name="垃圾處理場(廠)114年上半年" sheetId="144" r:id="rId131"/>
    <sheet name="環保人員概況-114年上半年" sheetId="145" r:id="rId132"/>
    <sheet name="資源回收量-114年6月" sheetId="146" r:id="rId133"/>
    <sheet name="獨居老人服務概況-114年第2季" sheetId="147" r:id="rId134"/>
    <sheet name="一般垃圾及廚餘清理狀況-7月" sheetId="148" r:id="rId135"/>
    <sheet name="資源回收量-7月" sheetId="149" r:id="rId136"/>
    <sheet name="資源回收量-8月" sheetId="150" r:id="rId137"/>
    <sheet name="一般垃圾及廚餘清理狀況-8月" sheetId="151" r:id="rId138"/>
    <sheet name="一般垃圾及廚餘清理狀況-9月" sheetId="152" r:id="rId139"/>
    <sheet name="資源回收量-9月" sheetId="153" r:id="rId140"/>
    <sheet name="一般垃圾及廚餘清理狀況-10月" sheetId="154" r:id="rId141"/>
    <sheet name="路外停車位概況-114年第2季" sheetId="155" r:id="rId142"/>
    <sheet name="路邊停車位概況-114年第2季" sheetId="156" r:id="rId143"/>
    <sheet name="路外停車位概況-身心障礙者專用停車位-114年第2季" sheetId="157" r:id="rId144"/>
    <sheet name="路邊停車位概況-身心障礙者專用停車場-114年第2季" sheetId="158" r:id="rId145"/>
    <sheet name="路外停車位概況-電動汽車充電專用停車位-114年第2 季" sheetId="159" r:id="rId146"/>
    <sheet name="路邊停車位概況-電動汽車充電專用停車位-114年第2季" sheetId="160" r:id="rId147"/>
    <sheet name="孕婦及育有六歲以下兒童者停車位概況-114年第2季" sheetId="161" r:id="rId148"/>
    <sheet name="路外停車位概況-114年第3季" sheetId="162" r:id="rId149"/>
    <sheet name="路邊停車位概況-114年第3季" sheetId="163" r:id="rId150"/>
    <sheet name="路外停車位概況-身心障礙者專用停車位-114年第3季" sheetId="164" r:id="rId151"/>
    <sheet name="路邊停車位概況-身心障礙者專用停車位-114年第3季" sheetId="165" r:id="rId152"/>
    <sheet name="路外停車位概況-電動汽車充電專用停車位-114年第3季" sheetId="166" r:id="rId153"/>
    <sheet name="路邊停車位概況-電動汽車充電專用停車位-114年第3季" sheetId="167" r:id="rId154"/>
    <sheet name="孕婦及育有六歲以下兒童者停車位概況-114年第3季" sheetId="168" r:id="rId155"/>
    <sheet name="資源回收量(10月份)" sheetId="169" r:id="rId156"/>
    <sheet name="獨居老人服務概況(114年第3季)" sheetId="171" r:id="rId157"/>
    <sheet name="一般垃圾及廚餘清理狀況(11月)" sheetId="172" r:id="rId158"/>
    <sheet name="資源回收量(11月)" sheetId="173" r:id="rId159"/>
    <sheet name="公庫收支-114年6月" sheetId="174" r:id="rId160"/>
    <sheet name="公庫收支-114年7月" sheetId="175" r:id="rId161"/>
    <sheet name="公庫收支-114年8月" sheetId="176" r:id="rId162"/>
    <sheet name="公庫收支-114年9月" sheetId="177" r:id="rId163"/>
    <sheet name="公庫收支-114年10月" sheetId="178" r:id="rId164"/>
    <sheet name="公庫收支-114年11月" sheetId="179" r:id="rId165"/>
  </sheets>
  <externalReferences>
    <externalReference r:id="rId166"/>
    <externalReference r:id="rId167"/>
    <externalReference r:id="rId168"/>
    <externalReference r:id="rId169"/>
    <externalReference r:id="rId170"/>
    <externalReference r:id="rId171"/>
    <externalReference r:id="rId172"/>
  </externalReferences>
  <definedNames>
    <definedName name="\c" localSheetId="61">#REF!</definedName>
    <definedName name="\c">#REF!</definedName>
    <definedName name="\C1" localSheetId="61">#REF!</definedName>
    <definedName name="\C1">#REF!</definedName>
    <definedName name="\d" localSheetId="62">#REF!</definedName>
    <definedName name="\d" localSheetId="89">#REF!</definedName>
    <definedName name="\d" localSheetId="129">#REF!</definedName>
    <definedName name="\d" localSheetId="130">#REF!</definedName>
    <definedName name="\d">!#REF!</definedName>
    <definedName name="\l" localSheetId="61">!#REF!</definedName>
    <definedName name="\l" localSheetId="62">#REF!</definedName>
    <definedName name="\l" localSheetId="89">#REF!</definedName>
    <definedName name="\l" localSheetId="129">#REF!</definedName>
    <definedName name="\l" localSheetId="130">#REF!</definedName>
    <definedName name="\l">!#REF!</definedName>
    <definedName name="\m" localSheetId="61">!#REF!</definedName>
    <definedName name="\m" localSheetId="62">#REF!</definedName>
    <definedName name="\m" localSheetId="89">#REF!</definedName>
    <definedName name="\m" localSheetId="129">#REF!</definedName>
    <definedName name="\m" localSheetId="130">#REF!</definedName>
    <definedName name="\m">!#REF!</definedName>
    <definedName name="____________pp1" localSheetId="61">#REF!</definedName>
    <definedName name="____________pp1" localSheetId="62">#REF!</definedName>
    <definedName name="____________pp1">#REF!</definedName>
    <definedName name="____________pp2" localSheetId="62">#REF!</definedName>
    <definedName name="____________pp2">#REF!</definedName>
    <definedName name="___________pp1" localSheetId="62">#REF!</definedName>
    <definedName name="___________pp1">#REF!</definedName>
    <definedName name="___________pp2" localSheetId="62">#REF!</definedName>
    <definedName name="___________pp2">#REF!</definedName>
    <definedName name="__________pp1" localSheetId="62">#REF!</definedName>
    <definedName name="__________pp1">#REF!</definedName>
    <definedName name="__________pp2" localSheetId="62">#REF!</definedName>
    <definedName name="__________pp2">#REF!</definedName>
    <definedName name="__________PRN1">#REF!</definedName>
    <definedName name="__________PRN2">#REF!</definedName>
    <definedName name="_________pp1" localSheetId="62">#REF!</definedName>
    <definedName name="_________pp1">#REF!</definedName>
    <definedName name="_________pp2" localSheetId="62">#REF!</definedName>
    <definedName name="_________pp2">#REF!</definedName>
    <definedName name="_________PRN1" localSheetId="62">#REF!</definedName>
    <definedName name="_________PRN1">#REF!</definedName>
    <definedName name="_________PRN2" localSheetId="62">#REF!</definedName>
    <definedName name="_________PRN2">#REF!</definedName>
    <definedName name="________pp1" localSheetId="62">#REF!</definedName>
    <definedName name="________pp1">#REF!</definedName>
    <definedName name="________pp2" localSheetId="62">#REF!</definedName>
    <definedName name="________pp2">#REF!</definedName>
    <definedName name="________PRN1" localSheetId="62">#REF!</definedName>
    <definedName name="________PRN1">#REF!</definedName>
    <definedName name="________PRN2" localSheetId="62">#REF!</definedName>
    <definedName name="________PRN2">#REF!</definedName>
    <definedName name="_______pp1" localSheetId="62">#REF!</definedName>
    <definedName name="_______pp1">#REF!</definedName>
    <definedName name="_______pp2" localSheetId="62">#REF!</definedName>
    <definedName name="_______pp2">#REF!</definedName>
    <definedName name="_______PRN1" localSheetId="62">#REF!</definedName>
    <definedName name="_______PRN1">#REF!</definedName>
    <definedName name="_______PRN2" localSheetId="62">#REF!</definedName>
    <definedName name="_______PRN2">#REF!</definedName>
    <definedName name="______pp1" localSheetId="62">#REF!</definedName>
    <definedName name="______pp1">#REF!</definedName>
    <definedName name="______pp2" localSheetId="62">#REF!</definedName>
    <definedName name="______pp2">#REF!</definedName>
    <definedName name="______PRN1" localSheetId="62">#REF!</definedName>
    <definedName name="______PRN1">#REF!</definedName>
    <definedName name="______PRN2" localSheetId="62">#REF!</definedName>
    <definedName name="______PRN2">#REF!</definedName>
    <definedName name="_____pp1" localSheetId="62">#REF!</definedName>
    <definedName name="_____pp1">#REF!</definedName>
    <definedName name="_____pp2" localSheetId="62">#REF!</definedName>
    <definedName name="_____pp2">#REF!</definedName>
    <definedName name="_____PRN1" localSheetId="62">#REF!</definedName>
    <definedName name="_____PRN1">#REF!</definedName>
    <definedName name="_____PRN2" localSheetId="62">#REF!</definedName>
    <definedName name="_____PRN2">#REF!</definedName>
    <definedName name="____pp1" localSheetId="62">#REF!</definedName>
    <definedName name="____pp1">#REF!</definedName>
    <definedName name="____pp2" localSheetId="62">#REF!</definedName>
    <definedName name="____pp2">#REF!</definedName>
    <definedName name="____PRN1" localSheetId="62">#REF!</definedName>
    <definedName name="____PRN1">#REF!</definedName>
    <definedName name="____PRN2" localSheetId="62">#REF!</definedName>
    <definedName name="____PRN2">#REF!</definedName>
    <definedName name="___pp1" localSheetId="62">#REF!</definedName>
    <definedName name="___pp1">#REF!</definedName>
    <definedName name="___pp2" localSheetId="62">#REF!</definedName>
    <definedName name="___pp2">#REF!</definedName>
    <definedName name="___PRN1" localSheetId="62">#REF!</definedName>
    <definedName name="___PRN1">#REF!</definedName>
    <definedName name="___PRN2" localSheetId="62">#REF!</definedName>
    <definedName name="___PRN2">#REF!</definedName>
    <definedName name="__pp1" localSheetId="62">#REF!</definedName>
    <definedName name="__pp1">#REF!</definedName>
    <definedName name="__pp2" localSheetId="62">#REF!</definedName>
    <definedName name="__pp2">#REF!</definedName>
    <definedName name="__PRN1" localSheetId="62">#REF!</definedName>
    <definedName name="__PRN1">!#REF!</definedName>
    <definedName name="__PRN2" localSheetId="61">!#REF!</definedName>
    <definedName name="__PRN2" localSheetId="62">#REF!</definedName>
    <definedName name="__PRN2">!#REF!</definedName>
    <definedName name="_00" localSheetId="61">#REF!</definedName>
    <definedName name="_00" localSheetId="62">#REF!</definedName>
    <definedName name="_00" localSheetId="95">!#REF!</definedName>
    <definedName name="_00">#REF!</definedName>
    <definedName name="_102年5月" localSheetId="4">#REF!</definedName>
    <definedName name="_102年5月" localSheetId="5">[1]預告統計資料發布時間表!#REF!</definedName>
    <definedName name="_102年5月" localSheetId="1">#REF!</definedName>
    <definedName name="_102年5月" localSheetId="34">#REF!</definedName>
    <definedName name="_102年5月" localSheetId="48">#REF!</definedName>
    <definedName name="_102年5月" localSheetId="35">#REF!</definedName>
    <definedName name="_102年5月" localSheetId="22">[1]預告統計資料發布時間表!#REF!</definedName>
    <definedName name="_102年5月" localSheetId="58">#REF!</definedName>
    <definedName name="_102年5月" localSheetId="31">#REF!</definedName>
    <definedName name="_102年5月" localSheetId="43">[1]預告統計資料發布時間表!#REF!</definedName>
    <definedName name="_102年5月" localSheetId="42">#REF!</definedName>
    <definedName name="_102年5月" localSheetId="44">[1]預告統計資料發布時間表!#REF!</definedName>
    <definedName name="_102年5月" localSheetId="57">#REF!</definedName>
    <definedName name="_102年5月" localSheetId="60">#REF!</definedName>
    <definedName name="_102年5月" localSheetId="47">[1]預告統計資料發布時間表!#REF!</definedName>
    <definedName name="_102年5月" localSheetId="36">#REF!</definedName>
    <definedName name="_102年5月" localSheetId="11">#REF!</definedName>
    <definedName name="_102年5月" localSheetId="17">#REF!</definedName>
    <definedName name="_102年5月" localSheetId="16">#REF!</definedName>
    <definedName name="_102年5月" localSheetId="12">[2]預告統計資料發布時間表!#REF!</definedName>
    <definedName name="_102年5月" localSheetId="18">#REF!</definedName>
    <definedName name="_102年5月" localSheetId="28">#REF!</definedName>
    <definedName name="_102年5月" localSheetId="6">[2]預告統計資料發布時間表!#REF!</definedName>
    <definedName name="_102年5月" localSheetId="29">#REF!</definedName>
    <definedName name="_102年5月" localSheetId="7">[2]預告統計資料發布時間表!#REF!</definedName>
    <definedName name="_102年5月" localSheetId="14">#REF!</definedName>
    <definedName name="_102年5月" localSheetId="9">#REF!</definedName>
    <definedName name="_102年5月" localSheetId="20">#REF!</definedName>
    <definedName name="_102年5月" localSheetId="33">#REF!</definedName>
    <definedName name="_102年5月" localSheetId="25">[1]預告統計資料發布時間表!#REF!</definedName>
    <definedName name="_102年5月" localSheetId="59">#REF!</definedName>
    <definedName name="_102年5月" localSheetId="53">#REF!</definedName>
    <definedName name="_102年5月" localSheetId="54">#REF!</definedName>
    <definedName name="_102年5月" localSheetId="52">#REF!</definedName>
    <definedName name="_102年5月" localSheetId="55">#REF!</definedName>
    <definedName name="_102年5月" localSheetId="2">#REF!</definedName>
    <definedName name="_102年5月" localSheetId="3">[3]預告統計資料發布時間表!#REF!</definedName>
    <definedName name="_102年5月" localSheetId="8">[1]預告統計資料發布時間表!#REF!</definedName>
    <definedName name="_102年5月" localSheetId="13">[1]預告統計資料發布時間表!#REF!</definedName>
    <definedName name="_102年5月" localSheetId="19">[1]預告統計資料發布時間表!#REF!</definedName>
    <definedName name="_102年5月" localSheetId="10">[1]預告統計資料發布時間表!#REF!</definedName>
    <definedName name="_102年5月" localSheetId="15">[1]預告統計資料發布時間表!#REF!</definedName>
    <definedName name="_102年5月" localSheetId="21">[1]預告統計資料發布時間表!#REF!</definedName>
    <definedName name="_102年5月" localSheetId="30">#REF!</definedName>
    <definedName name="_102年5月" localSheetId="49">#REF!</definedName>
    <definedName name="_102年5月" localSheetId="51">#REF!</definedName>
    <definedName name="_102年5月" localSheetId="50">#REF!</definedName>
    <definedName name="_102年5月" localSheetId="40">#REF!</definedName>
    <definedName name="_102年5月" localSheetId="32">#REF!</definedName>
    <definedName name="_102年5月" localSheetId="24">[1]預告統計資料發布時間表!#REF!</definedName>
    <definedName name="_102年5月" localSheetId="23">[1]預告統計資料發布時間表!#REF!</definedName>
    <definedName name="_102年5月" localSheetId="39">#REF!</definedName>
    <definedName name="_102年5月" localSheetId="41">#REF!</definedName>
    <definedName name="_102年5月" localSheetId="56">#REF!</definedName>
    <definedName name="_102年5月" localSheetId="27">#REF!</definedName>
    <definedName name="_102年5月" localSheetId="26">[2]預告統計資料發布時間表!#REF!</definedName>
    <definedName name="_102年5月" localSheetId="45">[1]預告統計資料發布時間表!#REF!</definedName>
    <definedName name="_102年5月" localSheetId="46">[1]預告統計資料發布時間表!#REF!</definedName>
    <definedName name="_102年5月" localSheetId="38">#REF!</definedName>
    <definedName name="_102年5月" localSheetId="37">#REF!</definedName>
    <definedName name="_102年5月">!#REF!</definedName>
    <definedName name="_11" localSheetId="61">#REF!</definedName>
    <definedName name="_11" localSheetId="62">#REF!</definedName>
    <definedName name="_11" localSheetId="95">!#REF!</definedName>
    <definedName name="_11">#REF!</definedName>
    <definedName name="_pp1" localSheetId="62">#REF!</definedName>
    <definedName name="_pp1">#N/A</definedName>
    <definedName name="_pp2" localSheetId="62">#REF!</definedName>
    <definedName name="_pp2">#N/A</definedName>
    <definedName name="_PRN1" localSheetId="61">!#REF!</definedName>
    <definedName name="_PRN1" localSheetId="62">#REF!</definedName>
    <definedName name="_PRN1" localSheetId="129">#REF!</definedName>
    <definedName name="_PRN1" localSheetId="130">#REF!</definedName>
    <definedName name="_PRN1">!#REF!</definedName>
    <definedName name="_PRN2" localSheetId="61">!#REF!</definedName>
    <definedName name="_PRN2" localSheetId="62">#REF!</definedName>
    <definedName name="_PRN2" localSheetId="129">#REF!</definedName>
    <definedName name="_PRN2" localSheetId="130">#REF!</definedName>
    <definedName name="_PRN2">!#REF!</definedName>
    <definedName name="A" localSheetId="61">#REF!</definedName>
    <definedName name="A" localSheetId="62">#REF!</definedName>
    <definedName name="A" localSheetId="95">!#REF!</definedName>
    <definedName name="A">#REF!</definedName>
    <definedName name="aa" localSheetId="62">#REF!</definedName>
    <definedName name="aa">#REF!</definedName>
    <definedName name="AAA">#REF!</definedName>
    <definedName name="adf" localSheetId="62">#REF!</definedName>
    <definedName name="adf">#REF!</definedName>
    <definedName name="AR" localSheetId="62">#REF!</definedName>
    <definedName name="AR">#REF!</definedName>
    <definedName name="bb" localSheetId="62">[4]垃圾清理狀況背景說明!#REF!</definedName>
    <definedName name="bb">[4]垃圾清理狀況背景說明!#REF!</definedName>
    <definedName name="Excel_BuiltIn_Print_Titles_1">0</definedName>
    <definedName name="Excel_BuiltIn_Print_Titles_1_1">0</definedName>
    <definedName name="Excel_BuiltIn_Print_Titles_1_1_1">0</definedName>
    <definedName name="Excel_BuiltIn_Print_Titles_1_1_1_1">0</definedName>
    <definedName name="Excel_BuiltIn_Print_Titles_1_1_1_1_1">0</definedName>
    <definedName name="Excel_BuiltIn_Print_Titles_1_1_1_1_1_1">0</definedName>
    <definedName name="Excel_BuiltIn_Print_Titles_2">0</definedName>
    <definedName name="Excel_BuiltIn_Print_Titles_2_1">0</definedName>
    <definedName name="Excel_BuiltIn_Print_Titles_2_1_1">0</definedName>
    <definedName name="Excel_BuiltIn_Print_Titles_2_1_1_1">0</definedName>
    <definedName name="Excel_BuiltIn_Print_Titles_2_1_1_1_1">0</definedName>
    <definedName name="Excel_BuiltIn_Print_Titles_2_1_1_1_1_1">0</definedName>
    <definedName name="Excel_BuiltIn_Print_Titles_3">0</definedName>
    <definedName name="Excel_BuiltIn_Print_Titles_3_1">0</definedName>
    <definedName name="Excel_BuiltIn_Print_Titles_3_1_1">0</definedName>
    <definedName name="Excel_BuiltIn_Print_Titles_3_1_1_1">0</definedName>
    <definedName name="Excel_BuiltIn_Print_Titles_3_1_1_1_1">0</definedName>
    <definedName name="Excel_BuiltIn_Print_Titles_3_1_1_1_1_1">0</definedName>
    <definedName name="Excel_BuiltIn_Print_Titles_4">0</definedName>
    <definedName name="Excel_BuiltIn_Print_Titles_4_1">0</definedName>
    <definedName name="Excel_BuiltIn_Print_Titles_4_1_1">0</definedName>
    <definedName name="Excel_BuiltIn_Print_Titles_4_1_1_1">0</definedName>
    <definedName name="Excel_BuiltIn_Print_Titles_4_1_1_1_1">0</definedName>
    <definedName name="Excel_BuiltIn_Print_Titles_5">0</definedName>
    <definedName name="Excel_BuiltIn_Print_Titles_5_1">0</definedName>
    <definedName name="Excel_BuiltIn_Print_Titles_6">0</definedName>
    <definedName name="Excel_BuiltIn_Print_Titles_6_1">0</definedName>
    <definedName name="Excel_BuiltIn_Print_Titles_7">0</definedName>
    <definedName name="Excel_BuiltIn_Print_Titles_8">0</definedName>
    <definedName name="L" localSheetId="62">#REF!</definedName>
    <definedName name="L" localSheetId="89">#REF!</definedName>
    <definedName name="L" localSheetId="129">#REF!</definedName>
    <definedName name="L" localSheetId="130">#REF!</definedName>
    <definedName name="L">!#REF!</definedName>
    <definedName name="LL" localSheetId="61">!#REF!</definedName>
    <definedName name="LL" localSheetId="62">#REF!</definedName>
    <definedName name="LL" localSheetId="89">#REF!</definedName>
    <definedName name="LL" localSheetId="129">#REF!</definedName>
    <definedName name="LL" localSheetId="130">#REF!</definedName>
    <definedName name="LL">!#REF!</definedName>
    <definedName name="M" localSheetId="61">!#REF!</definedName>
    <definedName name="M" localSheetId="62">#REF!</definedName>
    <definedName name="M" localSheetId="89">#REF!</definedName>
    <definedName name="M" localSheetId="129">#REF!</definedName>
    <definedName name="M" localSheetId="130">#REF!</definedName>
    <definedName name="M">!#REF!</definedName>
    <definedName name="OLE_LINK1" localSheetId="34">公墓設施使用概況!$A$28</definedName>
    <definedName name="pp" localSheetId="62">#REF!</definedName>
    <definedName name="pp" localSheetId="79">'113年第4季區內路外身心障礙者專用停車位'!$A$1:$H$9</definedName>
    <definedName name="pp" localSheetId="82">#REF!</definedName>
    <definedName name="pp" localSheetId="80">'113年第4季區外路外身心障礙者專用停車位'!$A$1:$H$9</definedName>
    <definedName name="pp" localSheetId="76">#REF!</definedName>
    <definedName name="pp" localSheetId="77">#REF!</definedName>
    <definedName name="pp" localSheetId="81">'113年第4季路邊身心障礙者專用停車位'!$A$1:$H$9</definedName>
    <definedName name="pp" localSheetId="78">#REF!</definedName>
    <definedName name="pp" localSheetId="83">#REF!</definedName>
    <definedName name="pp" localSheetId="69">#REF!</definedName>
    <definedName name="pp" localSheetId="70">#REF!</definedName>
    <definedName name="pp" localSheetId="71">#REF!</definedName>
    <definedName name="pp" localSheetId="86">'114年第1季孕婦及育有六歲以下兒童者停車位概況'!$A$3:$D$16</definedName>
    <definedName name="pp" localSheetId="84">'114年第1季路外停車位概況'!$A$3:$D$16</definedName>
    <definedName name="pp" localSheetId="85">'114年第1季路邊停車位概況'!$A$3:$D$14</definedName>
    <definedName name="pp" localSheetId="118">#REF!</definedName>
    <definedName name="pp" localSheetId="157">#REF!</definedName>
    <definedName name="pp" localSheetId="140">#REF!</definedName>
    <definedName name="pp" localSheetId="99">#REF!</definedName>
    <definedName name="pp" localSheetId="128">#REF!</definedName>
    <definedName name="pp" localSheetId="134">#REF!</definedName>
    <definedName name="pp" localSheetId="137">#REF!</definedName>
    <definedName name="pp" localSheetId="138">#REF!</definedName>
    <definedName name="pp" localSheetId="147">'孕婦及育有六歲以下兒童者停車位概況-114年第2季'!$A$3:$D$16</definedName>
    <definedName name="pp" localSheetId="154">'孕婦及育有六歲以下兒童者停車位概況-114年第3季'!$A$3:$D$16</definedName>
    <definedName name="pp" localSheetId="119">#REF!</definedName>
    <definedName name="pp" localSheetId="141">'路外停車位概況-114年第2季'!$A$3:$D$16</definedName>
    <definedName name="pp" localSheetId="148">'路外停車位概況-114年第3季'!$A$3:$D$16</definedName>
    <definedName name="pp" localSheetId="143">'路外停車位概況-身心障礙者專用停車位-114年第2季'!$A$3:$D$14</definedName>
    <definedName name="pp" localSheetId="150">'路外停車位概況-身心障礙者專用停車位-114年第3季'!$A$3:$D$14</definedName>
    <definedName name="pp" localSheetId="120">'路外停車位概況-身心障礙專用停車位-114年第1季'!$A$3:$D$14</definedName>
    <definedName name="pp" localSheetId="122">'路外停車位概況-電動汽車充電專用停車位-114年第1季'!$A$3:$D$16</definedName>
    <definedName name="pp" localSheetId="145">'路外停車位概況-電動汽車充電專用停車位-114年第2 季'!$A$3:$D$16</definedName>
    <definedName name="pp" localSheetId="152">'路外停車位概況-電動汽車充電專用停車位-114年第3季'!$A$3:$D$16</definedName>
    <definedName name="pp" localSheetId="142">'路邊停車位概況-114年第2季'!$A$3:$D$14</definedName>
    <definedName name="pp" localSheetId="149">'路邊停車位概況-114年第3季'!$A$3:$D$14</definedName>
    <definedName name="pp" localSheetId="151">'路邊停車位概況-身心障礙者專用停車位-114年第3季'!$A$3:$D$13</definedName>
    <definedName name="pp" localSheetId="144">'路邊停車位概況-身心障礙者專用停車場-114年第2季'!$A$3:$D$13</definedName>
    <definedName name="pp" localSheetId="121">'路邊停車位概況-身心障礙專用停車位-114年第1 季'!$A$3:$D$13</definedName>
    <definedName name="pp" localSheetId="123">'路邊停車位概況-電動汽車充電專用停車位-114年第1季'!$A$3:$D$14</definedName>
    <definedName name="pp" localSheetId="146">'路邊停車位概況-電動汽車充電專用停車位-114年第2季'!$A$3:$D$14</definedName>
    <definedName name="pp" localSheetId="153">'路邊停車位概況-電動汽車充電專用停車位-114年第3季'!$A$3:$D$14</definedName>
    <definedName name="pp">#N/A</definedName>
    <definedName name="ppp" localSheetId="61">#REF!</definedName>
    <definedName name="ppp">#REF!</definedName>
    <definedName name="_xlnm.Print_Area" localSheetId="61">'113年12月一般垃圾及廚餘清理狀況'!$A$1:$G$33</definedName>
    <definedName name="_xlnm.Print_Area" localSheetId="62">'113年12月資源回收成果統計'!$A$1:$J$32</definedName>
    <definedName name="_xlnm.Print_Area" localSheetId="89">'113年下半年度垃圾處理場(廠)及垃圾回收清除車輛'!$A$1:$H$26</definedName>
    <definedName name="_xlnm.Print_Area" localSheetId="75">'113年度環境保護決算'!$A$1:$K$26</definedName>
    <definedName name="_xlnm.Print_Area" localSheetId="79">'113年第4季區內路外身心障礙者專用停車位'!$A$1:$H$15</definedName>
    <definedName name="_xlnm.Print_Area" localSheetId="82">'113年第4季區內路外電動車專用停車位'!$A$1:$H$16</definedName>
    <definedName name="_xlnm.Print_Area" localSheetId="80">'113年第4季區外路外身心障礙者專用停車位'!$A$1:$H$15</definedName>
    <definedName name="_xlnm.Print_Area" localSheetId="81">'113年第4季路邊身心障礙者專用停車位'!$A$1:$H$15</definedName>
    <definedName name="_xlnm.Print_Area" localSheetId="83">'113年第4季路邊電動車專用停車位'!$A$1:$H$16</definedName>
    <definedName name="_xlnm.Print_Area" localSheetId="90">'113年第4季獨居老人'!$A$1:$AO$75</definedName>
    <definedName name="_xlnm.Print_Area" localSheetId="69">'114年1月一般垃圾及廚餘清理狀況'!$A$1:$G$33</definedName>
    <definedName name="_xlnm.Print_Area" localSheetId="70">'114年2月一般垃圾及廚餘清理狀況'!$A$1:$G$33</definedName>
    <definedName name="_xlnm.Print_Area" localSheetId="71">'114年3月一般垃圾及廚餘清理狀況'!$A$1:$G$33</definedName>
    <definedName name="_xlnm.Print_Area" localSheetId="88">'114年度環境保護預算'!$A$1:$J$26</definedName>
    <definedName name="_xlnm.Print_Area" localSheetId="86">'114年第1季孕婦及育有六歲以下兒童者停車位概況'!$A$1:$F$16</definedName>
    <definedName name="_xlnm.Print_Area" localSheetId="84">'114年第1季路外停車位概況'!$A$1:$L$16</definedName>
    <definedName name="_xlnm.Print_Area" localSheetId="85">'114年第1季路邊停車位概況'!$A$3:$G$14</definedName>
    <definedName name="_xlnm.Print_Area" localSheetId="87">'114年第1季獨居老人服務概況'!$A$1:$AO$19</definedName>
    <definedName name="_xlnm.Print_Area" localSheetId="118">'一般圾垃及廚餘清理狀況-114年5月'!$A$1:$G$33</definedName>
    <definedName name="_xlnm.Print_Area" localSheetId="157">'一般垃圾及廚餘清理狀況(11月)'!$A$1:$G$33</definedName>
    <definedName name="_xlnm.Print_Area" localSheetId="140">'一般垃圾及廚餘清理狀況-10月'!$A$1:$G$33</definedName>
    <definedName name="_xlnm.Print_Area" localSheetId="99">'一般垃圾及廚餘清理狀況-114年4月'!$A$1:$G$33</definedName>
    <definedName name="_xlnm.Print_Area" localSheetId="128">'一般垃圾及廚餘清理狀況-114年6月'!$A$1:$G$33</definedName>
    <definedName name="_xlnm.Print_Area" localSheetId="134">'一般垃圾及廚餘清理狀況-7月'!$A$1:$G$33</definedName>
    <definedName name="_xlnm.Print_Area" localSheetId="137">'一般垃圾及廚餘清理狀況-8月'!$A$1:$G$33</definedName>
    <definedName name="_xlnm.Print_Area" localSheetId="138">'一般垃圾及廚餘清理狀況-9月'!$A$1:$G$33</definedName>
    <definedName name="_xlnm.Print_Area" localSheetId="163">'公庫收支-114年10月'!$A$1:$K$135</definedName>
    <definedName name="_xlnm.Print_Area" localSheetId="164">'公庫收支-114年11月'!$A$1:$K$135</definedName>
    <definedName name="_xlnm.Print_Area" localSheetId="159">'公庫收支-114年6月'!$A$1:$K$136</definedName>
    <definedName name="_xlnm.Print_Area" localSheetId="160">'公庫收支-114年7月'!$A$1:$K$135</definedName>
    <definedName name="_xlnm.Print_Area" localSheetId="161">'公庫收支-114年8月'!$A$1:$K$135</definedName>
    <definedName name="_xlnm.Print_Area" localSheetId="162">'公庫收支-114年9月'!$A$1:$K$135</definedName>
    <definedName name="_xlnm.Print_Area" localSheetId="1">公庫收支月報!$A$1:$A$36</definedName>
    <definedName name="_xlnm.Print_Area" localSheetId="115">'天然災害水土保持設施損失情形-113年'!$A$1:$J$30</definedName>
    <definedName name="_xlnm.Print_Area" localSheetId="147">'孕婦及育有六歲以下兒童者停車位概況-114年第2季'!$A$1:$F$16</definedName>
    <definedName name="_xlnm.Print_Area" localSheetId="154">'孕婦及育有六歲以下兒童者停車位概況-114年第3季'!$A$1:$F$16</definedName>
    <definedName name="_xlnm.Print_Area" localSheetId="58">'寺廟登記概況 (2)'!$A$1:$A$39</definedName>
    <definedName name="_xlnm.Print_Area" localSheetId="107">'收支月報表-113年12月'!$A$1:$K$135</definedName>
    <definedName name="_xlnm.Print_Area" localSheetId="108">'收支月報表-114年1月'!$A$1:$K$135</definedName>
    <definedName name="_xlnm.Print_Area" localSheetId="109">'收支月報表-114年2月'!$A$1:$K$135</definedName>
    <definedName name="_xlnm.Print_Area" localSheetId="110">'收支月報表-114年3月'!$A$1:$K$135</definedName>
    <definedName name="_xlnm.Print_Area" localSheetId="111">'收支月報表-114年4月'!$A$1:$K$135</definedName>
    <definedName name="_xlnm.Print_Area" localSheetId="112">'收支月報表-114年5月'!$A$1:$K$135</definedName>
    <definedName name="_xlnm.Print_Area" localSheetId="130">'垃圾處理場(廠)114年上半年'!$A$1:$G$18</definedName>
    <definedName name="_xlnm.Print_Area" localSheetId="57">宗教財團法人概況!$A$1:$A$30</definedName>
    <definedName name="_xlnm.Print_Area" localSheetId="101">'宗教財團法人概況-113年'!$A$1:$Q$47</definedName>
    <definedName name="_xlnm.Print_Area" localSheetId="60">宗教團體興辦公益慈善及社會教化事業概況!$A$1:$A$37</definedName>
    <definedName name="_xlnm.Print_Area" localSheetId="116">'治山防災整體治理工程-113年'!$A$1:$I$24</definedName>
    <definedName name="_xlnm.Print_Area" localSheetId="119">'區外路外電動車專用停車位-113年第4季'!$A$1:$H$16</definedName>
    <definedName name="_xlnm.Print_Area" localSheetId="106">'推行社區發展工作概況-113年'!$A$1:$AQ$36</definedName>
    <definedName name="_xlnm.Print_Area" localSheetId="59">'教會（堂）概況'!$A$1:$A$30</definedName>
    <definedName name="_xlnm.Print_Area" localSheetId="127">'都市計畫區域內公共工程實施數量-113年'!$A$1:$AA$30</definedName>
    <definedName name="_xlnm.Print_Area" localSheetId="155">'資源回收量(10月份)'!$A$1:$J$40</definedName>
    <definedName name="_xlnm.Print_Area" localSheetId="158">'資源回收量(11月)'!$A$1:$J$40</definedName>
    <definedName name="_xlnm.Print_Area" localSheetId="96">'資源回收量-114年1月'!$A$1:$J$40</definedName>
    <definedName name="_xlnm.Print_Area" localSheetId="97">'資源回收量-114年2月'!$A$1:$J$40</definedName>
    <definedName name="_xlnm.Print_Area" localSheetId="94">'資源回收量-114年3月'!$A$1:$J$40</definedName>
    <definedName name="_xlnm.Print_Area" localSheetId="98">'資源回收量-114年4月'!$A$1:$J$40</definedName>
    <definedName name="_xlnm.Print_Area" localSheetId="113">'資源回收量-114年5月'!$A$1:$J$40</definedName>
    <definedName name="_xlnm.Print_Area" localSheetId="132">'資源回收量-114年6月'!$A$1:$J$40</definedName>
    <definedName name="_xlnm.Print_Area" localSheetId="135">'資源回收量-7月'!$A$1:$J$40</definedName>
    <definedName name="_xlnm.Print_Area" localSheetId="136">'資源回收量-8月'!$A$1:$J$40</definedName>
    <definedName name="_xlnm.Print_Area" localSheetId="139">'資源回收量-9月'!$A$1:$J$40</definedName>
    <definedName name="_xlnm.Print_Area" localSheetId="141">'路外停車位概況-114年第2季'!$A$1:$L$16</definedName>
    <definedName name="_xlnm.Print_Area" localSheetId="148">'路外停車位概況-114年第3季'!$A$1:$L$16</definedName>
    <definedName name="_xlnm.Print_Area" localSheetId="143">'路外停車位概況-身心障礙者專用停車位-114年第2季'!$3:$14</definedName>
    <definedName name="_xlnm.Print_Area" localSheetId="150">'路外停車位概況-身心障礙者專用停車位-114年第3季'!$3:$14</definedName>
    <definedName name="_xlnm.Print_Area" localSheetId="120">'路外停車位概況-身心障礙專用停車位-114年第1季'!$3:$14</definedName>
    <definedName name="_xlnm.Print_Area" localSheetId="122">'路外停車位概況-電動汽車充電專用停車位-114年第1季'!$A$3:$H$16</definedName>
    <definedName name="_xlnm.Print_Area" localSheetId="145">'路外停車位概況-電動汽車充電專用停車位-114年第2 季'!$A$3:$H$16</definedName>
    <definedName name="_xlnm.Print_Area" localSheetId="152">'路外停車位概況-電動汽車充電專用停車位-114年第3季'!$A$3:$H$16</definedName>
    <definedName name="_xlnm.Print_Area" localSheetId="142">'路邊停車位概況-114年第2季'!$A$3:$G$14</definedName>
    <definedName name="_xlnm.Print_Area" localSheetId="149">'路邊停車位概況-114年第3季'!$A$3:$G$14</definedName>
    <definedName name="_xlnm.Print_Area" localSheetId="151">'路邊停車位概況-身心障礙者專用停車位-114年第3季'!$A$3:$G$13</definedName>
    <definedName name="_xlnm.Print_Area" localSheetId="144">'路邊停車位概況-身心障礙者專用停車場-114年第2季'!$A$3:$G$13</definedName>
    <definedName name="_xlnm.Print_Area" localSheetId="121">'路邊停車位概況-身心障礙專用停車位-114年第1 季'!$A$3:$G$13</definedName>
    <definedName name="_xlnm.Print_Area" localSheetId="123">'路邊停車位概況-電動汽車充電專用停車位-114年第1季'!$A$3:$F$14</definedName>
    <definedName name="_xlnm.Print_Area" localSheetId="146">'路邊停車位概況-電動汽車充電專用停車位-114年第2季'!$A$3:$F$14</definedName>
    <definedName name="_xlnm.Print_Area" localSheetId="153">'路邊停車位概況-電動汽車充電專用停車位-114年第3季'!$A$3:$F$14</definedName>
    <definedName name="_xlnm.Print_Area" localSheetId="40">調解委員會組織概況!$A$1:$A$31</definedName>
    <definedName name="_xlnm.Print_Area" localSheetId="156">'獨居老人服務概況(114年第3季)'!$A$1:$AO$21</definedName>
    <definedName name="_xlnm.Print_Area" localSheetId="133">'獨居老人服務概況-114年第2季'!$A$1:$AO$19</definedName>
    <definedName name="_xlnm.Print_Area" localSheetId="41">辦理調解業務概況!$A$1:$A$34</definedName>
    <definedName name="_xlnm.Print_Area" localSheetId="91">'環保人員概況-113年下半年'!$A$1:$J$16</definedName>
    <definedName name="_xlnm.Print_Area" localSheetId="92">'環保人員概況-113年下半年(2)'!$A$1:$O$26</definedName>
    <definedName name="_xlnm.Print_Area" localSheetId="93">'環保人員概況-113年下半年(3)'!$A$1:$J$36</definedName>
    <definedName name="_xlnm.Print_Area" localSheetId="131">'環保人員概況-114年上半年'!$A$1:$J$36</definedName>
    <definedName name="_xlnm.Print_Titles" localSheetId="163">'公庫收支-114年10月'!$1:$4</definedName>
    <definedName name="_xlnm.Print_Titles" localSheetId="164">'公庫收支-114年11月'!$1:$4</definedName>
    <definedName name="_xlnm.Print_Titles" localSheetId="159">'公庫收支-114年6月'!$1:$4</definedName>
    <definedName name="_xlnm.Print_Titles" localSheetId="160">'公庫收支-114年7月'!$1:$4</definedName>
    <definedName name="_xlnm.Print_Titles" localSheetId="161">'公庫收支-114年8月'!$1:$4</definedName>
    <definedName name="_xlnm.Print_Titles" localSheetId="162">'公庫收支-114年9月'!$1:$4</definedName>
    <definedName name="_xlnm.Print_Titles" localSheetId="107">'收支月報表-113年12月'!$1:$4</definedName>
    <definedName name="_xlnm.Print_Titles" localSheetId="108">'收支月報表-114年1月'!$1:$4</definedName>
    <definedName name="_xlnm.Print_Titles" localSheetId="109">'收支月報表-114年2月'!$1:$4</definedName>
    <definedName name="_xlnm.Print_Titles" localSheetId="110">'收支月報表-114年3月'!$1:$4</definedName>
    <definedName name="_xlnm.Print_Titles" localSheetId="111">'收支月報表-114年4月'!$1:$4</definedName>
    <definedName name="_xlnm.Print_Titles" localSheetId="112">'收支月報表-114年5月'!$1:$4</definedName>
    <definedName name="_xlnm.Print_Titles" localSheetId="0">預告統計資料發布時間表!$A$1:$IV$8</definedName>
    <definedName name="PRNT" localSheetId="61">!#REF!</definedName>
    <definedName name="PRNT" localSheetId="62">#REF!</definedName>
    <definedName name="PRNT" localSheetId="89">#REF!</definedName>
    <definedName name="PRNT" localSheetId="129">#REF!</definedName>
    <definedName name="PRNT" localSheetId="130">#REF!</definedName>
    <definedName name="PRNT">!#REF!</definedName>
    <definedName name="qq" localSheetId="61">#REF!</definedName>
    <definedName name="qq" localSheetId="62">#REF!</definedName>
    <definedName name="qq">#REF!</definedName>
    <definedName name="ss" localSheetId="5">[1]預告統計資料發布時間表!#REF!</definedName>
    <definedName name="ss" localSheetId="48">#REF!</definedName>
    <definedName name="ss" localSheetId="22">[1]預告統計資料發布時間表!#REF!</definedName>
    <definedName name="ss" localSheetId="58">[1]預告統計資料發布時間表!#REF!</definedName>
    <definedName name="ss" localSheetId="31">#REF!</definedName>
    <definedName name="ss" localSheetId="43">[1]預告統計資料發布時間表!#REF!</definedName>
    <definedName name="ss" localSheetId="42">#REF!</definedName>
    <definedName name="ss" localSheetId="44">[1]預告統計資料發布時間表!#REF!</definedName>
    <definedName name="ss" localSheetId="57">#REF!</definedName>
    <definedName name="ss" localSheetId="60">#REF!</definedName>
    <definedName name="ss" localSheetId="47">[1]預告統計資料發布時間表!#REF!</definedName>
    <definedName name="ss" localSheetId="11">#REF!</definedName>
    <definedName name="ss" localSheetId="17">#REF!</definedName>
    <definedName name="ss" localSheetId="16">#REF!</definedName>
    <definedName name="ss" localSheetId="12">[2]預告統計資料發布時間表!#REF!</definedName>
    <definedName name="ss" localSheetId="18">#REF!</definedName>
    <definedName name="ss" localSheetId="28">#REF!</definedName>
    <definedName name="ss" localSheetId="6">[2]預告統計資料發布時間表!#REF!</definedName>
    <definedName name="ss" localSheetId="29">#REF!</definedName>
    <definedName name="ss" localSheetId="7">[2]預告統計資料發布時間表!#REF!</definedName>
    <definedName name="ss" localSheetId="14">#REF!</definedName>
    <definedName name="ss" localSheetId="9">#REF!</definedName>
    <definedName name="ss" localSheetId="20">#REF!</definedName>
    <definedName name="ss" localSheetId="25">[1]預告統計資料發布時間表!#REF!</definedName>
    <definedName name="ss" localSheetId="59">#REF!</definedName>
    <definedName name="ss" localSheetId="53">#REF!</definedName>
    <definedName name="ss" localSheetId="54">#REF!</definedName>
    <definedName name="ss" localSheetId="52">#REF!</definedName>
    <definedName name="ss" localSheetId="55">#REF!</definedName>
    <definedName name="ss" localSheetId="3">[3]預告統計資料發布時間表!#REF!</definedName>
    <definedName name="ss" localSheetId="8">[1]預告統計資料發布時間表!#REF!</definedName>
    <definedName name="ss" localSheetId="13">[1]預告統計資料發布時間表!#REF!</definedName>
    <definedName name="ss" localSheetId="19">[1]預告統計資料發布時間表!#REF!</definedName>
    <definedName name="ss" localSheetId="10">[1]預告統計資料發布時間表!#REF!</definedName>
    <definedName name="ss" localSheetId="15">[1]預告統計資料發布時間表!#REF!</definedName>
    <definedName name="ss" localSheetId="21">[1]預告統計資料發布時間表!#REF!</definedName>
    <definedName name="ss" localSheetId="30">#REF!</definedName>
    <definedName name="ss" localSheetId="49">#REF!</definedName>
    <definedName name="ss" localSheetId="51">#REF!</definedName>
    <definedName name="ss" localSheetId="50">#REF!</definedName>
    <definedName name="ss" localSheetId="24">[1]預告統計資料發布時間表!#REF!</definedName>
    <definedName name="ss" localSheetId="23">[1]預告統計資料發布時間表!#REF!</definedName>
    <definedName name="ss" localSheetId="27">#REF!</definedName>
    <definedName name="ss" localSheetId="26">[2]預告統計資料發布時間表!#REF!</definedName>
    <definedName name="ss" localSheetId="45">[1]預告統計資料發布時間表!#REF!</definedName>
    <definedName name="ss" localSheetId="46">[1]預告統計資料發布時間表!#REF!</definedName>
    <definedName name="ss">#REF!</definedName>
    <definedName name="TOT" localSheetId="62">#REF!</definedName>
    <definedName name="TOT" localSheetId="89">#REF!</definedName>
    <definedName name="TOT" localSheetId="129">#REF!</definedName>
    <definedName name="TOT" localSheetId="130">#REF!</definedName>
    <definedName name="TOT">!#REF!</definedName>
    <definedName name="TOTMAN" localSheetId="61">!#REF!</definedName>
    <definedName name="TOTMAN" localSheetId="62">#REF!</definedName>
    <definedName name="TOTMAN" localSheetId="89">#REF!</definedName>
    <definedName name="TOTMAN" localSheetId="129">#REF!</definedName>
    <definedName name="TOTMAN" localSheetId="130">#REF!</definedName>
    <definedName name="TOTMAN">!#REF!</definedName>
    <definedName name="Z_67B6F9C1_E747_486D_B94A_B8B3B4F74F24_.wvu.PrintArea" localSheetId="92" hidden="1">'環保人員概況-113年下半年(2)'!$A$1:$M$27</definedName>
    <definedName name="人事室" localSheetId="61">#REF!</definedName>
    <definedName name="人事室">#REF!</definedName>
    <definedName name="天然災害" localSheetId="115">'天然災害水土保持設施損失情形-113年'!$A$1:$J$30</definedName>
    <definedName name="台" localSheetId="5">[1]預告統計資料發布時間表!#REF!</definedName>
    <definedName name="台" localSheetId="48">#REF!</definedName>
    <definedName name="台" localSheetId="22">[1]預告統計資料發布時間表!#REF!</definedName>
    <definedName name="台" localSheetId="58">#REF!</definedName>
    <definedName name="台" localSheetId="31">#REF!</definedName>
    <definedName name="台" localSheetId="43">[1]預告統計資料發布時間表!#REF!</definedName>
    <definedName name="台" localSheetId="42">#REF!</definedName>
    <definedName name="台" localSheetId="44">[1]預告統計資料發布時間表!#REF!</definedName>
    <definedName name="台" localSheetId="57">#REF!</definedName>
    <definedName name="台" localSheetId="60">#REF!</definedName>
    <definedName name="台" localSheetId="47">[1]預告統計資料發布時間表!#REF!</definedName>
    <definedName name="台" localSheetId="11">#REF!</definedName>
    <definedName name="台" localSheetId="17">#REF!</definedName>
    <definedName name="台" localSheetId="16">#REF!</definedName>
    <definedName name="台" localSheetId="12">[2]預告統計資料發布時間表!#REF!</definedName>
    <definedName name="台" localSheetId="18">#REF!</definedName>
    <definedName name="台" localSheetId="28">#REF!</definedName>
    <definedName name="台" localSheetId="6">[2]預告統計資料發布時間表!#REF!</definedName>
    <definedName name="台" localSheetId="29">#REF!</definedName>
    <definedName name="台" localSheetId="7">[2]預告統計資料發布時間表!#REF!</definedName>
    <definedName name="台" localSheetId="14">#REF!</definedName>
    <definedName name="台" localSheetId="9">#REF!</definedName>
    <definedName name="台" localSheetId="20">#REF!</definedName>
    <definedName name="台" localSheetId="25">[1]預告統計資料發布時間表!#REF!</definedName>
    <definedName name="台" localSheetId="59">#REF!</definedName>
    <definedName name="台" localSheetId="53">#REF!</definedName>
    <definedName name="台" localSheetId="54">#REF!</definedName>
    <definedName name="台" localSheetId="52">#REF!</definedName>
    <definedName name="台" localSheetId="55">#REF!</definedName>
    <definedName name="台" localSheetId="3">[3]預告統計資料發布時間表!#REF!</definedName>
    <definedName name="台" localSheetId="8">[1]預告統計資料發布時間表!#REF!</definedName>
    <definedName name="台" localSheetId="13">[1]預告統計資料發布時間表!#REF!</definedName>
    <definedName name="台" localSheetId="19">[1]預告統計資料發布時間表!#REF!</definedName>
    <definedName name="台" localSheetId="10">[1]預告統計資料發布時間表!#REF!</definedName>
    <definedName name="台" localSheetId="15">[1]預告統計資料發布時間表!#REF!</definedName>
    <definedName name="台" localSheetId="21">[1]預告統計資料發布時間表!#REF!</definedName>
    <definedName name="台" localSheetId="30">#REF!</definedName>
    <definedName name="台" localSheetId="49">#REF!</definedName>
    <definedName name="台" localSheetId="51">#REF!</definedName>
    <definedName name="台" localSheetId="50">#REF!</definedName>
    <definedName name="台" localSheetId="40">#REF!</definedName>
    <definedName name="台" localSheetId="24">[1]預告統計資料發布時間表!#REF!</definedName>
    <definedName name="台" localSheetId="23">[1]預告統計資料發布時間表!#REF!</definedName>
    <definedName name="台" localSheetId="41">#REF!</definedName>
    <definedName name="台" localSheetId="27">#REF!</definedName>
    <definedName name="台" localSheetId="26">[2]預告統計資料發布時間表!#REF!</definedName>
    <definedName name="台" localSheetId="45">[1]預告統計資料發布時間表!#REF!</definedName>
    <definedName name="台" localSheetId="46">[1]預告統計資料發布時間表!#REF!</definedName>
    <definedName name="台">#REF!</definedName>
    <definedName name="台東縣" localSheetId="61">[5]公庫收支月報!#REF!</definedName>
    <definedName name="台東縣" localSheetId="62">[6]公庫收支月報!#REF!</definedName>
    <definedName name="台東縣" localSheetId="68">[6]公庫收支月報!#REF!</definedName>
    <definedName name="台東縣" localSheetId="4">#REF!</definedName>
    <definedName name="台東縣" localSheetId="5">[1]公庫收支!#REF!</definedName>
    <definedName name="台東縣" localSheetId="34">#REF!</definedName>
    <definedName name="台東縣" localSheetId="48">#REF!</definedName>
    <definedName name="台東縣" localSheetId="35">#REF!</definedName>
    <definedName name="台東縣" localSheetId="22">[1]公庫收支!#REF!</definedName>
    <definedName name="台東縣" localSheetId="58">'寺廟登記概況 (2)'!#REF!</definedName>
    <definedName name="台東縣" localSheetId="31">#REF!</definedName>
    <definedName name="台東縣" localSheetId="43">[1]公庫收支!#REF!</definedName>
    <definedName name="台東縣" localSheetId="42">#REF!</definedName>
    <definedName name="台東縣" localSheetId="44">[1]公庫收支!#REF!</definedName>
    <definedName name="台東縣" localSheetId="57">宗教財團法人概況!#REF!</definedName>
    <definedName name="台東縣" localSheetId="60">宗教團體興辦公益慈善及社會教化事業概況!#REF!</definedName>
    <definedName name="台東縣" localSheetId="47">[1]公庫收支!#REF!</definedName>
    <definedName name="台東縣" localSheetId="36">#REF!</definedName>
    <definedName name="台東縣" localSheetId="11">#REF!</definedName>
    <definedName name="台東縣" localSheetId="17">#REF!</definedName>
    <definedName name="台東縣" localSheetId="16">#REF!</definedName>
    <definedName name="台東縣" localSheetId="12">[2]公庫收支月報!#REF!</definedName>
    <definedName name="台東縣" localSheetId="18">#REF!</definedName>
    <definedName name="台東縣" localSheetId="28">#REF!</definedName>
    <definedName name="台東縣" localSheetId="6">[2]公庫收支月報!#REF!</definedName>
    <definedName name="台東縣" localSheetId="29">#REF!</definedName>
    <definedName name="台東縣" localSheetId="7">[2]公庫收支月報!#REF!</definedName>
    <definedName name="台東縣" localSheetId="14">#REF!</definedName>
    <definedName name="台東縣" localSheetId="9">#REF!</definedName>
    <definedName name="台東縣" localSheetId="20">#REF!</definedName>
    <definedName name="台東縣" localSheetId="33">#REF!</definedName>
    <definedName name="台東縣" localSheetId="25">[1]公庫收支!#REF!</definedName>
    <definedName name="台東縣" localSheetId="59">'教會（堂）概況'!#REF!</definedName>
    <definedName name="台東縣" localSheetId="53">#REF!</definedName>
    <definedName name="台東縣" localSheetId="54">#REF!</definedName>
    <definedName name="台東縣" localSheetId="52">#REF!</definedName>
    <definedName name="台東縣" localSheetId="55">#REF!</definedName>
    <definedName name="台東縣" localSheetId="2">#REF!</definedName>
    <definedName name="台東縣" localSheetId="3">[3]公庫收支!#REF!</definedName>
    <definedName name="台東縣" localSheetId="8">[1]公庫收支!#REF!</definedName>
    <definedName name="台東縣" localSheetId="13">[1]公庫收支!#REF!</definedName>
    <definedName name="台東縣" localSheetId="19">[1]公庫收支!#REF!</definedName>
    <definedName name="台東縣" localSheetId="10">[1]公庫收支!#REF!</definedName>
    <definedName name="台東縣" localSheetId="15">[1]公庫收支!#REF!</definedName>
    <definedName name="台東縣" localSheetId="21">[1]公庫收支!#REF!</definedName>
    <definedName name="台東縣" localSheetId="30">#REF!</definedName>
    <definedName name="台東縣" localSheetId="49">#REF!</definedName>
    <definedName name="台東縣" localSheetId="51">#REF!</definedName>
    <definedName name="台東縣" localSheetId="50">#REF!</definedName>
    <definedName name="台東縣" localSheetId="40">調解委員會組織概況!#REF!</definedName>
    <definedName name="台東縣" localSheetId="32">#REF!</definedName>
    <definedName name="台東縣" localSheetId="24">[1]公庫收支!#REF!</definedName>
    <definedName name="台東縣" localSheetId="23">[1]公庫收支!#REF!</definedName>
    <definedName name="台東縣" localSheetId="39">#REF!</definedName>
    <definedName name="台東縣" localSheetId="41">辦理調解業務概況!#REF!</definedName>
    <definedName name="台東縣" localSheetId="56">#REF!</definedName>
    <definedName name="台東縣" localSheetId="27">#REF!</definedName>
    <definedName name="台東縣" localSheetId="26">[2]公庫收支月報!#REF!</definedName>
    <definedName name="台東縣" localSheetId="45">[1]公庫收支!#REF!</definedName>
    <definedName name="台東縣" localSheetId="46">[1]公庫收支!#REF!</definedName>
    <definedName name="台東縣" localSheetId="38">#REF!</definedName>
    <definedName name="台東縣" localSheetId="37">#REF!</definedName>
    <definedName name="台東縣">公庫收支月報!#REF!</definedName>
    <definedName name="低收" localSheetId="61">#REF!</definedName>
    <definedName name="低收">#REF!</definedName>
    <definedName name="垃圾處理場" localSheetId="5">[1]預告統計資料發布時間表!#REF!</definedName>
    <definedName name="垃圾處理場" localSheetId="22">[1]預告統計資料發布時間表!#REF!</definedName>
    <definedName name="垃圾處理場" localSheetId="58">[1]預告統計資料發布時間表!#REF!</definedName>
    <definedName name="垃圾處理場" localSheetId="43">[1]預告統計資料發布時間表!#REF!</definedName>
    <definedName name="垃圾處理場" localSheetId="44">[1]預告統計資料發布時間表!#REF!</definedName>
    <definedName name="垃圾處理場" localSheetId="47">[1]預告統計資料發布時間表!#REF!</definedName>
    <definedName name="垃圾處理場" localSheetId="12">[1]預告統計資料發布時間表!#REF!</definedName>
    <definedName name="垃圾處理場" localSheetId="6">[1]預告統計資料發布時間表!#REF!</definedName>
    <definedName name="垃圾處理場" localSheetId="7">[1]預告統計資料發布時間表!#REF!</definedName>
    <definedName name="垃圾處理場" localSheetId="25">[1]預告統計資料發布時間表!#REF!</definedName>
    <definedName name="垃圾處理場" localSheetId="8">[1]預告統計資料發布時間表!#REF!</definedName>
    <definedName name="垃圾處理場" localSheetId="13">[1]預告統計資料發布時間表!#REF!</definedName>
    <definedName name="垃圾處理場" localSheetId="19">[1]預告統計資料發布時間表!#REF!</definedName>
    <definedName name="垃圾處理場" localSheetId="10">[1]預告統計資料發布時間表!#REF!</definedName>
    <definedName name="垃圾處理場" localSheetId="15">[1]預告統計資料發布時間表!#REF!</definedName>
    <definedName name="垃圾處理場" localSheetId="21">[1]預告統計資料發布時間表!#REF!</definedName>
    <definedName name="垃圾處理場" localSheetId="24">[1]預告統計資料發布時間表!#REF!</definedName>
    <definedName name="垃圾處理場" localSheetId="23">[1]預告統計資料發布時間表!#REF!</definedName>
    <definedName name="垃圾處理場" localSheetId="27">#REF!</definedName>
    <definedName name="垃圾處理場" localSheetId="26">[1]預告統計資料發布時間表!#REF!</definedName>
    <definedName name="垃圾處理場" localSheetId="45">[1]預告統計資料發布時間表!#REF!</definedName>
    <definedName name="垃圾處理場" localSheetId="46">[1]預告統計資料發布時間表!#REF!</definedName>
    <definedName name="垃圾處理場">[3]預告統計資料發布時間表!#REF!</definedName>
    <definedName name="測試" localSheetId="62">[4]垃圾清理狀況背景說明!#REF!</definedName>
    <definedName name="測試">[4]垃圾清理狀況背景說明!#REF!</definedName>
    <definedName name="鄉鎮資料" localSheetId="61">[5]公庫收支月報!#REF!</definedName>
    <definedName name="鄉鎮資料" localSheetId="62">[4]垃圾清理狀況背景說明!#REF!</definedName>
    <definedName name="鄉鎮資料" localSheetId="68">[6]公庫收支月報!#REF!</definedName>
    <definedName name="鄉鎮資料" localSheetId="4">#REF!</definedName>
    <definedName name="鄉鎮資料" localSheetId="5">[1]公庫收支!#REF!</definedName>
    <definedName name="鄉鎮資料" localSheetId="34">#REF!</definedName>
    <definedName name="鄉鎮資料" localSheetId="48">#REF!</definedName>
    <definedName name="鄉鎮資料" localSheetId="35">#REF!</definedName>
    <definedName name="鄉鎮資料" localSheetId="22">[1]公庫收支!#REF!</definedName>
    <definedName name="鄉鎮資料" localSheetId="58">'寺廟登記概況 (2)'!#REF!</definedName>
    <definedName name="鄉鎮資料" localSheetId="31">#REF!</definedName>
    <definedName name="鄉鎮資料" localSheetId="43">[1]公庫收支!#REF!</definedName>
    <definedName name="鄉鎮資料" localSheetId="42">#REF!</definedName>
    <definedName name="鄉鎮資料" localSheetId="44">[1]公庫收支!#REF!</definedName>
    <definedName name="鄉鎮資料" localSheetId="57">宗教財團法人概況!#REF!</definedName>
    <definedName name="鄉鎮資料" localSheetId="60">宗教團體興辦公益慈善及社會教化事業概況!#REF!</definedName>
    <definedName name="鄉鎮資料" localSheetId="47">[1]公庫收支!#REF!</definedName>
    <definedName name="鄉鎮資料" localSheetId="36">#REF!</definedName>
    <definedName name="鄉鎮資料" localSheetId="11">#REF!</definedName>
    <definedName name="鄉鎮資料" localSheetId="17">#REF!</definedName>
    <definedName name="鄉鎮資料" localSheetId="16">#REF!</definedName>
    <definedName name="鄉鎮資料" localSheetId="12">[2]公庫收支月報!#REF!</definedName>
    <definedName name="鄉鎮資料" localSheetId="18">#REF!</definedName>
    <definedName name="鄉鎮資料" localSheetId="28">#REF!</definedName>
    <definedName name="鄉鎮資料" localSheetId="6">[2]公庫收支月報!#REF!</definedName>
    <definedName name="鄉鎮資料" localSheetId="29">#REF!</definedName>
    <definedName name="鄉鎮資料" localSheetId="7">[2]公庫收支月報!#REF!</definedName>
    <definedName name="鄉鎮資料" localSheetId="14">#REF!</definedName>
    <definedName name="鄉鎮資料" localSheetId="9">#REF!</definedName>
    <definedName name="鄉鎮資料" localSheetId="20">#REF!</definedName>
    <definedName name="鄉鎮資料" localSheetId="33">#REF!</definedName>
    <definedName name="鄉鎮資料" localSheetId="25">[1]公庫收支!#REF!</definedName>
    <definedName name="鄉鎮資料" localSheetId="59">'教會（堂）概況'!#REF!</definedName>
    <definedName name="鄉鎮資料" localSheetId="53">#REF!</definedName>
    <definedName name="鄉鎮資料" localSheetId="54">#REF!</definedName>
    <definedName name="鄉鎮資料" localSheetId="52">#REF!</definedName>
    <definedName name="鄉鎮資料" localSheetId="55">#REF!</definedName>
    <definedName name="鄉鎮資料" localSheetId="2">#REF!</definedName>
    <definedName name="鄉鎮資料" localSheetId="3">[3]公庫收支!#REF!</definedName>
    <definedName name="鄉鎮資料" localSheetId="8">[1]公庫收支!#REF!</definedName>
    <definedName name="鄉鎮資料" localSheetId="13">[1]公庫收支!#REF!</definedName>
    <definedName name="鄉鎮資料" localSheetId="19">[1]公庫收支!#REF!</definedName>
    <definedName name="鄉鎮資料" localSheetId="10">[1]公庫收支!#REF!</definedName>
    <definedName name="鄉鎮資料" localSheetId="15">[1]公庫收支!#REF!</definedName>
    <definedName name="鄉鎮資料" localSheetId="21">[1]公庫收支!#REF!</definedName>
    <definedName name="鄉鎮資料" localSheetId="30">#REF!</definedName>
    <definedName name="鄉鎮資料" localSheetId="49">#REF!</definedName>
    <definedName name="鄉鎮資料" localSheetId="51">#REF!</definedName>
    <definedName name="鄉鎮資料" localSheetId="50">#REF!</definedName>
    <definedName name="鄉鎮資料" localSheetId="40">調解委員會組織概況!#REF!</definedName>
    <definedName name="鄉鎮資料" localSheetId="32">#REF!</definedName>
    <definedName name="鄉鎮資料" localSheetId="24">[1]公庫收支!#REF!</definedName>
    <definedName name="鄉鎮資料" localSheetId="23">[1]公庫收支!#REF!</definedName>
    <definedName name="鄉鎮資料" localSheetId="39">#REF!</definedName>
    <definedName name="鄉鎮資料" localSheetId="41">辦理調解業務概況!#REF!</definedName>
    <definedName name="鄉鎮資料" localSheetId="56">#REF!</definedName>
    <definedName name="鄉鎮資料" localSheetId="27">#REF!</definedName>
    <definedName name="鄉鎮資料" localSheetId="26">[2]公庫收支月報!#REF!</definedName>
    <definedName name="鄉鎮資料" localSheetId="45">[1]公庫收支!#REF!</definedName>
    <definedName name="鄉鎮資料" localSheetId="46">[1]公庫收支!#REF!</definedName>
    <definedName name="鄉鎮資料" localSheetId="38">#REF!</definedName>
    <definedName name="鄉鎮資料" localSheetId="37">#REF!</definedName>
    <definedName name="鄉鎮資料">公庫收支月報!#REF!</definedName>
    <definedName name="臺東縣各鄉鎮市公庫收支月報" localSheetId="61">[5]公庫收支月報!#REF!</definedName>
    <definedName name="臺東縣各鄉鎮市公庫收支月報" localSheetId="62">[4]垃圾清理狀況背景說明!#REF!</definedName>
    <definedName name="臺東縣各鄉鎮市公庫收支月報" localSheetId="68">[6]公庫收支月報!#REF!</definedName>
    <definedName name="臺東縣各鄉鎮市公庫收支月報" localSheetId="4">#REF!</definedName>
    <definedName name="臺東縣各鄉鎮市公庫收支月報" localSheetId="5">[1]公庫收支!#REF!</definedName>
    <definedName name="臺東縣各鄉鎮市公庫收支月報" localSheetId="34">#REF!</definedName>
    <definedName name="臺東縣各鄉鎮市公庫收支月報" localSheetId="48">#REF!</definedName>
    <definedName name="臺東縣各鄉鎮市公庫收支月報" localSheetId="35">#REF!</definedName>
    <definedName name="臺東縣各鄉鎮市公庫收支月報" localSheetId="22">[1]公庫收支!#REF!</definedName>
    <definedName name="臺東縣各鄉鎮市公庫收支月報" localSheetId="58">'寺廟登記概況 (2)'!#REF!</definedName>
    <definedName name="臺東縣各鄉鎮市公庫收支月報" localSheetId="31">#REF!</definedName>
    <definedName name="臺東縣各鄉鎮市公庫收支月報" localSheetId="43">[1]公庫收支!#REF!</definedName>
    <definedName name="臺東縣各鄉鎮市公庫收支月報" localSheetId="42">#REF!</definedName>
    <definedName name="臺東縣各鄉鎮市公庫收支月報" localSheetId="44">[1]公庫收支!#REF!</definedName>
    <definedName name="臺東縣各鄉鎮市公庫收支月報" localSheetId="57">宗教財團法人概況!#REF!</definedName>
    <definedName name="臺東縣各鄉鎮市公庫收支月報" localSheetId="60">宗教團體興辦公益慈善及社會教化事業概況!#REF!</definedName>
    <definedName name="臺東縣各鄉鎮市公庫收支月報" localSheetId="47">[1]公庫收支!#REF!</definedName>
    <definedName name="臺東縣各鄉鎮市公庫收支月報" localSheetId="36">#REF!</definedName>
    <definedName name="臺東縣各鄉鎮市公庫收支月報" localSheetId="11">#REF!</definedName>
    <definedName name="臺東縣各鄉鎮市公庫收支月報" localSheetId="17">#REF!</definedName>
    <definedName name="臺東縣各鄉鎮市公庫收支月報" localSheetId="16">#REF!</definedName>
    <definedName name="臺東縣各鄉鎮市公庫收支月報" localSheetId="12">[2]公庫收支月報!#REF!</definedName>
    <definedName name="臺東縣各鄉鎮市公庫收支月報" localSheetId="18">#REF!</definedName>
    <definedName name="臺東縣各鄉鎮市公庫收支月報" localSheetId="28">#REF!</definedName>
    <definedName name="臺東縣各鄉鎮市公庫收支月報" localSheetId="6">[2]公庫收支月報!#REF!</definedName>
    <definedName name="臺東縣各鄉鎮市公庫收支月報" localSheetId="29">#REF!</definedName>
    <definedName name="臺東縣各鄉鎮市公庫收支月報" localSheetId="7">[2]公庫收支月報!#REF!</definedName>
    <definedName name="臺東縣各鄉鎮市公庫收支月報" localSheetId="14">#REF!</definedName>
    <definedName name="臺東縣各鄉鎮市公庫收支月報" localSheetId="9">#REF!</definedName>
    <definedName name="臺東縣各鄉鎮市公庫收支月報" localSheetId="20">#REF!</definedName>
    <definedName name="臺東縣各鄉鎮市公庫收支月報" localSheetId="33">#REF!</definedName>
    <definedName name="臺東縣各鄉鎮市公庫收支月報" localSheetId="25">[1]公庫收支!#REF!</definedName>
    <definedName name="臺東縣各鄉鎮市公庫收支月報" localSheetId="59">'教會（堂）概況'!#REF!</definedName>
    <definedName name="臺東縣各鄉鎮市公庫收支月報" localSheetId="53">#REF!</definedName>
    <definedName name="臺東縣各鄉鎮市公庫收支月報" localSheetId="54">#REF!</definedName>
    <definedName name="臺東縣各鄉鎮市公庫收支月報" localSheetId="52">#REF!</definedName>
    <definedName name="臺東縣各鄉鎮市公庫收支月報" localSheetId="55">#REF!</definedName>
    <definedName name="臺東縣各鄉鎮市公庫收支月報" localSheetId="2">#REF!</definedName>
    <definedName name="臺東縣各鄉鎮市公庫收支月報" localSheetId="3">[3]公庫收支!#REF!</definedName>
    <definedName name="臺東縣各鄉鎮市公庫收支月報" localSheetId="8">[1]公庫收支!#REF!</definedName>
    <definedName name="臺東縣各鄉鎮市公庫收支月報" localSheetId="13">[1]公庫收支!#REF!</definedName>
    <definedName name="臺東縣各鄉鎮市公庫收支月報" localSheetId="19">[1]公庫收支!#REF!</definedName>
    <definedName name="臺東縣各鄉鎮市公庫收支月報" localSheetId="10">[1]公庫收支!#REF!</definedName>
    <definedName name="臺東縣各鄉鎮市公庫收支月報" localSheetId="15">[1]公庫收支!#REF!</definedName>
    <definedName name="臺東縣各鄉鎮市公庫收支月報" localSheetId="21">[1]公庫收支!#REF!</definedName>
    <definedName name="臺東縣各鄉鎮市公庫收支月報" localSheetId="30">#REF!</definedName>
    <definedName name="臺東縣各鄉鎮市公庫收支月報" localSheetId="49">#REF!</definedName>
    <definedName name="臺東縣各鄉鎮市公庫收支月報" localSheetId="51">#REF!</definedName>
    <definedName name="臺東縣各鄉鎮市公庫收支月報" localSheetId="50">#REF!</definedName>
    <definedName name="臺東縣各鄉鎮市公庫收支月報" localSheetId="40">調解委員會組織概況!#REF!</definedName>
    <definedName name="臺東縣各鄉鎮市公庫收支月報" localSheetId="32">#REF!</definedName>
    <definedName name="臺東縣各鄉鎮市公庫收支月報" localSheetId="24">[1]公庫收支!#REF!</definedName>
    <definedName name="臺東縣各鄉鎮市公庫收支月報" localSheetId="23">[1]公庫收支!#REF!</definedName>
    <definedName name="臺東縣各鄉鎮市公庫收支月報" localSheetId="39">#REF!</definedName>
    <definedName name="臺東縣各鄉鎮市公庫收支月報" localSheetId="41">辦理調解業務概況!#REF!</definedName>
    <definedName name="臺東縣各鄉鎮市公庫收支月報" localSheetId="56">#REF!</definedName>
    <definedName name="臺東縣各鄉鎮市公庫收支月報" localSheetId="27">#REF!</definedName>
    <definedName name="臺東縣各鄉鎮市公庫收支月報" localSheetId="26">[2]公庫收支月報!#REF!</definedName>
    <definedName name="臺東縣各鄉鎮市公庫收支月報" localSheetId="45">[1]公庫收支!#REF!</definedName>
    <definedName name="臺東縣各鄉鎮市公庫收支月報" localSheetId="46">[1]公庫收支!#REF!</definedName>
    <definedName name="臺東縣各鄉鎮市公庫收支月報" localSheetId="38">#REF!</definedName>
    <definedName name="臺東縣各鄉鎮市公庫收支月報" localSheetId="37">#REF!</definedName>
    <definedName name="臺東縣各鄉鎮市公庫收支月報">公庫收支月報!#REF!</definedName>
    <definedName name="臺東縣卑南鄉公庫收支月報" localSheetId="58">#REF!</definedName>
    <definedName name="臺東縣卑南鄉公庫收支月報" localSheetId="57">#REF!</definedName>
    <definedName name="臺東縣卑南鄉公庫收支月報" localSheetId="60">#REF!</definedName>
    <definedName name="臺東縣卑南鄉公庫收支月報" localSheetId="59">#REF!</definedName>
    <definedName name="臺東縣卑南鄉公庫收支月報" localSheetId="40">#REF!</definedName>
    <definedName name="臺東縣卑南鄉公庫收支月報" localSheetId="41">#REF!</definedName>
    <definedName name="臺東縣東河鄉公庫收支月報">!#REF!</definedName>
    <definedName name="調解委員會組織概況" localSheetId="34">#REF!</definedName>
    <definedName name="調解委員會組織概況" localSheetId="48">#REF!</definedName>
    <definedName name="調解委員會組織概況" localSheetId="35">#REF!</definedName>
    <definedName name="調解委員會組織概況" localSheetId="22">#REF!</definedName>
    <definedName name="調解委員會組織概況" localSheetId="58">#REF!</definedName>
    <definedName name="調解委員會組織概況" localSheetId="31">#REF!</definedName>
    <definedName name="調解委員會組織概況" localSheetId="43">#REF!</definedName>
    <definedName name="調解委員會組織概況" localSheetId="42">#REF!</definedName>
    <definedName name="調解委員會組織概況" localSheetId="44">#REF!</definedName>
    <definedName name="調解委員會組織概況" localSheetId="57">#REF!</definedName>
    <definedName name="調解委員會組織概況" localSheetId="60">#REF!</definedName>
    <definedName name="調解委員會組織概況" localSheetId="36">#REF!</definedName>
    <definedName name="調解委員會組織概況" localSheetId="11">#REF!</definedName>
    <definedName name="調解委員會組織概況" localSheetId="17">#REF!</definedName>
    <definedName name="調解委員會組織概況" localSheetId="16">#REF!</definedName>
    <definedName name="調解委員會組織概況" localSheetId="12">#REF!</definedName>
    <definedName name="調解委員會組織概況" localSheetId="18">#REF!</definedName>
    <definedName name="調解委員會組織概況" localSheetId="28">#REF!</definedName>
    <definedName name="調解委員會組織概況" localSheetId="6">#REF!</definedName>
    <definedName name="調解委員會組織概況" localSheetId="29">#REF!</definedName>
    <definedName name="調解委員會組織概況" localSheetId="7">#REF!</definedName>
    <definedName name="調解委員會組織概況" localSheetId="14">#REF!</definedName>
    <definedName name="調解委員會組織概況" localSheetId="9">#REF!</definedName>
    <definedName name="調解委員會組織概況" localSheetId="20">#REF!</definedName>
    <definedName name="調解委員會組織概況" localSheetId="33">#REF!</definedName>
    <definedName name="調解委員會組織概況" localSheetId="59">#REF!</definedName>
    <definedName name="調解委員會組織概況" localSheetId="53">#REF!</definedName>
    <definedName name="調解委員會組織概況" localSheetId="54">#REF!</definedName>
    <definedName name="調解委員會組織概況" localSheetId="52">#REF!</definedName>
    <definedName name="調解委員會組織概況" localSheetId="55">#REF!</definedName>
    <definedName name="調解委員會組織概況" localSheetId="8">#REF!</definedName>
    <definedName name="調解委員會組織概況" localSheetId="13">#REF!</definedName>
    <definedName name="調解委員會組織概況" localSheetId="19">#REF!</definedName>
    <definedName name="調解委員會組織概況" localSheetId="10">#REF!</definedName>
    <definedName name="調解委員會組織概況" localSheetId="15">#REF!</definedName>
    <definedName name="調解委員會組織概況" localSheetId="21">#REF!</definedName>
    <definedName name="調解委員會組織概況" localSheetId="30">#REF!</definedName>
    <definedName name="調解委員會組織概況" localSheetId="49">#REF!</definedName>
    <definedName name="調解委員會組織概況" localSheetId="51">#REF!</definedName>
    <definedName name="調解委員會組織概況" localSheetId="50">#REF!</definedName>
    <definedName name="調解委員會組織概況" localSheetId="40">#REF!</definedName>
    <definedName name="調解委員會組織概況" localSheetId="32">#REF!</definedName>
    <definedName name="調解委員會組織概況" localSheetId="24">#REF!</definedName>
    <definedName name="調解委員會組織概況" localSheetId="39">#REF!</definedName>
    <definedName name="調解委員會組織概況" localSheetId="41">#REF!</definedName>
    <definedName name="調解委員會組織概況" localSheetId="56">#REF!</definedName>
    <definedName name="調解委員會組織概況" localSheetId="45">#REF!</definedName>
    <definedName name="調解委員會組織概況" localSheetId="46">#REF!</definedName>
    <definedName name="調解委員會組織概況" localSheetId="38">#REF!</definedName>
    <definedName name="調解委員會組織概況" localSheetId="37">#REF!</definedName>
    <definedName name="調解委員會組織概況">#REF!</definedName>
    <definedName name="環境保護決算" localSheetId="62">#REF!</definedName>
    <definedName name="環境保護決算">#REF!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131" i="179" l="1"/>
  <c r="K114" i="179"/>
  <c r="J114" i="179"/>
  <c r="I114" i="179"/>
  <c r="H114" i="179"/>
  <c r="G114" i="179"/>
  <c r="F114" i="179"/>
  <c r="K108" i="179"/>
  <c r="J108" i="179"/>
  <c r="I108" i="179"/>
  <c r="H108" i="179"/>
  <c r="G108" i="179"/>
  <c r="F108" i="179"/>
  <c r="K101" i="179"/>
  <c r="J101" i="179"/>
  <c r="I101" i="179"/>
  <c r="H101" i="179"/>
  <c r="G101" i="179"/>
  <c r="F101" i="179"/>
  <c r="K97" i="179"/>
  <c r="J97" i="179"/>
  <c r="I97" i="179"/>
  <c r="I91" i="179" s="1"/>
  <c r="H97" i="179"/>
  <c r="H91" i="179" s="1"/>
  <c r="G97" i="179"/>
  <c r="G91" i="179" s="1"/>
  <c r="F97" i="179"/>
  <c r="F91" i="179" s="1"/>
  <c r="K92" i="179"/>
  <c r="K91" i="179" s="1"/>
  <c r="J92" i="179"/>
  <c r="J91" i="179" s="1"/>
  <c r="J118" i="179" s="1"/>
  <c r="J127" i="179" s="1"/>
  <c r="I92" i="179"/>
  <c r="H92" i="179"/>
  <c r="G92" i="179"/>
  <c r="F92" i="179"/>
  <c r="I88" i="179"/>
  <c r="H88" i="179"/>
  <c r="G88" i="179"/>
  <c r="F88" i="179"/>
  <c r="K82" i="179"/>
  <c r="J82" i="179"/>
  <c r="I82" i="179"/>
  <c r="H82" i="179"/>
  <c r="G82" i="179"/>
  <c r="F82" i="179"/>
  <c r="K77" i="179"/>
  <c r="J77" i="179"/>
  <c r="I77" i="179"/>
  <c r="H77" i="179"/>
  <c r="G77" i="179"/>
  <c r="F77" i="179"/>
  <c r="K71" i="179"/>
  <c r="J71" i="179"/>
  <c r="I71" i="179"/>
  <c r="H71" i="179"/>
  <c r="G71" i="179"/>
  <c r="F71" i="179"/>
  <c r="K66" i="179"/>
  <c r="J66" i="179"/>
  <c r="I66" i="179"/>
  <c r="I56" i="179" s="1"/>
  <c r="H66" i="179"/>
  <c r="H56" i="179" s="1"/>
  <c r="G66" i="179"/>
  <c r="G56" i="179" s="1"/>
  <c r="F66" i="179"/>
  <c r="F56" i="179" s="1"/>
  <c r="K62" i="179"/>
  <c r="K56" i="179" s="1"/>
  <c r="J62" i="179"/>
  <c r="J56" i="179" s="1"/>
  <c r="I62" i="179"/>
  <c r="H62" i="179"/>
  <c r="G62" i="179"/>
  <c r="F62" i="179"/>
  <c r="K57" i="179"/>
  <c r="J57" i="179"/>
  <c r="I57" i="179"/>
  <c r="H57" i="179"/>
  <c r="G57" i="179"/>
  <c r="F57" i="179"/>
  <c r="K31" i="179"/>
  <c r="J31" i="179"/>
  <c r="I31" i="179"/>
  <c r="H31" i="179"/>
  <c r="G31" i="179"/>
  <c r="F31" i="179"/>
  <c r="K22" i="179"/>
  <c r="J22" i="179"/>
  <c r="I22" i="179"/>
  <c r="H22" i="179"/>
  <c r="G22" i="179"/>
  <c r="F22" i="179"/>
  <c r="K13" i="179"/>
  <c r="J13" i="179"/>
  <c r="I13" i="179"/>
  <c r="H13" i="179"/>
  <c r="G13" i="179"/>
  <c r="F13" i="179"/>
  <c r="K8" i="179"/>
  <c r="J8" i="179"/>
  <c r="I8" i="179"/>
  <c r="I7" i="179" s="1"/>
  <c r="I43" i="179" s="1"/>
  <c r="I51" i="179" s="1"/>
  <c r="I53" i="179" s="1"/>
  <c r="H8" i="179"/>
  <c r="H7" i="179" s="1"/>
  <c r="H43" i="179" s="1"/>
  <c r="H51" i="179" s="1"/>
  <c r="H53" i="179" s="1"/>
  <c r="G8" i="179"/>
  <c r="G7" i="179" s="1"/>
  <c r="G43" i="179" s="1"/>
  <c r="G51" i="179" s="1"/>
  <c r="G53" i="179" s="1"/>
  <c r="F8" i="179"/>
  <c r="F7" i="179" s="1"/>
  <c r="F43" i="179" s="1"/>
  <c r="F51" i="179" s="1"/>
  <c r="F53" i="179" s="1"/>
  <c r="K7" i="179"/>
  <c r="K43" i="179" s="1"/>
  <c r="K51" i="179" s="1"/>
  <c r="K53" i="179" s="1"/>
  <c r="J7" i="179"/>
  <c r="J43" i="179" s="1"/>
  <c r="J51" i="179" s="1"/>
  <c r="J53" i="179" s="1"/>
  <c r="F131" i="178"/>
  <c r="K114" i="178"/>
  <c r="J114" i="178"/>
  <c r="I114" i="178"/>
  <c r="H114" i="178"/>
  <c r="G114" i="178"/>
  <c r="F114" i="178"/>
  <c r="K108" i="178"/>
  <c r="J108" i="178"/>
  <c r="I108" i="178"/>
  <c r="H108" i="178"/>
  <c r="G108" i="178"/>
  <c r="F108" i="178"/>
  <c r="K101" i="178"/>
  <c r="J101" i="178"/>
  <c r="I101" i="178"/>
  <c r="H101" i="178"/>
  <c r="G101" i="178"/>
  <c r="F101" i="178"/>
  <c r="K97" i="178"/>
  <c r="J97" i="178"/>
  <c r="I97" i="178"/>
  <c r="H97" i="178"/>
  <c r="G97" i="178"/>
  <c r="F97" i="178"/>
  <c r="K92" i="178"/>
  <c r="K91" i="178" s="1"/>
  <c r="J92" i="178"/>
  <c r="J91" i="178" s="1"/>
  <c r="I92" i="178"/>
  <c r="I91" i="178" s="1"/>
  <c r="I118" i="178" s="1"/>
  <c r="I127" i="178" s="1"/>
  <c r="H92" i="178"/>
  <c r="H91" i="178" s="1"/>
  <c r="G92" i="178"/>
  <c r="G91" i="178" s="1"/>
  <c r="G118" i="178" s="1"/>
  <c r="G127" i="178" s="1"/>
  <c r="F92" i="178"/>
  <c r="F91" i="178" s="1"/>
  <c r="I88" i="178"/>
  <c r="H88" i="178"/>
  <c r="G88" i="178"/>
  <c r="F88" i="178"/>
  <c r="K82" i="178"/>
  <c r="J82" i="178"/>
  <c r="I82" i="178"/>
  <c r="H82" i="178"/>
  <c r="G82" i="178"/>
  <c r="F82" i="178"/>
  <c r="K77" i="178"/>
  <c r="K56" i="178" s="1"/>
  <c r="J77" i="178"/>
  <c r="I77" i="178"/>
  <c r="H77" i="178"/>
  <c r="G77" i="178"/>
  <c r="F77" i="178"/>
  <c r="K71" i="178"/>
  <c r="J71" i="178"/>
  <c r="I71" i="178"/>
  <c r="H71" i="178"/>
  <c r="G71" i="178"/>
  <c r="F71" i="178"/>
  <c r="K66" i="178"/>
  <c r="J66" i="178"/>
  <c r="I66" i="178"/>
  <c r="H66" i="178"/>
  <c r="G66" i="178"/>
  <c r="F66" i="178"/>
  <c r="K62" i="178"/>
  <c r="J62" i="178"/>
  <c r="I62" i="178"/>
  <c r="H62" i="178"/>
  <c r="G62" i="178"/>
  <c r="F62" i="178"/>
  <c r="K57" i="178"/>
  <c r="J57" i="178"/>
  <c r="J56" i="178" s="1"/>
  <c r="I57" i="178"/>
  <c r="I56" i="178" s="1"/>
  <c r="H57" i="178"/>
  <c r="H56" i="178" s="1"/>
  <c r="G57" i="178"/>
  <c r="G56" i="178" s="1"/>
  <c r="F57" i="178"/>
  <c r="F56" i="178" s="1"/>
  <c r="K31" i="178"/>
  <c r="J31" i="178"/>
  <c r="I31" i="178"/>
  <c r="H31" i="178"/>
  <c r="G31" i="178"/>
  <c r="F31" i="178"/>
  <c r="K22" i="178"/>
  <c r="J22" i="178"/>
  <c r="I22" i="178"/>
  <c r="H22" i="178"/>
  <c r="G22" i="178"/>
  <c r="F22" i="178"/>
  <c r="K13" i="178"/>
  <c r="K8" i="178" s="1"/>
  <c r="K7" i="178" s="1"/>
  <c r="K43" i="178" s="1"/>
  <c r="K51" i="178" s="1"/>
  <c r="K53" i="178" s="1"/>
  <c r="J13" i="178"/>
  <c r="J8" i="178" s="1"/>
  <c r="J7" i="178" s="1"/>
  <c r="J43" i="178" s="1"/>
  <c r="J51" i="178" s="1"/>
  <c r="J53" i="178" s="1"/>
  <c r="I13" i="178"/>
  <c r="I8" i="178" s="1"/>
  <c r="I7" i="178" s="1"/>
  <c r="I43" i="178" s="1"/>
  <c r="I51" i="178" s="1"/>
  <c r="I53" i="178" s="1"/>
  <c r="H13" i="178"/>
  <c r="H8" i="178" s="1"/>
  <c r="H7" i="178" s="1"/>
  <c r="H43" i="178" s="1"/>
  <c r="H51" i="178" s="1"/>
  <c r="H53" i="178" s="1"/>
  <c r="G13" i="178"/>
  <c r="G8" i="178" s="1"/>
  <c r="G7" i="178" s="1"/>
  <c r="G43" i="178" s="1"/>
  <c r="G51" i="178" s="1"/>
  <c r="G53" i="178" s="1"/>
  <c r="F13" i="178"/>
  <c r="F8" i="178"/>
  <c r="F7" i="178"/>
  <c r="F43" i="178" s="1"/>
  <c r="F51" i="178" s="1"/>
  <c r="F53" i="178" s="1"/>
  <c r="F131" i="177"/>
  <c r="K114" i="177"/>
  <c r="J114" i="177"/>
  <c r="I114" i="177"/>
  <c r="H114" i="177"/>
  <c r="G114" i="177"/>
  <c r="F114" i="177"/>
  <c r="K108" i="177"/>
  <c r="J108" i="177"/>
  <c r="I108" i="177"/>
  <c r="H108" i="177"/>
  <c r="G108" i="177"/>
  <c r="F108" i="177"/>
  <c r="K101" i="177"/>
  <c r="J101" i="177"/>
  <c r="I101" i="177"/>
  <c r="I91" i="177" s="1"/>
  <c r="I118" i="177" s="1"/>
  <c r="I127" i="177" s="1"/>
  <c r="H101" i="177"/>
  <c r="G101" i="177"/>
  <c r="G91" i="177" s="1"/>
  <c r="G118" i="177" s="1"/>
  <c r="G127" i="177" s="1"/>
  <c r="F101" i="177"/>
  <c r="K97" i="177"/>
  <c r="J97" i="177"/>
  <c r="J91" i="177" s="1"/>
  <c r="I97" i="177"/>
  <c r="H97" i="177"/>
  <c r="H91" i="177" s="1"/>
  <c r="G97" i="177"/>
  <c r="F97" i="177"/>
  <c r="K92" i="177"/>
  <c r="K91" i="177" s="1"/>
  <c r="J92" i="177"/>
  <c r="I92" i="177"/>
  <c r="H92" i="177"/>
  <c r="G92" i="177"/>
  <c r="F92" i="177"/>
  <c r="F91" i="177" s="1"/>
  <c r="I88" i="177"/>
  <c r="H88" i="177"/>
  <c r="G88" i="177"/>
  <c r="F88" i="177"/>
  <c r="K82" i="177"/>
  <c r="J82" i="177"/>
  <c r="I82" i="177"/>
  <c r="H82" i="177"/>
  <c r="H56" i="177" s="1"/>
  <c r="G82" i="177"/>
  <c r="F82" i="177"/>
  <c r="K77" i="177"/>
  <c r="J77" i="177"/>
  <c r="I77" i="177"/>
  <c r="H77" i="177"/>
  <c r="G77" i="177"/>
  <c r="F77" i="177"/>
  <c r="K71" i="177"/>
  <c r="J71" i="177"/>
  <c r="I71" i="177"/>
  <c r="I56" i="177" s="1"/>
  <c r="H71" i="177"/>
  <c r="G71" i="177"/>
  <c r="F71" i="177"/>
  <c r="K66" i="177"/>
  <c r="J66" i="177"/>
  <c r="I66" i="177"/>
  <c r="H66" i="177"/>
  <c r="G66" i="177"/>
  <c r="F66" i="177"/>
  <c r="F56" i="177" s="1"/>
  <c r="K62" i="177"/>
  <c r="K56" i="177" s="1"/>
  <c r="J62" i="177"/>
  <c r="I62" i="177"/>
  <c r="H62" i="177"/>
  <c r="G62" i="177"/>
  <c r="F62" i="177"/>
  <c r="K57" i="177"/>
  <c r="J57" i="177"/>
  <c r="J56" i="177" s="1"/>
  <c r="I57" i="177"/>
  <c r="H57" i="177"/>
  <c r="G57" i="177"/>
  <c r="G56" i="177" s="1"/>
  <c r="F57" i="177"/>
  <c r="K31" i="177"/>
  <c r="J31" i="177"/>
  <c r="I31" i="177"/>
  <c r="H31" i="177"/>
  <c r="G31" i="177"/>
  <c r="F31" i="177"/>
  <c r="K22" i="177"/>
  <c r="J22" i="177"/>
  <c r="I22" i="177"/>
  <c r="H22" i="177"/>
  <c r="G22" i="177"/>
  <c r="F22" i="177"/>
  <c r="K13" i="177"/>
  <c r="J13" i="177"/>
  <c r="I13" i="177"/>
  <c r="I8" i="177" s="1"/>
  <c r="I7" i="177" s="1"/>
  <c r="I43" i="177" s="1"/>
  <c r="I51" i="177" s="1"/>
  <c r="I53" i="177" s="1"/>
  <c r="H13" i="177"/>
  <c r="G13" i="177"/>
  <c r="G8" i="177" s="1"/>
  <c r="G7" i="177" s="1"/>
  <c r="G43" i="177" s="1"/>
  <c r="G51" i="177" s="1"/>
  <c r="G53" i="177" s="1"/>
  <c r="F13" i="177"/>
  <c r="K8" i="177"/>
  <c r="J8" i="177"/>
  <c r="J7" i="177" s="1"/>
  <c r="J43" i="177" s="1"/>
  <c r="J51" i="177" s="1"/>
  <c r="J53" i="177" s="1"/>
  <c r="H8" i="177"/>
  <c r="H7" i="177" s="1"/>
  <c r="H43" i="177" s="1"/>
  <c r="H51" i="177" s="1"/>
  <c r="H53" i="177" s="1"/>
  <c r="F8" i="177"/>
  <c r="F7" i="177" s="1"/>
  <c r="F43" i="177" s="1"/>
  <c r="F51" i="177" s="1"/>
  <c r="F53" i="177" s="1"/>
  <c r="K7" i="177"/>
  <c r="K43" i="177" s="1"/>
  <c r="K51" i="177" s="1"/>
  <c r="K53" i="177" s="1"/>
  <c r="F131" i="176"/>
  <c r="K114" i="176"/>
  <c r="J114" i="176"/>
  <c r="I114" i="176"/>
  <c r="H114" i="176"/>
  <c r="G114" i="176"/>
  <c r="F114" i="176"/>
  <c r="K108" i="176"/>
  <c r="J108" i="176"/>
  <c r="I108" i="176"/>
  <c r="H108" i="176"/>
  <c r="G108" i="176"/>
  <c r="F108" i="176"/>
  <c r="K101" i="176"/>
  <c r="J101" i="176"/>
  <c r="I101" i="176"/>
  <c r="H101" i="176"/>
  <c r="G101" i="176"/>
  <c r="F101" i="176"/>
  <c r="K97" i="176"/>
  <c r="J97" i="176"/>
  <c r="I97" i="176"/>
  <c r="I91" i="176" s="1"/>
  <c r="I118" i="176" s="1"/>
  <c r="I127" i="176" s="1"/>
  <c r="H97" i="176"/>
  <c r="H91" i="176" s="1"/>
  <c r="G97" i="176"/>
  <c r="G91" i="176" s="1"/>
  <c r="G118" i="176" s="1"/>
  <c r="G127" i="176" s="1"/>
  <c r="F97" i="176"/>
  <c r="F91" i="176" s="1"/>
  <c r="K92" i="176"/>
  <c r="K91" i="176" s="1"/>
  <c r="J92" i="176"/>
  <c r="J91" i="176" s="1"/>
  <c r="I92" i="176"/>
  <c r="H92" i="176"/>
  <c r="G92" i="176"/>
  <c r="F92" i="176"/>
  <c r="I88" i="176"/>
  <c r="H88" i="176"/>
  <c r="G88" i="176"/>
  <c r="F88" i="176"/>
  <c r="K82" i="176"/>
  <c r="J82" i="176"/>
  <c r="I82" i="176"/>
  <c r="H82" i="176"/>
  <c r="G82" i="176"/>
  <c r="F82" i="176"/>
  <c r="K77" i="176"/>
  <c r="J77" i="176"/>
  <c r="I77" i="176"/>
  <c r="H77" i="176"/>
  <c r="G77" i="176"/>
  <c r="F77" i="176"/>
  <c r="K71" i="176"/>
  <c r="J71" i="176"/>
  <c r="I71" i="176"/>
  <c r="H71" i="176"/>
  <c r="G71" i="176"/>
  <c r="F71" i="176"/>
  <c r="K66" i="176"/>
  <c r="J66" i="176"/>
  <c r="I66" i="176"/>
  <c r="I56" i="176" s="1"/>
  <c r="H66" i="176"/>
  <c r="H56" i="176" s="1"/>
  <c r="G66" i="176"/>
  <c r="G56" i="176" s="1"/>
  <c r="F66" i="176"/>
  <c r="F56" i="176" s="1"/>
  <c r="K62" i="176"/>
  <c r="K56" i="176" s="1"/>
  <c r="J62" i="176"/>
  <c r="J56" i="176" s="1"/>
  <c r="I62" i="176"/>
  <c r="H62" i="176"/>
  <c r="G62" i="176"/>
  <c r="F62" i="176"/>
  <c r="K57" i="176"/>
  <c r="J57" i="176"/>
  <c r="I57" i="176"/>
  <c r="H57" i="176"/>
  <c r="G57" i="176"/>
  <c r="F57" i="176"/>
  <c r="K31" i="176"/>
  <c r="J31" i="176"/>
  <c r="I31" i="176"/>
  <c r="H31" i="176"/>
  <c r="G31" i="176"/>
  <c r="F31" i="176"/>
  <c r="K22" i="176"/>
  <c r="J22" i="176"/>
  <c r="I22" i="176"/>
  <c r="H22" i="176"/>
  <c r="G22" i="176"/>
  <c r="F22" i="176"/>
  <c r="K13" i="176"/>
  <c r="J13" i="176"/>
  <c r="I13" i="176"/>
  <c r="H13" i="176"/>
  <c r="G13" i="176"/>
  <c r="F13" i="176"/>
  <c r="K8" i="176"/>
  <c r="J8" i="176"/>
  <c r="I8" i="176"/>
  <c r="I7" i="176" s="1"/>
  <c r="I43" i="176" s="1"/>
  <c r="I51" i="176" s="1"/>
  <c r="I53" i="176" s="1"/>
  <c r="H8" i="176"/>
  <c r="H7" i="176" s="1"/>
  <c r="H43" i="176" s="1"/>
  <c r="H51" i="176" s="1"/>
  <c r="H53" i="176" s="1"/>
  <c r="G8" i="176"/>
  <c r="G7" i="176" s="1"/>
  <c r="G43" i="176" s="1"/>
  <c r="G51" i="176" s="1"/>
  <c r="G53" i="176" s="1"/>
  <c r="F8" i="176"/>
  <c r="F7" i="176" s="1"/>
  <c r="F43" i="176" s="1"/>
  <c r="F51" i="176" s="1"/>
  <c r="F53" i="176" s="1"/>
  <c r="K7" i="176"/>
  <c r="K43" i="176" s="1"/>
  <c r="K51" i="176" s="1"/>
  <c r="K53" i="176" s="1"/>
  <c r="J7" i="176"/>
  <c r="J43" i="176" s="1"/>
  <c r="J51" i="176" s="1"/>
  <c r="J53" i="176" s="1"/>
  <c r="F131" i="175"/>
  <c r="K114" i="175"/>
  <c r="J114" i="175"/>
  <c r="I114" i="175"/>
  <c r="H114" i="175"/>
  <c r="G114" i="175"/>
  <c r="F114" i="175"/>
  <c r="K108" i="175"/>
  <c r="J108" i="175"/>
  <c r="I108" i="175"/>
  <c r="H108" i="175"/>
  <c r="G108" i="175"/>
  <c r="F108" i="175"/>
  <c r="K101" i="175"/>
  <c r="J101" i="175"/>
  <c r="I101" i="175"/>
  <c r="H101" i="175"/>
  <c r="G101" i="175"/>
  <c r="F101" i="175"/>
  <c r="K97" i="175"/>
  <c r="J97" i="175"/>
  <c r="I97" i="175"/>
  <c r="I91" i="175" s="1"/>
  <c r="H97" i="175"/>
  <c r="H91" i="175" s="1"/>
  <c r="G97" i="175"/>
  <c r="G91" i="175" s="1"/>
  <c r="F97" i="175"/>
  <c r="F91" i="175" s="1"/>
  <c r="K92" i="175"/>
  <c r="K91" i="175" s="1"/>
  <c r="J92" i="175"/>
  <c r="J91" i="175" s="1"/>
  <c r="J118" i="175" s="1"/>
  <c r="J127" i="175" s="1"/>
  <c r="I92" i="175"/>
  <c r="H92" i="175"/>
  <c r="G92" i="175"/>
  <c r="F92" i="175"/>
  <c r="I88" i="175"/>
  <c r="H88" i="175"/>
  <c r="G88" i="175"/>
  <c r="F88" i="175"/>
  <c r="K82" i="175"/>
  <c r="J82" i="175"/>
  <c r="I82" i="175"/>
  <c r="H82" i="175"/>
  <c r="G82" i="175"/>
  <c r="F82" i="175"/>
  <c r="K77" i="175"/>
  <c r="J77" i="175"/>
  <c r="I77" i="175"/>
  <c r="H77" i="175"/>
  <c r="G77" i="175"/>
  <c r="F77" i="175"/>
  <c r="K71" i="175"/>
  <c r="J71" i="175"/>
  <c r="I71" i="175"/>
  <c r="H71" i="175"/>
  <c r="G71" i="175"/>
  <c r="F71" i="175"/>
  <c r="K66" i="175"/>
  <c r="J66" i="175"/>
  <c r="I66" i="175"/>
  <c r="I56" i="175" s="1"/>
  <c r="H66" i="175"/>
  <c r="H56" i="175" s="1"/>
  <c r="G66" i="175"/>
  <c r="G56" i="175" s="1"/>
  <c r="F66" i="175"/>
  <c r="F56" i="175" s="1"/>
  <c r="K62" i="175"/>
  <c r="K56" i="175" s="1"/>
  <c r="J62" i="175"/>
  <c r="J56" i="175" s="1"/>
  <c r="I62" i="175"/>
  <c r="H62" i="175"/>
  <c r="G62" i="175"/>
  <c r="F62" i="175"/>
  <c r="K57" i="175"/>
  <c r="J57" i="175"/>
  <c r="I57" i="175"/>
  <c r="H57" i="175"/>
  <c r="G57" i="175"/>
  <c r="F57" i="175"/>
  <c r="K31" i="175"/>
  <c r="J31" i="175"/>
  <c r="I31" i="175"/>
  <c r="H31" i="175"/>
  <c r="G31" i="175"/>
  <c r="F31" i="175"/>
  <c r="K22" i="175"/>
  <c r="J22" i="175"/>
  <c r="I22" i="175"/>
  <c r="H22" i="175"/>
  <c r="G22" i="175"/>
  <c r="F22" i="175"/>
  <c r="K13" i="175"/>
  <c r="J13" i="175"/>
  <c r="I13" i="175"/>
  <c r="H13" i="175"/>
  <c r="G13" i="175"/>
  <c r="F13" i="175"/>
  <c r="K8" i="175"/>
  <c r="J8" i="175"/>
  <c r="I8" i="175"/>
  <c r="I7" i="175" s="1"/>
  <c r="I43" i="175" s="1"/>
  <c r="I51" i="175" s="1"/>
  <c r="I53" i="175" s="1"/>
  <c r="H8" i="175"/>
  <c r="H7" i="175" s="1"/>
  <c r="H43" i="175" s="1"/>
  <c r="H51" i="175" s="1"/>
  <c r="H53" i="175" s="1"/>
  <c r="G8" i="175"/>
  <c r="G7" i="175" s="1"/>
  <c r="G43" i="175" s="1"/>
  <c r="G51" i="175" s="1"/>
  <c r="G53" i="175" s="1"/>
  <c r="F8" i="175"/>
  <c r="F7" i="175" s="1"/>
  <c r="F43" i="175" s="1"/>
  <c r="F51" i="175" s="1"/>
  <c r="F53" i="175" s="1"/>
  <c r="K7" i="175"/>
  <c r="K43" i="175" s="1"/>
  <c r="K51" i="175" s="1"/>
  <c r="K53" i="175" s="1"/>
  <c r="J7" i="175"/>
  <c r="J43" i="175" s="1"/>
  <c r="J51" i="175" s="1"/>
  <c r="J53" i="175" s="1"/>
  <c r="F131" i="174"/>
  <c r="K114" i="174"/>
  <c r="J114" i="174"/>
  <c r="I114" i="174"/>
  <c r="H114" i="174"/>
  <c r="G114" i="174"/>
  <c r="F114" i="174"/>
  <c r="K108" i="174"/>
  <c r="J108" i="174"/>
  <c r="I108" i="174"/>
  <c r="H108" i="174"/>
  <c r="G108" i="174"/>
  <c r="F108" i="174"/>
  <c r="K101" i="174"/>
  <c r="J101" i="174"/>
  <c r="I101" i="174"/>
  <c r="H101" i="174"/>
  <c r="G101" i="174"/>
  <c r="F101" i="174"/>
  <c r="K97" i="174"/>
  <c r="J97" i="174"/>
  <c r="I97" i="174"/>
  <c r="I91" i="174" s="1"/>
  <c r="H97" i="174"/>
  <c r="H91" i="174" s="1"/>
  <c r="G97" i="174"/>
  <c r="G91" i="174" s="1"/>
  <c r="F97" i="174"/>
  <c r="F91" i="174" s="1"/>
  <c r="K92" i="174"/>
  <c r="K91" i="174" s="1"/>
  <c r="J92" i="174"/>
  <c r="J91" i="174" s="1"/>
  <c r="I92" i="174"/>
  <c r="H92" i="174"/>
  <c r="G92" i="174"/>
  <c r="F92" i="174"/>
  <c r="I88" i="174"/>
  <c r="H88" i="174"/>
  <c r="G88" i="174"/>
  <c r="F88" i="174"/>
  <c r="K82" i="174"/>
  <c r="J82" i="174"/>
  <c r="I82" i="174"/>
  <c r="H82" i="174"/>
  <c r="G82" i="174"/>
  <c r="F82" i="174"/>
  <c r="K77" i="174"/>
  <c r="J77" i="174"/>
  <c r="I77" i="174"/>
  <c r="H77" i="174"/>
  <c r="G77" i="174"/>
  <c r="F77" i="174"/>
  <c r="K71" i="174"/>
  <c r="J71" i="174"/>
  <c r="I71" i="174"/>
  <c r="H71" i="174"/>
  <c r="G71" i="174"/>
  <c r="F71" i="174"/>
  <c r="K66" i="174"/>
  <c r="J66" i="174"/>
  <c r="I66" i="174"/>
  <c r="I56" i="174" s="1"/>
  <c r="H66" i="174"/>
  <c r="H56" i="174" s="1"/>
  <c r="G66" i="174"/>
  <c r="G56" i="174" s="1"/>
  <c r="F66" i="174"/>
  <c r="F56" i="174" s="1"/>
  <c r="K62" i="174"/>
  <c r="K56" i="174" s="1"/>
  <c r="J62" i="174"/>
  <c r="J56" i="174" s="1"/>
  <c r="I62" i="174"/>
  <c r="H62" i="174"/>
  <c r="G62" i="174"/>
  <c r="F62" i="174"/>
  <c r="K57" i="174"/>
  <c r="J57" i="174"/>
  <c r="I57" i="174"/>
  <c r="H57" i="174"/>
  <c r="G57" i="174"/>
  <c r="F57" i="174"/>
  <c r="K31" i="174"/>
  <c r="J31" i="174"/>
  <c r="I31" i="174"/>
  <c r="H31" i="174"/>
  <c r="G31" i="174"/>
  <c r="F31" i="174"/>
  <c r="K22" i="174"/>
  <c r="J22" i="174"/>
  <c r="I22" i="174"/>
  <c r="H22" i="174"/>
  <c r="G22" i="174"/>
  <c r="F22" i="174"/>
  <c r="K13" i="174"/>
  <c r="J13" i="174"/>
  <c r="I13" i="174"/>
  <c r="H13" i="174"/>
  <c r="G13" i="174"/>
  <c r="F13" i="174"/>
  <c r="K8" i="174"/>
  <c r="J8" i="174"/>
  <c r="I8" i="174"/>
  <c r="I7" i="174" s="1"/>
  <c r="I43" i="174" s="1"/>
  <c r="I51" i="174" s="1"/>
  <c r="I53" i="174" s="1"/>
  <c r="H8" i="174"/>
  <c r="H7" i="174" s="1"/>
  <c r="H43" i="174" s="1"/>
  <c r="H51" i="174" s="1"/>
  <c r="H53" i="174" s="1"/>
  <c r="G8" i="174"/>
  <c r="G7" i="174" s="1"/>
  <c r="G43" i="174" s="1"/>
  <c r="G51" i="174" s="1"/>
  <c r="G53" i="174" s="1"/>
  <c r="F8" i="174"/>
  <c r="F7" i="174" s="1"/>
  <c r="F43" i="174" s="1"/>
  <c r="F51" i="174" s="1"/>
  <c r="F53" i="174" s="1"/>
  <c r="K7" i="174"/>
  <c r="K43" i="174" s="1"/>
  <c r="K51" i="174" s="1"/>
  <c r="K53" i="174" s="1"/>
  <c r="J7" i="174"/>
  <c r="J43" i="174" s="1"/>
  <c r="J51" i="174" s="1"/>
  <c r="J53" i="174" s="1"/>
  <c r="F29" i="149"/>
  <c r="D29" i="149"/>
  <c r="F11" i="146"/>
  <c r="D11" i="146"/>
  <c r="H32" i="145"/>
  <c r="C32" i="145"/>
  <c r="B32" i="145"/>
  <c r="H31" i="145"/>
  <c r="C31" i="145"/>
  <c r="B31" i="145" s="1"/>
  <c r="H30" i="145"/>
  <c r="C30" i="145"/>
  <c r="B30" i="145"/>
  <c r="H29" i="145"/>
  <c r="C29" i="145"/>
  <c r="B29" i="145"/>
  <c r="H28" i="145"/>
  <c r="C28" i="145"/>
  <c r="B28" i="145"/>
  <c r="H27" i="145"/>
  <c r="C27" i="145"/>
  <c r="B27" i="145"/>
  <c r="J26" i="145"/>
  <c r="I26" i="145"/>
  <c r="H26" i="145" s="1"/>
  <c r="G26" i="145"/>
  <c r="F26" i="145"/>
  <c r="E26" i="145"/>
  <c r="D26" i="145"/>
  <c r="C26" i="145"/>
  <c r="H25" i="145"/>
  <c r="C25" i="145"/>
  <c r="B25" i="145"/>
  <c r="H24" i="145"/>
  <c r="C24" i="145"/>
  <c r="B24" i="145"/>
  <c r="J23" i="145"/>
  <c r="I23" i="145"/>
  <c r="H23" i="145"/>
  <c r="G23" i="145"/>
  <c r="F23" i="145"/>
  <c r="E23" i="145"/>
  <c r="D23" i="145"/>
  <c r="C23" i="145" s="1"/>
  <c r="B23" i="145" s="1"/>
  <c r="H22" i="145"/>
  <c r="C22" i="145"/>
  <c r="B22" i="145"/>
  <c r="H21" i="145"/>
  <c r="B21" i="145" s="1"/>
  <c r="C21" i="145"/>
  <c r="H20" i="145"/>
  <c r="C20" i="145"/>
  <c r="B20" i="145"/>
  <c r="H19" i="145"/>
  <c r="C19" i="145"/>
  <c r="B19" i="145"/>
  <c r="H18" i="145"/>
  <c r="C18" i="145"/>
  <c r="B18" i="145"/>
  <c r="H17" i="145"/>
  <c r="C17" i="145"/>
  <c r="B17" i="145"/>
  <c r="J16" i="145"/>
  <c r="H16" i="145" s="1"/>
  <c r="I16" i="145"/>
  <c r="G16" i="145"/>
  <c r="F16" i="145"/>
  <c r="F8" i="145" s="1"/>
  <c r="F7" i="145" s="1"/>
  <c r="E16" i="145"/>
  <c r="E8" i="145" s="1"/>
  <c r="D16" i="145"/>
  <c r="H15" i="145"/>
  <c r="C15" i="145"/>
  <c r="B15" i="145"/>
  <c r="H14" i="145"/>
  <c r="C14" i="145"/>
  <c r="B14" i="145"/>
  <c r="H13" i="145"/>
  <c r="C13" i="145"/>
  <c r="B13" i="145"/>
  <c r="H12" i="145"/>
  <c r="C12" i="145"/>
  <c r="B12" i="145" s="1"/>
  <c r="H11" i="145"/>
  <c r="C11" i="145"/>
  <c r="B11" i="145"/>
  <c r="H10" i="145"/>
  <c r="C10" i="145"/>
  <c r="B10" i="145" s="1"/>
  <c r="J9" i="145"/>
  <c r="I9" i="145"/>
  <c r="H9" i="145"/>
  <c r="H7" i="145" s="1"/>
  <c r="G9" i="145"/>
  <c r="F9" i="145"/>
  <c r="E9" i="145"/>
  <c r="D9" i="145"/>
  <c r="C9" i="145"/>
  <c r="B9" i="145"/>
  <c r="J8" i="145"/>
  <c r="J7" i="145" s="1"/>
  <c r="I8" i="145"/>
  <c r="I7" i="145" s="1"/>
  <c r="H8" i="145"/>
  <c r="G8" i="145"/>
  <c r="G7" i="145" s="1"/>
  <c r="D8" i="145"/>
  <c r="C9" i="127"/>
  <c r="C9" i="126"/>
  <c r="H14" i="125"/>
  <c r="E14" i="125"/>
  <c r="H15" i="124"/>
  <c r="H14" i="124"/>
  <c r="H9" i="124" s="1"/>
  <c r="H13" i="124"/>
  <c r="H11" i="124"/>
  <c r="H10" i="124"/>
  <c r="G9" i="124"/>
  <c r="F9" i="124"/>
  <c r="E9" i="124"/>
  <c r="D9" i="124"/>
  <c r="C9" i="124"/>
  <c r="F11" i="122"/>
  <c r="D11" i="122"/>
  <c r="F131" i="121"/>
  <c r="K114" i="121"/>
  <c r="J114" i="121"/>
  <c r="I114" i="121"/>
  <c r="H114" i="121"/>
  <c r="G114" i="121"/>
  <c r="F114" i="121"/>
  <c r="K108" i="121"/>
  <c r="J108" i="121"/>
  <c r="I108" i="121"/>
  <c r="H108" i="121"/>
  <c r="G108" i="121"/>
  <c r="F108" i="121"/>
  <c r="K101" i="121"/>
  <c r="J101" i="121"/>
  <c r="I101" i="121"/>
  <c r="H101" i="121"/>
  <c r="G101" i="121"/>
  <c r="F101" i="121"/>
  <c r="K97" i="121"/>
  <c r="J97" i="121"/>
  <c r="I97" i="121"/>
  <c r="H97" i="121"/>
  <c r="H91" i="121" s="1"/>
  <c r="G97" i="121"/>
  <c r="G91" i="121" s="1"/>
  <c r="F97" i="121"/>
  <c r="F91" i="121" s="1"/>
  <c r="K92" i="121"/>
  <c r="K91" i="121" s="1"/>
  <c r="J92" i="121"/>
  <c r="J91" i="121" s="1"/>
  <c r="I92" i="121"/>
  <c r="I91" i="121" s="1"/>
  <c r="H92" i="121"/>
  <c r="G92" i="121"/>
  <c r="F92" i="121"/>
  <c r="K88" i="121"/>
  <c r="J88" i="121"/>
  <c r="I88" i="121"/>
  <c r="H88" i="121"/>
  <c r="G88" i="121"/>
  <c r="F88" i="121"/>
  <c r="K82" i="121"/>
  <c r="J82" i="121"/>
  <c r="I82" i="121"/>
  <c r="H82" i="121"/>
  <c r="G82" i="121"/>
  <c r="F82" i="121"/>
  <c r="K77" i="121"/>
  <c r="J77" i="121"/>
  <c r="I77" i="121"/>
  <c r="H77" i="121"/>
  <c r="G77" i="121"/>
  <c r="F77" i="121"/>
  <c r="K71" i="121"/>
  <c r="J71" i="121"/>
  <c r="I71" i="121"/>
  <c r="H71" i="121"/>
  <c r="G71" i="121"/>
  <c r="F71" i="121"/>
  <c r="K66" i="121"/>
  <c r="K56" i="121" s="1"/>
  <c r="J66" i="121"/>
  <c r="J56" i="121" s="1"/>
  <c r="I66" i="121"/>
  <c r="I56" i="121" s="1"/>
  <c r="H66" i="121"/>
  <c r="H56" i="121" s="1"/>
  <c r="G66" i="121"/>
  <c r="G56" i="121" s="1"/>
  <c r="F66" i="121"/>
  <c r="F56" i="121" s="1"/>
  <c r="K62" i="121"/>
  <c r="J62" i="121"/>
  <c r="I62" i="121"/>
  <c r="H62" i="121"/>
  <c r="G62" i="121"/>
  <c r="F62" i="121"/>
  <c r="K57" i="121"/>
  <c r="J57" i="121"/>
  <c r="I57" i="121"/>
  <c r="H57" i="121"/>
  <c r="G57" i="121"/>
  <c r="F57" i="121"/>
  <c r="K31" i="121"/>
  <c r="J31" i="121"/>
  <c r="I31" i="121"/>
  <c r="H31" i="121"/>
  <c r="G31" i="121"/>
  <c r="F31" i="121"/>
  <c r="I22" i="121"/>
  <c r="H22" i="121"/>
  <c r="G22" i="121"/>
  <c r="F22" i="121"/>
  <c r="K13" i="121"/>
  <c r="J13" i="121"/>
  <c r="I13" i="121"/>
  <c r="H13" i="121"/>
  <c r="G13" i="121"/>
  <c r="F13" i="121"/>
  <c r="K8" i="121"/>
  <c r="J8" i="121"/>
  <c r="I8" i="121"/>
  <c r="I7" i="121" s="1"/>
  <c r="I43" i="121" s="1"/>
  <c r="I51" i="121" s="1"/>
  <c r="I53" i="121" s="1"/>
  <c r="H8" i="121"/>
  <c r="H7" i="121" s="1"/>
  <c r="H43" i="121" s="1"/>
  <c r="H51" i="121" s="1"/>
  <c r="H53" i="121" s="1"/>
  <c r="G8" i="121"/>
  <c r="G7" i="121" s="1"/>
  <c r="G43" i="121" s="1"/>
  <c r="G51" i="121" s="1"/>
  <c r="G53" i="121" s="1"/>
  <c r="F8" i="121"/>
  <c r="F7" i="121" s="1"/>
  <c r="F43" i="121" s="1"/>
  <c r="F51" i="121" s="1"/>
  <c r="F53" i="121" s="1"/>
  <c r="K7" i="121"/>
  <c r="K43" i="121" s="1"/>
  <c r="K51" i="121" s="1"/>
  <c r="K53" i="121" s="1"/>
  <c r="J7" i="121"/>
  <c r="J43" i="121" s="1"/>
  <c r="J51" i="121" s="1"/>
  <c r="J53" i="121" s="1"/>
  <c r="F131" i="120"/>
  <c r="K114" i="120"/>
  <c r="J114" i="120"/>
  <c r="I114" i="120"/>
  <c r="H114" i="120"/>
  <c r="G114" i="120"/>
  <c r="F114" i="120"/>
  <c r="K108" i="120"/>
  <c r="J108" i="120"/>
  <c r="I108" i="120"/>
  <c r="H108" i="120"/>
  <c r="G108" i="120"/>
  <c r="F108" i="120"/>
  <c r="K101" i="120"/>
  <c r="J101" i="120"/>
  <c r="I101" i="120"/>
  <c r="H101" i="120"/>
  <c r="G101" i="120"/>
  <c r="F101" i="120"/>
  <c r="K97" i="120"/>
  <c r="J97" i="120"/>
  <c r="I97" i="120"/>
  <c r="H97" i="120"/>
  <c r="G97" i="120"/>
  <c r="F97" i="120"/>
  <c r="K92" i="120"/>
  <c r="K91" i="120" s="1"/>
  <c r="K118" i="120" s="1"/>
  <c r="J92" i="120"/>
  <c r="J91" i="120" s="1"/>
  <c r="J118" i="120" s="1"/>
  <c r="I92" i="120"/>
  <c r="I91" i="120" s="1"/>
  <c r="I118" i="120" s="1"/>
  <c r="H92" i="120"/>
  <c r="H91" i="120" s="1"/>
  <c r="H118" i="120" s="1"/>
  <c r="G92" i="120"/>
  <c r="G91" i="120" s="1"/>
  <c r="F92" i="120"/>
  <c r="F91" i="120" s="1"/>
  <c r="K82" i="120"/>
  <c r="J82" i="120"/>
  <c r="I82" i="120"/>
  <c r="H82" i="120"/>
  <c r="G82" i="120"/>
  <c r="F82" i="120"/>
  <c r="K77" i="120"/>
  <c r="J77" i="120"/>
  <c r="I77" i="120"/>
  <c r="H77" i="120"/>
  <c r="G77" i="120"/>
  <c r="F77" i="120"/>
  <c r="K71" i="120"/>
  <c r="J71" i="120"/>
  <c r="I71" i="120"/>
  <c r="H71" i="120"/>
  <c r="G71" i="120"/>
  <c r="F71" i="120"/>
  <c r="K66" i="120"/>
  <c r="J66" i="120"/>
  <c r="I66" i="120"/>
  <c r="H66" i="120"/>
  <c r="G66" i="120"/>
  <c r="F66" i="120"/>
  <c r="K62" i="120"/>
  <c r="J62" i="120"/>
  <c r="I62" i="120"/>
  <c r="H62" i="120"/>
  <c r="G62" i="120"/>
  <c r="G56" i="120" s="1"/>
  <c r="F62" i="120"/>
  <c r="F56" i="120" s="1"/>
  <c r="K57" i="120"/>
  <c r="K56" i="120" s="1"/>
  <c r="J57" i="120"/>
  <c r="J56" i="120" s="1"/>
  <c r="I57" i="120"/>
  <c r="I56" i="120" s="1"/>
  <c r="H57" i="120"/>
  <c r="H56" i="120" s="1"/>
  <c r="G57" i="120"/>
  <c r="F57" i="120"/>
  <c r="K31" i="120"/>
  <c r="J31" i="120"/>
  <c r="I31" i="120"/>
  <c r="H31" i="120"/>
  <c r="G31" i="120"/>
  <c r="F31" i="120"/>
  <c r="K22" i="120"/>
  <c r="J22" i="120"/>
  <c r="I22" i="120"/>
  <c r="H22" i="120"/>
  <c r="G22" i="120"/>
  <c r="F22" i="120"/>
  <c r="K13" i="120"/>
  <c r="J13" i="120"/>
  <c r="I13" i="120"/>
  <c r="H13" i="120"/>
  <c r="G13" i="120"/>
  <c r="F13" i="120"/>
  <c r="K8" i="120"/>
  <c r="J8" i="120"/>
  <c r="I8" i="120"/>
  <c r="I7" i="120" s="1"/>
  <c r="H8" i="120"/>
  <c r="H7" i="120" s="1"/>
  <c r="G8" i="120"/>
  <c r="G7" i="120" s="1"/>
  <c r="G51" i="120" s="1"/>
  <c r="G53" i="120" s="1"/>
  <c r="F8" i="120"/>
  <c r="F7" i="120" s="1"/>
  <c r="F51" i="120" s="1"/>
  <c r="F53" i="120" s="1"/>
  <c r="K7" i="120"/>
  <c r="K43" i="120" s="1"/>
  <c r="J7" i="120"/>
  <c r="J43" i="120" s="1"/>
  <c r="F131" i="119"/>
  <c r="K114" i="119"/>
  <c r="J114" i="119"/>
  <c r="I114" i="119"/>
  <c r="H114" i="119"/>
  <c r="G114" i="119"/>
  <c r="F114" i="119"/>
  <c r="K108" i="119"/>
  <c r="J108" i="119"/>
  <c r="I108" i="119"/>
  <c r="H108" i="119"/>
  <c r="G108" i="119"/>
  <c r="F108" i="119"/>
  <c r="K101" i="119"/>
  <c r="J101" i="119"/>
  <c r="I101" i="119"/>
  <c r="H101" i="119"/>
  <c r="G101" i="119"/>
  <c r="F101" i="119"/>
  <c r="K97" i="119"/>
  <c r="J97" i="119"/>
  <c r="I97" i="119"/>
  <c r="I91" i="119" s="1"/>
  <c r="H97" i="119"/>
  <c r="H91" i="119" s="1"/>
  <c r="G97" i="119"/>
  <c r="G91" i="119" s="1"/>
  <c r="F97" i="119"/>
  <c r="F91" i="119" s="1"/>
  <c r="K92" i="119"/>
  <c r="K91" i="119" s="1"/>
  <c r="J92" i="119"/>
  <c r="J91" i="119" s="1"/>
  <c r="I92" i="119"/>
  <c r="H92" i="119"/>
  <c r="G92" i="119"/>
  <c r="F92" i="119"/>
  <c r="I88" i="119"/>
  <c r="H88" i="119"/>
  <c r="G88" i="119"/>
  <c r="F88" i="119"/>
  <c r="K82" i="119"/>
  <c r="J82" i="119"/>
  <c r="I82" i="119"/>
  <c r="H82" i="119"/>
  <c r="G82" i="119"/>
  <c r="F82" i="119"/>
  <c r="K77" i="119"/>
  <c r="J77" i="119"/>
  <c r="I77" i="119"/>
  <c r="H77" i="119"/>
  <c r="G77" i="119"/>
  <c r="F77" i="119"/>
  <c r="K71" i="119"/>
  <c r="J71" i="119"/>
  <c r="I71" i="119"/>
  <c r="H71" i="119"/>
  <c r="G71" i="119"/>
  <c r="F71" i="119"/>
  <c r="K66" i="119"/>
  <c r="J66" i="119"/>
  <c r="I66" i="119"/>
  <c r="I56" i="119" s="1"/>
  <c r="H66" i="119"/>
  <c r="H56" i="119" s="1"/>
  <c r="G66" i="119"/>
  <c r="G56" i="119" s="1"/>
  <c r="F66" i="119"/>
  <c r="F56" i="119" s="1"/>
  <c r="K62" i="119"/>
  <c r="K56" i="119" s="1"/>
  <c r="J62" i="119"/>
  <c r="J56" i="119" s="1"/>
  <c r="I62" i="119"/>
  <c r="H62" i="119"/>
  <c r="G62" i="119"/>
  <c r="F62" i="119"/>
  <c r="K57" i="119"/>
  <c r="J57" i="119"/>
  <c r="I57" i="119"/>
  <c r="H57" i="119"/>
  <c r="G57" i="119"/>
  <c r="F57" i="119"/>
  <c r="K31" i="119"/>
  <c r="J31" i="119"/>
  <c r="I31" i="119"/>
  <c r="H31" i="119"/>
  <c r="G31" i="119"/>
  <c r="F31" i="119"/>
  <c r="K22" i="119"/>
  <c r="J22" i="119"/>
  <c r="I22" i="119"/>
  <c r="H22" i="119"/>
  <c r="G22" i="119"/>
  <c r="F22" i="119"/>
  <c r="K13" i="119"/>
  <c r="J13" i="119"/>
  <c r="I13" i="119"/>
  <c r="H13" i="119"/>
  <c r="G13" i="119"/>
  <c r="F13" i="119"/>
  <c r="K8" i="119"/>
  <c r="J8" i="119"/>
  <c r="I8" i="119"/>
  <c r="I7" i="119" s="1"/>
  <c r="I43" i="119" s="1"/>
  <c r="I51" i="119" s="1"/>
  <c r="I53" i="119" s="1"/>
  <c r="H8" i="119"/>
  <c r="H7" i="119" s="1"/>
  <c r="H43" i="119" s="1"/>
  <c r="H51" i="119" s="1"/>
  <c r="H53" i="119" s="1"/>
  <c r="G8" i="119"/>
  <c r="G7" i="119" s="1"/>
  <c r="G43" i="119" s="1"/>
  <c r="G51" i="119" s="1"/>
  <c r="G53" i="119" s="1"/>
  <c r="F8" i="119"/>
  <c r="F7" i="119" s="1"/>
  <c r="F43" i="119" s="1"/>
  <c r="F51" i="119" s="1"/>
  <c r="F53" i="119" s="1"/>
  <c r="K7" i="119"/>
  <c r="K43" i="119" s="1"/>
  <c r="K51" i="119" s="1"/>
  <c r="K53" i="119" s="1"/>
  <c r="J7" i="119"/>
  <c r="J43" i="119" s="1"/>
  <c r="J51" i="119" s="1"/>
  <c r="J53" i="119" s="1"/>
  <c r="F131" i="118"/>
  <c r="K114" i="118"/>
  <c r="J114" i="118"/>
  <c r="I114" i="118"/>
  <c r="H114" i="118"/>
  <c r="G114" i="118"/>
  <c r="F114" i="118"/>
  <c r="K108" i="118"/>
  <c r="J108" i="118"/>
  <c r="I108" i="118"/>
  <c r="H108" i="118"/>
  <c r="G108" i="118"/>
  <c r="F108" i="118"/>
  <c r="K101" i="118"/>
  <c r="J101" i="118"/>
  <c r="I101" i="118"/>
  <c r="H101" i="118"/>
  <c r="G101" i="118"/>
  <c r="F101" i="118"/>
  <c r="K97" i="118"/>
  <c r="J97" i="118"/>
  <c r="I97" i="118"/>
  <c r="H97" i="118"/>
  <c r="G97" i="118"/>
  <c r="F97" i="118"/>
  <c r="F91" i="118" s="1"/>
  <c r="K92" i="118"/>
  <c r="K91" i="118" s="1"/>
  <c r="J92" i="118"/>
  <c r="J91" i="118" s="1"/>
  <c r="I92" i="118"/>
  <c r="I91" i="118" s="1"/>
  <c r="I118" i="118" s="1"/>
  <c r="I127" i="118" s="1"/>
  <c r="H92" i="118"/>
  <c r="H91" i="118" s="1"/>
  <c r="H118" i="118" s="1"/>
  <c r="H127" i="118" s="1"/>
  <c r="G92" i="118"/>
  <c r="G91" i="118" s="1"/>
  <c r="F92" i="118"/>
  <c r="I88" i="118"/>
  <c r="H88" i="118"/>
  <c r="G88" i="118"/>
  <c r="F88" i="118"/>
  <c r="K82" i="118"/>
  <c r="J82" i="118"/>
  <c r="I82" i="118"/>
  <c r="H82" i="118"/>
  <c r="G82" i="118"/>
  <c r="F82" i="118"/>
  <c r="K77" i="118"/>
  <c r="J77" i="118"/>
  <c r="I77" i="118"/>
  <c r="H77" i="118"/>
  <c r="G77" i="118"/>
  <c r="F77" i="118"/>
  <c r="K71" i="118"/>
  <c r="J71" i="118"/>
  <c r="I71" i="118"/>
  <c r="H71" i="118"/>
  <c r="G71" i="118"/>
  <c r="F71" i="118"/>
  <c r="K66" i="118"/>
  <c r="J66" i="118"/>
  <c r="I66" i="118"/>
  <c r="H66" i="118"/>
  <c r="G66" i="118"/>
  <c r="F66" i="118"/>
  <c r="F56" i="118" s="1"/>
  <c r="K62" i="118"/>
  <c r="K56" i="118" s="1"/>
  <c r="J62" i="118"/>
  <c r="J56" i="118" s="1"/>
  <c r="I62" i="118"/>
  <c r="I56" i="118" s="1"/>
  <c r="H62" i="118"/>
  <c r="H56" i="118" s="1"/>
  <c r="G62" i="118"/>
  <c r="G56" i="118" s="1"/>
  <c r="F62" i="118"/>
  <c r="K57" i="118"/>
  <c r="J57" i="118"/>
  <c r="I57" i="118"/>
  <c r="H57" i="118"/>
  <c r="G57" i="118"/>
  <c r="F57" i="118"/>
  <c r="K31" i="118"/>
  <c r="J31" i="118"/>
  <c r="I31" i="118"/>
  <c r="H31" i="118"/>
  <c r="G31" i="118"/>
  <c r="F31" i="118"/>
  <c r="K22" i="118"/>
  <c r="K7" i="118" s="1"/>
  <c r="K43" i="118" s="1"/>
  <c r="K51" i="118" s="1"/>
  <c r="K53" i="118" s="1"/>
  <c r="J22" i="118"/>
  <c r="I7" i="118" s="1"/>
  <c r="I43" i="118" s="1"/>
  <c r="I51" i="118" s="1"/>
  <c r="I53" i="118" s="1"/>
  <c r="I22" i="118"/>
  <c r="H22" i="118"/>
  <c r="G22" i="118"/>
  <c r="F22" i="118"/>
  <c r="K13" i="118"/>
  <c r="J13" i="118"/>
  <c r="I13" i="118"/>
  <c r="H13" i="118"/>
  <c r="G13" i="118"/>
  <c r="F13" i="118"/>
  <c r="K8" i="118"/>
  <c r="J8" i="118"/>
  <c r="I8" i="118"/>
  <c r="H8" i="118"/>
  <c r="G8" i="118"/>
  <c r="F8" i="118"/>
  <c r="F7" i="118" s="1"/>
  <c r="F43" i="118" s="1"/>
  <c r="F51" i="118" s="1"/>
  <c r="F53" i="118" s="1"/>
  <c r="H7" i="118"/>
  <c r="H43" i="118" s="1"/>
  <c r="H51" i="118" s="1"/>
  <c r="H53" i="118" s="1"/>
  <c r="G7" i="118"/>
  <c r="G43" i="118" s="1"/>
  <c r="G51" i="118" s="1"/>
  <c r="G53" i="118" s="1"/>
  <c r="F131" i="117"/>
  <c r="K114" i="117"/>
  <c r="J114" i="117"/>
  <c r="I114" i="117"/>
  <c r="H114" i="117"/>
  <c r="G114" i="117"/>
  <c r="F114" i="117"/>
  <c r="K108" i="117"/>
  <c r="J108" i="117"/>
  <c r="I108" i="117"/>
  <c r="H108" i="117"/>
  <c r="G108" i="117"/>
  <c r="F108" i="117"/>
  <c r="K101" i="117"/>
  <c r="J101" i="117"/>
  <c r="I101" i="117"/>
  <c r="H101" i="117"/>
  <c r="G101" i="117"/>
  <c r="F101" i="117"/>
  <c r="K97" i="117"/>
  <c r="J97" i="117"/>
  <c r="I97" i="117"/>
  <c r="I91" i="117" s="1"/>
  <c r="H97" i="117"/>
  <c r="G97" i="117"/>
  <c r="F97" i="117"/>
  <c r="K92" i="117"/>
  <c r="K91" i="117" s="1"/>
  <c r="K118" i="117" s="1"/>
  <c r="K127" i="117" s="1"/>
  <c r="J92" i="117"/>
  <c r="J91" i="117" s="1"/>
  <c r="I92" i="117"/>
  <c r="H92" i="117"/>
  <c r="H91" i="117" s="1"/>
  <c r="G92" i="117"/>
  <c r="G91" i="117" s="1"/>
  <c r="F92" i="117"/>
  <c r="F91" i="117" s="1"/>
  <c r="I88" i="117"/>
  <c r="H88" i="117"/>
  <c r="G88" i="117"/>
  <c r="F88" i="117"/>
  <c r="K82" i="117"/>
  <c r="J82" i="117"/>
  <c r="I82" i="117"/>
  <c r="H82" i="117"/>
  <c r="G82" i="117"/>
  <c r="F82" i="117"/>
  <c r="K77" i="117"/>
  <c r="J77" i="117"/>
  <c r="I77" i="117"/>
  <c r="H77" i="117"/>
  <c r="G77" i="117"/>
  <c r="F77" i="117"/>
  <c r="K71" i="117"/>
  <c r="J71" i="117"/>
  <c r="I71" i="117"/>
  <c r="H71" i="117"/>
  <c r="G71" i="117"/>
  <c r="F71" i="117"/>
  <c r="K66" i="117"/>
  <c r="J66" i="117"/>
  <c r="I66" i="117"/>
  <c r="I56" i="117" s="1"/>
  <c r="H66" i="117"/>
  <c r="H56" i="117" s="1"/>
  <c r="G66" i="117"/>
  <c r="G56" i="117" s="1"/>
  <c r="F66" i="117"/>
  <c r="F56" i="117" s="1"/>
  <c r="K62" i="117"/>
  <c r="J62" i="117"/>
  <c r="I62" i="117"/>
  <c r="H62" i="117"/>
  <c r="G62" i="117"/>
  <c r="F62" i="117"/>
  <c r="K57" i="117"/>
  <c r="K56" i="117" s="1"/>
  <c r="J57" i="117"/>
  <c r="J56" i="117" s="1"/>
  <c r="I57" i="117"/>
  <c r="H57" i="117"/>
  <c r="G57" i="117"/>
  <c r="F57" i="117"/>
  <c r="K31" i="117"/>
  <c r="J31" i="117"/>
  <c r="I31" i="117"/>
  <c r="H31" i="117"/>
  <c r="G31" i="117"/>
  <c r="F31" i="117"/>
  <c r="K22" i="117"/>
  <c r="J22" i="117"/>
  <c r="I22" i="117"/>
  <c r="H22" i="117"/>
  <c r="G22" i="117"/>
  <c r="F22" i="117"/>
  <c r="K13" i="117"/>
  <c r="J13" i="117"/>
  <c r="I13" i="117"/>
  <c r="H13" i="117"/>
  <c r="G13" i="117"/>
  <c r="F13" i="117"/>
  <c r="K8" i="117"/>
  <c r="J8" i="117"/>
  <c r="I8" i="117"/>
  <c r="I7" i="117" s="1"/>
  <c r="I43" i="117" s="1"/>
  <c r="I51" i="117" s="1"/>
  <c r="I53" i="117" s="1"/>
  <c r="H8" i="117"/>
  <c r="H7" i="117" s="1"/>
  <c r="H43" i="117" s="1"/>
  <c r="H51" i="117" s="1"/>
  <c r="H53" i="117" s="1"/>
  <c r="G8" i="117"/>
  <c r="G7" i="117" s="1"/>
  <c r="G43" i="117" s="1"/>
  <c r="G51" i="117" s="1"/>
  <c r="G53" i="117" s="1"/>
  <c r="F8" i="117"/>
  <c r="F7" i="117" s="1"/>
  <c r="F43" i="117" s="1"/>
  <c r="F51" i="117" s="1"/>
  <c r="F53" i="117" s="1"/>
  <c r="K7" i="117"/>
  <c r="K43" i="117" s="1"/>
  <c r="K51" i="117" s="1"/>
  <c r="K53" i="117" s="1"/>
  <c r="J7" i="117"/>
  <c r="J43" i="117" s="1"/>
  <c r="J51" i="117" s="1"/>
  <c r="J53" i="117" s="1"/>
  <c r="F131" i="116"/>
  <c r="K114" i="116"/>
  <c r="J114" i="116"/>
  <c r="I114" i="116"/>
  <c r="H114" i="116"/>
  <c r="G114" i="116"/>
  <c r="F114" i="116"/>
  <c r="K108" i="116"/>
  <c r="J108" i="116"/>
  <c r="I108" i="116"/>
  <c r="H108" i="116"/>
  <c r="G108" i="116"/>
  <c r="F108" i="116"/>
  <c r="K101" i="116"/>
  <c r="J101" i="116"/>
  <c r="I101" i="116"/>
  <c r="H101" i="116"/>
  <c r="G101" i="116"/>
  <c r="F101" i="116"/>
  <c r="K97" i="116"/>
  <c r="J97" i="116"/>
  <c r="I97" i="116"/>
  <c r="H97" i="116"/>
  <c r="H91" i="116" s="1"/>
  <c r="G97" i="116"/>
  <c r="G91" i="116" s="1"/>
  <c r="F97" i="116"/>
  <c r="F91" i="116" s="1"/>
  <c r="F118" i="116" s="1"/>
  <c r="F127" i="116" s="1"/>
  <c r="F129" i="116" s="1"/>
  <c r="K92" i="116"/>
  <c r="K91" i="116" s="1"/>
  <c r="J92" i="116"/>
  <c r="J91" i="116" s="1"/>
  <c r="J118" i="116" s="1"/>
  <c r="J127" i="116" s="1"/>
  <c r="I92" i="116"/>
  <c r="I91" i="116" s="1"/>
  <c r="H92" i="116"/>
  <c r="G92" i="116"/>
  <c r="F92" i="116"/>
  <c r="K82" i="116"/>
  <c r="J82" i="116"/>
  <c r="I82" i="116"/>
  <c r="H82" i="116"/>
  <c r="G82" i="116"/>
  <c r="F82" i="116"/>
  <c r="K77" i="116"/>
  <c r="J77" i="116"/>
  <c r="I77" i="116"/>
  <c r="H77" i="116"/>
  <c r="G77" i="116"/>
  <c r="F77" i="116"/>
  <c r="K71" i="116"/>
  <c r="J71" i="116"/>
  <c r="I71" i="116"/>
  <c r="H71" i="116"/>
  <c r="G71" i="116"/>
  <c r="F71" i="116"/>
  <c r="K66" i="116"/>
  <c r="J66" i="116"/>
  <c r="I66" i="116"/>
  <c r="H66" i="116"/>
  <c r="G66" i="116"/>
  <c r="F66" i="116"/>
  <c r="K62" i="116"/>
  <c r="K56" i="116" s="1"/>
  <c r="J62" i="116"/>
  <c r="I62" i="116"/>
  <c r="I56" i="116" s="1"/>
  <c r="H62" i="116"/>
  <c r="H56" i="116" s="1"/>
  <c r="G62" i="116"/>
  <c r="G56" i="116" s="1"/>
  <c r="F62" i="116"/>
  <c r="F56" i="116" s="1"/>
  <c r="K57" i="116"/>
  <c r="J57" i="116"/>
  <c r="J56" i="116" s="1"/>
  <c r="I57" i="116"/>
  <c r="H57" i="116"/>
  <c r="G57" i="116"/>
  <c r="F57" i="116"/>
  <c r="K31" i="116"/>
  <c r="J31" i="116"/>
  <c r="I31" i="116"/>
  <c r="H31" i="116"/>
  <c r="G31" i="116"/>
  <c r="F31" i="116"/>
  <c r="K22" i="116"/>
  <c r="K7" i="116" s="1"/>
  <c r="K43" i="116" s="1"/>
  <c r="K51" i="116" s="1"/>
  <c r="K53" i="116" s="1"/>
  <c r="J22" i="116"/>
  <c r="I7" i="116" s="1"/>
  <c r="I43" i="116" s="1"/>
  <c r="I51" i="116" s="1"/>
  <c r="I53" i="116" s="1"/>
  <c r="I22" i="116"/>
  <c r="H22" i="116"/>
  <c r="H7" i="116" s="1"/>
  <c r="H43" i="116" s="1"/>
  <c r="H51" i="116" s="1"/>
  <c r="H53" i="116" s="1"/>
  <c r="G22" i="116"/>
  <c r="F22" i="116"/>
  <c r="K13" i="116"/>
  <c r="J13" i="116"/>
  <c r="I13" i="116"/>
  <c r="H13" i="116"/>
  <c r="G13" i="116"/>
  <c r="F13" i="116"/>
  <c r="K8" i="116"/>
  <c r="J8" i="116"/>
  <c r="I8" i="116"/>
  <c r="H8" i="116"/>
  <c r="G8" i="116"/>
  <c r="F8" i="116"/>
  <c r="G7" i="116"/>
  <c r="G43" i="116" s="1"/>
  <c r="G51" i="116" s="1"/>
  <c r="G53" i="116" s="1"/>
  <c r="F7" i="116"/>
  <c r="F43" i="116" s="1"/>
  <c r="F51" i="116" s="1"/>
  <c r="F53" i="116" s="1"/>
  <c r="G23" i="115"/>
  <c r="F23" i="115"/>
  <c r="E23" i="115"/>
  <c r="AJ22" i="115"/>
  <c r="G22" i="115"/>
  <c r="F22" i="115"/>
  <c r="E22" i="115"/>
  <c r="AJ21" i="115"/>
  <c r="G21" i="115"/>
  <c r="F21" i="115"/>
  <c r="E21" i="115"/>
  <c r="AJ20" i="115"/>
  <c r="G20" i="115"/>
  <c r="F20" i="115"/>
  <c r="E20" i="115"/>
  <c r="AJ19" i="115"/>
  <c r="G19" i="115"/>
  <c r="F19" i="115"/>
  <c r="E19" i="115"/>
  <c r="AJ18" i="115"/>
  <c r="Y18" i="115"/>
  <c r="G18" i="115"/>
  <c r="F18" i="115"/>
  <c r="E18" i="115"/>
  <c r="AJ17" i="115"/>
  <c r="G17" i="115"/>
  <c r="F17" i="115"/>
  <c r="E17" i="115"/>
  <c r="AJ16" i="115"/>
  <c r="G16" i="115"/>
  <c r="F16" i="115"/>
  <c r="E16" i="115"/>
  <c r="AJ15" i="115"/>
  <c r="G15" i="115"/>
  <c r="F15" i="115"/>
  <c r="E15" i="115"/>
  <c r="AJ14" i="115"/>
  <c r="AJ11" i="115" s="1"/>
  <c r="G14" i="115"/>
  <c r="G11" i="115" s="1"/>
  <c r="F14" i="115"/>
  <c r="F11" i="115" s="1"/>
  <c r="E14" i="115"/>
  <c r="AJ13" i="115"/>
  <c r="Y13" i="115"/>
  <c r="G13" i="115"/>
  <c r="F13" i="115"/>
  <c r="E13" i="115"/>
  <c r="AJ12" i="115"/>
  <c r="E12" i="115"/>
  <c r="E11" i="115" s="1"/>
  <c r="AQ11" i="115"/>
  <c r="AP11" i="115"/>
  <c r="AO11" i="115"/>
  <c r="AN11" i="115"/>
  <c r="AM11" i="115"/>
  <c r="AL11" i="115"/>
  <c r="AK11" i="115"/>
  <c r="AI11" i="115"/>
  <c r="AH11" i="115"/>
  <c r="AG11" i="115"/>
  <c r="AF11" i="115"/>
  <c r="AE11" i="115"/>
  <c r="AD11" i="115"/>
  <c r="AC11" i="115"/>
  <c r="AB11" i="115"/>
  <c r="AA11" i="115"/>
  <c r="Z11" i="115"/>
  <c r="Y11" i="115"/>
  <c r="W11" i="115"/>
  <c r="V11" i="115"/>
  <c r="U11" i="115"/>
  <c r="T11" i="115"/>
  <c r="S11" i="115"/>
  <c r="R11" i="115"/>
  <c r="Q11" i="115"/>
  <c r="P11" i="115"/>
  <c r="O11" i="115"/>
  <c r="N11" i="115"/>
  <c r="M11" i="115"/>
  <c r="L11" i="115"/>
  <c r="K11" i="115"/>
  <c r="J11" i="115"/>
  <c r="I11" i="115"/>
  <c r="H11" i="115"/>
  <c r="D11" i="115"/>
  <c r="C11" i="115"/>
  <c r="B11" i="115"/>
  <c r="K118" i="179" l="1"/>
  <c r="K127" i="179" s="1"/>
  <c r="F118" i="179"/>
  <c r="F127" i="179" s="1"/>
  <c r="F129" i="179" s="1"/>
  <c r="G118" i="179"/>
  <c r="G127" i="179" s="1"/>
  <c r="H118" i="179"/>
  <c r="H127" i="179" s="1"/>
  <c r="I118" i="179"/>
  <c r="I127" i="179" s="1"/>
  <c r="F118" i="178"/>
  <c r="F127" i="178" s="1"/>
  <c r="F129" i="178" s="1"/>
  <c r="H118" i="178"/>
  <c r="H127" i="178" s="1"/>
  <c r="J118" i="178"/>
  <c r="J127" i="178" s="1"/>
  <c r="K118" i="178"/>
  <c r="K127" i="178" s="1"/>
  <c r="K118" i="177"/>
  <c r="K127" i="177" s="1"/>
  <c r="H118" i="177"/>
  <c r="H127" i="177" s="1"/>
  <c r="F118" i="177"/>
  <c r="F127" i="177" s="1"/>
  <c r="F129" i="177" s="1"/>
  <c r="J118" i="177"/>
  <c r="J127" i="177" s="1"/>
  <c r="J118" i="176"/>
  <c r="J127" i="176" s="1"/>
  <c r="K118" i="176"/>
  <c r="K127" i="176" s="1"/>
  <c r="H118" i="176"/>
  <c r="H127" i="176" s="1"/>
  <c r="F118" i="176"/>
  <c r="F127" i="176" s="1"/>
  <c r="F129" i="176" s="1"/>
  <c r="F118" i="175"/>
  <c r="F127" i="175" s="1"/>
  <c r="F129" i="175" s="1"/>
  <c r="K118" i="175"/>
  <c r="K127" i="175" s="1"/>
  <c r="G118" i="175"/>
  <c r="G127" i="175" s="1"/>
  <c r="H118" i="175"/>
  <c r="H127" i="175" s="1"/>
  <c r="I118" i="175"/>
  <c r="I127" i="175" s="1"/>
  <c r="K118" i="174"/>
  <c r="K127" i="174" s="1"/>
  <c r="J118" i="174"/>
  <c r="J127" i="174" s="1"/>
  <c r="F118" i="174"/>
  <c r="F127" i="174" s="1"/>
  <c r="F129" i="174" s="1"/>
  <c r="G118" i="174"/>
  <c r="G127" i="174" s="1"/>
  <c r="H118" i="174"/>
  <c r="H127" i="174" s="1"/>
  <c r="I118" i="174"/>
  <c r="I127" i="174" s="1"/>
  <c r="C8" i="145"/>
  <c r="E7" i="145"/>
  <c r="B26" i="145"/>
  <c r="C16" i="145"/>
  <c r="B16" i="145" s="1"/>
  <c r="B8" i="145" s="1"/>
  <c r="B7" i="145" s="1"/>
  <c r="D7" i="145"/>
  <c r="I118" i="121"/>
  <c r="I127" i="121" s="1"/>
  <c r="J118" i="121"/>
  <c r="J127" i="121" s="1"/>
  <c r="K118" i="121"/>
  <c r="K127" i="121" s="1"/>
  <c r="F118" i="121"/>
  <c r="F127" i="121" s="1"/>
  <c r="F129" i="121" s="1"/>
  <c r="G118" i="121"/>
  <c r="G127" i="121" s="1"/>
  <c r="H118" i="121"/>
  <c r="H127" i="121" s="1"/>
  <c r="G118" i="120"/>
  <c r="G127" i="120" s="1"/>
  <c r="F118" i="120"/>
  <c r="F127" i="120" s="1"/>
  <c r="F129" i="120" s="1"/>
  <c r="J118" i="119"/>
  <c r="J127" i="119" s="1"/>
  <c r="K118" i="119"/>
  <c r="K127" i="119" s="1"/>
  <c r="F118" i="119"/>
  <c r="F127" i="119" s="1"/>
  <c r="F129" i="119" s="1"/>
  <c r="G118" i="119"/>
  <c r="G127" i="119" s="1"/>
  <c r="H118" i="119"/>
  <c r="H127" i="119" s="1"/>
  <c r="I118" i="119"/>
  <c r="I127" i="119" s="1"/>
  <c r="G118" i="118"/>
  <c r="G127" i="118" s="1"/>
  <c r="F118" i="118"/>
  <c r="F127" i="118" s="1"/>
  <c r="F129" i="118" s="1"/>
  <c r="J118" i="118"/>
  <c r="J127" i="118" s="1"/>
  <c r="K118" i="118"/>
  <c r="K127" i="118" s="1"/>
  <c r="J7" i="118"/>
  <c r="J43" i="118" s="1"/>
  <c r="J51" i="118" s="1"/>
  <c r="J53" i="118" s="1"/>
  <c r="F118" i="117"/>
  <c r="F127" i="117" s="1"/>
  <c r="F129" i="117" s="1"/>
  <c r="G118" i="117"/>
  <c r="G127" i="117" s="1"/>
  <c r="H118" i="117"/>
  <c r="H127" i="117" s="1"/>
  <c r="J118" i="117"/>
  <c r="J127" i="117" s="1"/>
  <c r="I118" i="117"/>
  <c r="I127" i="117" s="1"/>
  <c r="I118" i="116"/>
  <c r="I127" i="116" s="1"/>
  <c r="K118" i="116"/>
  <c r="K127" i="116" s="1"/>
  <c r="G118" i="116"/>
  <c r="G127" i="116" s="1"/>
  <c r="H118" i="116"/>
  <c r="H127" i="116" s="1"/>
  <c r="J7" i="116"/>
  <c r="J43" i="116" s="1"/>
  <c r="J51" i="116" s="1"/>
  <c r="J53" i="116" s="1"/>
  <c r="H32" i="114"/>
  <c r="C32" i="114"/>
  <c r="B32" i="114"/>
  <c r="H31" i="114"/>
  <c r="C31" i="114"/>
  <c r="B31" i="114"/>
  <c r="H30" i="114"/>
  <c r="B30" i="114" s="1"/>
  <c r="C30" i="114"/>
  <c r="H29" i="114"/>
  <c r="C29" i="114"/>
  <c r="B29" i="114"/>
  <c r="H28" i="114"/>
  <c r="C28" i="114"/>
  <c r="B28" i="114"/>
  <c r="H27" i="114"/>
  <c r="C27" i="114"/>
  <c r="B27" i="114"/>
  <c r="J26" i="114"/>
  <c r="I26" i="114"/>
  <c r="H26" i="114"/>
  <c r="G26" i="114"/>
  <c r="F26" i="114"/>
  <c r="E26" i="114"/>
  <c r="D26" i="114"/>
  <c r="C26" i="114"/>
  <c r="B26" i="114"/>
  <c r="H25" i="114"/>
  <c r="C25" i="114"/>
  <c r="B25" i="114"/>
  <c r="H24" i="114"/>
  <c r="C24" i="114"/>
  <c r="B24" i="114"/>
  <c r="J23" i="114"/>
  <c r="I23" i="114"/>
  <c r="H23" i="114"/>
  <c r="G23" i="114"/>
  <c r="F23" i="114"/>
  <c r="E23" i="114"/>
  <c r="D23" i="114"/>
  <c r="C23" i="114"/>
  <c r="B23" i="114"/>
  <c r="H22" i="114"/>
  <c r="C22" i="114"/>
  <c r="B22" i="114"/>
  <c r="H21" i="114"/>
  <c r="C21" i="114"/>
  <c r="B21" i="114" s="1"/>
  <c r="H20" i="114"/>
  <c r="C20" i="114"/>
  <c r="B20" i="114"/>
  <c r="H19" i="114"/>
  <c r="C19" i="114"/>
  <c r="B19" i="114"/>
  <c r="H18" i="114"/>
  <c r="C18" i="114"/>
  <c r="B18" i="114"/>
  <c r="H17" i="114"/>
  <c r="C17" i="114"/>
  <c r="B17" i="114"/>
  <c r="J16" i="114"/>
  <c r="J8" i="114" s="1"/>
  <c r="J7" i="114" s="1"/>
  <c r="I16" i="114"/>
  <c r="I8" i="114" s="1"/>
  <c r="H16" i="114"/>
  <c r="G16" i="114"/>
  <c r="G8" i="114" s="1"/>
  <c r="G7" i="114" s="1"/>
  <c r="F16" i="114"/>
  <c r="F8" i="114" s="1"/>
  <c r="F7" i="114" s="1"/>
  <c r="E16" i="114"/>
  <c r="E8" i="114" s="1"/>
  <c r="E7" i="114" s="1"/>
  <c r="D16" i="114"/>
  <c r="C16" i="114" s="1"/>
  <c r="B16" i="114" s="1"/>
  <c r="B8" i="114" s="1"/>
  <c r="B7" i="114" s="1"/>
  <c r="H15" i="114"/>
  <c r="C15" i="114"/>
  <c r="B15" i="114"/>
  <c r="H14" i="114"/>
  <c r="C14" i="114"/>
  <c r="B14" i="114"/>
  <c r="H13" i="114"/>
  <c r="C13" i="114"/>
  <c r="B13" i="114"/>
  <c r="H12" i="114"/>
  <c r="C12" i="114"/>
  <c r="B12" i="114"/>
  <c r="H11" i="114"/>
  <c r="C11" i="114"/>
  <c r="B11" i="114"/>
  <c r="H10" i="114"/>
  <c r="C10" i="114"/>
  <c r="B10" i="114"/>
  <c r="J9" i="114"/>
  <c r="I9" i="114"/>
  <c r="H9" i="114"/>
  <c r="H7" i="114" s="1"/>
  <c r="G9" i="114"/>
  <c r="F9" i="114"/>
  <c r="E9" i="114"/>
  <c r="D9" i="114"/>
  <c r="C9" i="114"/>
  <c r="C7" i="114" s="1"/>
  <c r="B9" i="114"/>
  <c r="B26" i="113"/>
  <c r="B25" i="113"/>
  <c r="B24" i="113"/>
  <c r="B23" i="113"/>
  <c r="B22" i="113"/>
  <c r="B21" i="113"/>
  <c r="O20" i="113"/>
  <c r="N20" i="113"/>
  <c r="M20" i="113"/>
  <c r="L20" i="113"/>
  <c r="K20" i="113"/>
  <c r="J20" i="113"/>
  <c r="I20" i="113"/>
  <c r="H20" i="113"/>
  <c r="G20" i="113"/>
  <c r="F20" i="113"/>
  <c r="E20" i="113"/>
  <c r="D20" i="113"/>
  <c r="C20" i="113"/>
  <c r="B20" i="113"/>
  <c r="B19" i="113"/>
  <c r="B18" i="113"/>
  <c r="O17" i="113"/>
  <c r="N17" i="113"/>
  <c r="M17" i="113"/>
  <c r="L17" i="113"/>
  <c r="K17" i="113"/>
  <c r="J17" i="113"/>
  <c r="I17" i="113"/>
  <c r="H17" i="113"/>
  <c r="G17" i="113"/>
  <c r="F17" i="113"/>
  <c r="E17" i="113"/>
  <c r="B17" i="113" s="1"/>
  <c r="D17" i="113"/>
  <c r="C17" i="113"/>
  <c r="B16" i="113"/>
  <c r="B15" i="113"/>
  <c r="B14" i="113"/>
  <c r="B13" i="113"/>
  <c r="B8" i="113" s="1"/>
  <c r="B7" i="113" s="1"/>
  <c r="B6" i="113" s="1"/>
  <c r="B12" i="113"/>
  <c r="B11" i="113"/>
  <c r="B10" i="113"/>
  <c r="B9" i="113"/>
  <c r="O8" i="113"/>
  <c r="N8" i="113"/>
  <c r="M8" i="113"/>
  <c r="M7" i="113" s="1"/>
  <c r="M6" i="113" s="1"/>
  <c r="L8" i="113"/>
  <c r="L7" i="113" s="1"/>
  <c r="L6" i="113" s="1"/>
  <c r="K8" i="113"/>
  <c r="K7" i="113" s="1"/>
  <c r="K6" i="113" s="1"/>
  <c r="J8" i="113"/>
  <c r="J7" i="113" s="1"/>
  <c r="J6" i="113" s="1"/>
  <c r="I8" i="113"/>
  <c r="I7" i="113" s="1"/>
  <c r="I6" i="113" s="1"/>
  <c r="H8" i="113"/>
  <c r="H7" i="113" s="1"/>
  <c r="H6" i="113" s="1"/>
  <c r="G8" i="113"/>
  <c r="G7" i="113" s="1"/>
  <c r="G6" i="113" s="1"/>
  <c r="F8" i="113"/>
  <c r="F7" i="113" s="1"/>
  <c r="F6" i="113" s="1"/>
  <c r="E8" i="113"/>
  <c r="E7" i="113" s="1"/>
  <c r="E6" i="113" s="1"/>
  <c r="D8" i="113"/>
  <c r="D7" i="113" s="1"/>
  <c r="D6" i="113" s="1"/>
  <c r="C8" i="113"/>
  <c r="C7" i="113" s="1"/>
  <c r="C6" i="113" s="1"/>
  <c r="O7" i="113"/>
  <c r="O6" i="113" s="1"/>
  <c r="N7" i="113"/>
  <c r="N6" i="113" s="1"/>
  <c r="F11" i="105"/>
  <c r="D11" i="105"/>
  <c r="F11" i="104"/>
  <c r="D11" i="104"/>
  <c r="H16" i="100"/>
  <c r="E16" i="100"/>
  <c r="D16" i="100"/>
  <c r="C16" i="100"/>
  <c r="B16" i="100"/>
  <c r="H15" i="100"/>
  <c r="E15" i="100"/>
  <c r="D15" i="100"/>
  <c r="B15" i="100" s="1"/>
  <c r="C15" i="100"/>
  <c r="H14" i="100"/>
  <c r="E14" i="100"/>
  <c r="D14" i="100"/>
  <c r="C14" i="100"/>
  <c r="B14" i="100"/>
  <c r="H13" i="100"/>
  <c r="E13" i="100"/>
  <c r="D13" i="100"/>
  <c r="C13" i="100"/>
  <c r="B13" i="100"/>
  <c r="H12" i="100"/>
  <c r="E12" i="100"/>
  <c r="D12" i="100"/>
  <c r="C12" i="100"/>
  <c r="B12" i="100"/>
  <c r="H11" i="100"/>
  <c r="E11" i="100"/>
  <c r="D11" i="100"/>
  <c r="C11" i="100"/>
  <c r="B11" i="100"/>
  <c r="H10" i="100"/>
  <c r="E10" i="100"/>
  <c r="D10" i="100"/>
  <c r="C10" i="100"/>
  <c r="B10" i="100" s="1"/>
  <c r="H9" i="100"/>
  <c r="E9" i="100"/>
  <c r="D9" i="100"/>
  <c r="D8" i="100" s="1"/>
  <c r="C9" i="100"/>
  <c r="C8" i="100" s="1"/>
  <c r="B8" i="100" s="1"/>
  <c r="B9" i="100"/>
  <c r="J8" i="100"/>
  <c r="I8" i="100"/>
  <c r="H8" i="100"/>
  <c r="G8" i="100"/>
  <c r="F8" i="100"/>
  <c r="E8" i="100"/>
  <c r="J7" i="100"/>
  <c r="I7" i="100"/>
  <c r="G7" i="100"/>
  <c r="F7" i="100"/>
  <c r="AM55" i="99"/>
  <c r="AM13" i="99" s="1"/>
  <c r="AJ55" i="99"/>
  <c r="AG55" i="99"/>
  <c r="AA55" i="99"/>
  <c r="AA13" i="99" s="1"/>
  <c r="Z55" i="99"/>
  <c r="Z13" i="99" s="1"/>
  <c r="X55" i="99"/>
  <c r="U55" i="99"/>
  <c r="R55" i="99"/>
  <c r="R13" i="99" s="1"/>
  <c r="Q55" i="99"/>
  <c r="Q13" i="99" s="1"/>
  <c r="P55" i="99"/>
  <c r="L55" i="99"/>
  <c r="I55" i="99"/>
  <c r="F55" i="99"/>
  <c r="E55" i="99"/>
  <c r="D55" i="99"/>
  <c r="C55" i="99"/>
  <c r="AM54" i="99"/>
  <c r="AJ54" i="99"/>
  <c r="AG54" i="99"/>
  <c r="AA54" i="99"/>
  <c r="Z54" i="99"/>
  <c r="X54" i="99"/>
  <c r="U54" i="99"/>
  <c r="R54" i="99"/>
  <c r="R12" i="99" s="1"/>
  <c r="R8" i="99" s="1"/>
  <c r="O54" i="99"/>
  <c r="O12" i="99" s="1"/>
  <c r="L54" i="99"/>
  <c r="I54" i="99"/>
  <c r="I12" i="99" s="1"/>
  <c r="F54" i="99"/>
  <c r="F12" i="99" s="1"/>
  <c r="E54" i="99"/>
  <c r="D54" i="99"/>
  <c r="AM53" i="99"/>
  <c r="AJ53" i="99"/>
  <c r="AG53" i="99"/>
  <c r="AA53" i="99"/>
  <c r="Z53" i="99"/>
  <c r="X53" i="99"/>
  <c r="U53" i="99"/>
  <c r="R53" i="99"/>
  <c r="O53" i="99"/>
  <c r="O11" i="99" s="1"/>
  <c r="L53" i="99"/>
  <c r="I53" i="99"/>
  <c r="F53" i="99"/>
  <c r="E53" i="99"/>
  <c r="D53" i="99"/>
  <c r="C53" i="99" s="1"/>
  <c r="AM52" i="99"/>
  <c r="AJ52" i="99"/>
  <c r="AJ10" i="99" s="1"/>
  <c r="AG52" i="99"/>
  <c r="AD52" i="99"/>
  <c r="AA52" i="99"/>
  <c r="Z52" i="99"/>
  <c r="X52" i="99"/>
  <c r="U52" i="99"/>
  <c r="R52" i="99"/>
  <c r="O52" i="99"/>
  <c r="O10" i="99" s="1"/>
  <c r="L52" i="99"/>
  <c r="I52" i="99"/>
  <c r="F52" i="99"/>
  <c r="E52" i="99"/>
  <c r="D52" i="99"/>
  <c r="AJ51" i="99"/>
  <c r="AG51" i="99"/>
  <c r="AF9" i="99" s="1"/>
  <c r="AF8" i="99" s="1"/>
  <c r="AD51" i="99"/>
  <c r="AA51" i="99"/>
  <c r="X51" i="99"/>
  <c r="U51" i="99"/>
  <c r="R51" i="99"/>
  <c r="O51" i="99"/>
  <c r="L51" i="99"/>
  <c r="I51" i="99"/>
  <c r="F51" i="99"/>
  <c r="E51" i="99"/>
  <c r="D51" i="99"/>
  <c r="C51" i="99"/>
  <c r="U50" i="99"/>
  <c r="R50" i="99"/>
  <c r="O50" i="99"/>
  <c r="I50" i="99"/>
  <c r="F50" i="99"/>
  <c r="D50" i="99"/>
  <c r="C50" i="99"/>
  <c r="AL38" i="99"/>
  <c r="AK38" i="99"/>
  <c r="AJ38" i="99"/>
  <c r="AC38" i="99"/>
  <c r="AB38" i="99"/>
  <c r="AA38" i="99"/>
  <c r="K38" i="99"/>
  <c r="J38" i="99"/>
  <c r="I38" i="99"/>
  <c r="H38" i="99"/>
  <c r="G38" i="99"/>
  <c r="F38" i="99"/>
  <c r="E38" i="99"/>
  <c r="D38" i="99"/>
  <c r="C38" i="99"/>
  <c r="AJ31" i="99"/>
  <c r="AG31" i="99"/>
  <c r="AD31" i="99"/>
  <c r="AD13" i="99" s="1"/>
  <c r="AA31" i="99"/>
  <c r="Z31" i="99"/>
  <c r="Y31" i="99"/>
  <c r="Y13" i="99" s="1"/>
  <c r="X31" i="99"/>
  <c r="X13" i="99" s="1"/>
  <c r="L31" i="99"/>
  <c r="L13" i="99" s="1"/>
  <c r="I31" i="99"/>
  <c r="F31" i="99"/>
  <c r="C31" i="99" s="1"/>
  <c r="E31" i="99"/>
  <c r="D31" i="99"/>
  <c r="AG30" i="99"/>
  <c r="AD30" i="99"/>
  <c r="AA30" i="99"/>
  <c r="Z30" i="99"/>
  <c r="Y30" i="99"/>
  <c r="X30" i="99"/>
  <c r="L30" i="99"/>
  <c r="L12" i="99" s="1"/>
  <c r="I30" i="99"/>
  <c r="F30" i="99"/>
  <c r="E30" i="99"/>
  <c r="D30" i="99"/>
  <c r="C30" i="99"/>
  <c r="AG29" i="99"/>
  <c r="AD29" i="99"/>
  <c r="AA29" i="99"/>
  <c r="Z29" i="99"/>
  <c r="Z26" i="99" s="1"/>
  <c r="Y29" i="99"/>
  <c r="L29" i="99"/>
  <c r="L11" i="99" s="1"/>
  <c r="I29" i="99"/>
  <c r="F29" i="99"/>
  <c r="E29" i="99"/>
  <c r="D29" i="99"/>
  <c r="C29" i="99"/>
  <c r="AJ28" i="99"/>
  <c r="AG28" i="99"/>
  <c r="AD28" i="99"/>
  <c r="AD10" i="99" s="1"/>
  <c r="AA28" i="99"/>
  <c r="Z28" i="99"/>
  <c r="Y28" i="99"/>
  <c r="X28" i="99"/>
  <c r="L28" i="99"/>
  <c r="L10" i="99" s="1"/>
  <c r="I28" i="99"/>
  <c r="I26" i="99" s="1"/>
  <c r="F28" i="99"/>
  <c r="C28" i="99" s="1"/>
  <c r="E28" i="99"/>
  <c r="D28" i="99"/>
  <c r="AJ27" i="99"/>
  <c r="AG27" i="99"/>
  <c r="AD27" i="99"/>
  <c r="AA27" i="99"/>
  <c r="Z27" i="99"/>
  <c r="Y27" i="99"/>
  <c r="X27" i="99"/>
  <c r="L27" i="99"/>
  <c r="L9" i="99" s="1"/>
  <c r="I27" i="99"/>
  <c r="I9" i="99" s="1"/>
  <c r="F27" i="99"/>
  <c r="E27" i="99"/>
  <c r="E26" i="99" s="1"/>
  <c r="D27" i="99"/>
  <c r="D26" i="99" s="1"/>
  <c r="C27" i="99"/>
  <c r="N26" i="99"/>
  <c r="M26" i="99"/>
  <c r="K26" i="99"/>
  <c r="J26" i="99"/>
  <c r="H26" i="99"/>
  <c r="G26" i="99"/>
  <c r="F26" i="99"/>
  <c r="AJ25" i="99"/>
  <c r="AJ13" i="99" s="1"/>
  <c r="AG25" i="99"/>
  <c r="AG13" i="99" s="1"/>
  <c r="AD25" i="99"/>
  <c r="AA25" i="99"/>
  <c r="Z25" i="99"/>
  <c r="Y25" i="99"/>
  <c r="X25" i="99"/>
  <c r="I25" i="99"/>
  <c r="I13" i="99" s="1"/>
  <c r="F25" i="99"/>
  <c r="F13" i="99" s="1"/>
  <c r="E25" i="99"/>
  <c r="E20" i="99" s="1"/>
  <c r="D25" i="99"/>
  <c r="D20" i="99" s="1"/>
  <c r="C20" i="99" s="1"/>
  <c r="C25" i="99"/>
  <c r="C13" i="99" s="1"/>
  <c r="AJ24" i="99"/>
  <c r="AJ12" i="99" s="1"/>
  <c r="AG24" i="99"/>
  <c r="AG12" i="99" s="1"/>
  <c r="AD24" i="99"/>
  <c r="AA24" i="99"/>
  <c r="Z24" i="99"/>
  <c r="Y24" i="99"/>
  <c r="X24" i="99"/>
  <c r="I24" i="99"/>
  <c r="F24" i="99"/>
  <c r="E24" i="99"/>
  <c r="D24" i="99"/>
  <c r="C24" i="99"/>
  <c r="AJ23" i="99"/>
  <c r="AJ11" i="99" s="1"/>
  <c r="AG23" i="99"/>
  <c r="AG11" i="99" s="1"/>
  <c r="AD23" i="99"/>
  <c r="AD11" i="99" s="1"/>
  <c r="AA23" i="99"/>
  <c r="AA11" i="99" s="1"/>
  <c r="Z23" i="99"/>
  <c r="Z11" i="99" s="1"/>
  <c r="Y23" i="99"/>
  <c r="Y11" i="99" s="1"/>
  <c r="X23" i="99"/>
  <c r="I23" i="99"/>
  <c r="I11" i="99" s="1"/>
  <c r="F23" i="99"/>
  <c r="E23" i="99"/>
  <c r="D23" i="99"/>
  <c r="AJ22" i="99"/>
  <c r="AG22" i="99"/>
  <c r="AD22" i="99"/>
  <c r="AA22" i="99"/>
  <c r="Z22" i="99"/>
  <c r="Y22" i="99"/>
  <c r="X22" i="99"/>
  <c r="I22" i="99"/>
  <c r="I10" i="99" s="1"/>
  <c r="F22" i="99"/>
  <c r="F10" i="99" s="1"/>
  <c r="E22" i="99"/>
  <c r="E10" i="99" s="1"/>
  <c r="D22" i="99"/>
  <c r="D10" i="99" s="1"/>
  <c r="C22" i="99"/>
  <c r="AJ21" i="99"/>
  <c r="AG21" i="99"/>
  <c r="AG9" i="99" s="1"/>
  <c r="AD21" i="99"/>
  <c r="AD9" i="99" s="1"/>
  <c r="AA21" i="99"/>
  <c r="Z21" i="99"/>
  <c r="Y21" i="99"/>
  <c r="I21" i="99"/>
  <c r="F21" i="99"/>
  <c r="E21" i="99"/>
  <c r="D21" i="99"/>
  <c r="C21" i="99"/>
  <c r="K20" i="99"/>
  <c r="J20" i="99"/>
  <c r="I20" i="99"/>
  <c r="H20" i="99"/>
  <c r="G20" i="99"/>
  <c r="F20" i="99"/>
  <c r="AO13" i="99"/>
  <c r="AN13" i="99"/>
  <c r="AL13" i="99"/>
  <c r="AI13" i="99"/>
  <c r="AH13" i="99"/>
  <c r="AF13" i="99"/>
  <c r="AE13" i="99"/>
  <c r="AC13" i="99"/>
  <c r="AB13" i="99"/>
  <c r="W13" i="99"/>
  <c r="V13" i="99"/>
  <c r="U13" i="99"/>
  <c r="T13" i="99"/>
  <c r="S13" i="99"/>
  <c r="N13" i="99"/>
  <c r="M13" i="99"/>
  <c r="K13" i="99"/>
  <c r="J13" i="99"/>
  <c r="H13" i="99"/>
  <c r="G13" i="99"/>
  <c r="E13" i="99"/>
  <c r="D13" i="99"/>
  <c r="AO12" i="99"/>
  <c r="AN12" i="99"/>
  <c r="AM12" i="99"/>
  <c r="AL12" i="99"/>
  <c r="AK12" i="99"/>
  <c r="AI12" i="99"/>
  <c r="AH12" i="99"/>
  <c r="AF12" i="99"/>
  <c r="AE12" i="99"/>
  <c r="AD12" i="99"/>
  <c r="AC12" i="99"/>
  <c r="AB12" i="99"/>
  <c r="AA12" i="99"/>
  <c r="Z12" i="99"/>
  <c r="Y12" i="99"/>
  <c r="X12" i="99"/>
  <c r="W12" i="99"/>
  <c r="V12" i="99"/>
  <c r="U12" i="99"/>
  <c r="T12" i="99"/>
  <c r="S12" i="99"/>
  <c r="Q12" i="99"/>
  <c r="P12" i="99"/>
  <c r="N12" i="99"/>
  <c r="M12" i="99"/>
  <c r="K12" i="99"/>
  <c r="J12" i="99"/>
  <c r="H12" i="99"/>
  <c r="G12" i="99"/>
  <c r="D12" i="99"/>
  <c r="AO11" i="99"/>
  <c r="AN11" i="99"/>
  <c r="AM11" i="99"/>
  <c r="AL11" i="99"/>
  <c r="AK11" i="99"/>
  <c r="AI11" i="99"/>
  <c r="AH11" i="99"/>
  <c r="AF11" i="99"/>
  <c r="AE11" i="99"/>
  <c r="AC11" i="99"/>
  <c r="AB11" i="99"/>
  <c r="W11" i="99"/>
  <c r="V11" i="99"/>
  <c r="U11" i="99"/>
  <c r="T11" i="99"/>
  <c r="S11" i="99"/>
  <c r="R11" i="99"/>
  <c r="Q11" i="99"/>
  <c r="P11" i="99"/>
  <c r="N11" i="99"/>
  <c r="M11" i="99"/>
  <c r="K11" i="99"/>
  <c r="J11" i="99"/>
  <c r="H11" i="99"/>
  <c r="G11" i="99"/>
  <c r="D11" i="99"/>
  <c r="AO10" i="99"/>
  <c r="AO8" i="99" s="1"/>
  <c r="AN10" i="99"/>
  <c r="AM10" i="99"/>
  <c r="AL10" i="99"/>
  <c r="AK10" i="99"/>
  <c r="AI10" i="99"/>
  <c r="AH10" i="99"/>
  <c r="AF10" i="99"/>
  <c r="AE10" i="99"/>
  <c r="AC10" i="99"/>
  <c r="AB10" i="99"/>
  <c r="AA10" i="99"/>
  <c r="Z10" i="99"/>
  <c r="Y10" i="99"/>
  <c r="X10" i="99"/>
  <c r="W10" i="99"/>
  <c r="V10" i="99"/>
  <c r="U10" i="99"/>
  <c r="T10" i="99"/>
  <c r="T8" i="99" s="1"/>
  <c r="S10" i="99"/>
  <c r="S8" i="99" s="1"/>
  <c r="R10" i="99"/>
  <c r="Q10" i="99"/>
  <c r="P10" i="99"/>
  <c r="N10" i="99"/>
  <c r="M10" i="99"/>
  <c r="K10" i="99"/>
  <c r="J10" i="99"/>
  <c r="H10" i="99"/>
  <c r="G10" i="99"/>
  <c r="AO9" i="99"/>
  <c r="AN9" i="99"/>
  <c r="AN8" i="99" s="1"/>
  <c r="AM9" i="99"/>
  <c r="AM8" i="99" s="1"/>
  <c r="AL9" i="99"/>
  <c r="AL8" i="99" s="1"/>
  <c r="AK9" i="99"/>
  <c r="AK8" i="99" s="1"/>
  <c r="AJ9" i="99"/>
  <c r="AJ8" i="99" s="1"/>
  <c r="AI9" i="99"/>
  <c r="AI8" i="99" s="1"/>
  <c r="AH9" i="99"/>
  <c r="AE9" i="99"/>
  <c r="AE8" i="99" s="1"/>
  <c r="AC9" i="99"/>
  <c r="AC8" i="99" s="1"/>
  <c r="AB9" i="99"/>
  <c r="AB8" i="99" s="1"/>
  <c r="W9" i="99"/>
  <c r="V9" i="99"/>
  <c r="U9" i="99"/>
  <c r="U8" i="99" s="1"/>
  <c r="T9" i="99"/>
  <c r="S9" i="99"/>
  <c r="R9" i="99"/>
  <c r="Q9" i="99"/>
  <c r="P9" i="99"/>
  <c r="O9" i="99"/>
  <c r="N9" i="99"/>
  <c r="M9" i="99"/>
  <c r="M8" i="99" s="1"/>
  <c r="K9" i="99"/>
  <c r="K8" i="99" s="1"/>
  <c r="J9" i="99"/>
  <c r="J8" i="99" s="1"/>
  <c r="H9" i="99"/>
  <c r="H8" i="99" s="1"/>
  <c r="G9" i="99"/>
  <c r="G8" i="99" s="1"/>
  <c r="F9" i="99"/>
  <c r="E9" i="99"/>
  <c r="D9" i="99"/>
  <c r="C9" i="99"/>
  <c r="AH8" i="99"/>
  <c r="Q8" i="99"/>
  <c r="N8" i="99"/>
  <c r="F18" i="51"/>
  <c r="E18" i="51"/>
  <c r="D18" i="51"/>
  <c r="E15" i="51"/>
  <c r="D14" i="51"/>
  <c r="E13" i="51"/>
  <c r="E12" i="51"/>
  <c r="E8" i="51" s="1"/>
  <c r="D30" i="49"/>
  <c r="D29" i="49"/>
  <c r="D28" i="49"/>
  <c r="D27" i="49"/>
  <c r="D7" i="49" s="1"/>
  <c r="D26" i="49"/>
  <c r="D25" i="49"/>
  <c r="D24" i="49"/>
  <c r="D23" i="49"/>
  <c r="D22" i="49"/>
  <c r="D21" i="49"/>
  <c r="D20" i="49"/>
  <c r="D19" i="49"/>
  <c r="D18" i="49"/>
  <c r="D17" i="49"/>
  <c r="D16" i="49"/>
  <c r="D15" i="49"/>
  <c r="D14" i="49"/>
  <c r="D13" i="49"/>
  <c r="D12" i="49"/>
  <c r="D11" i="49"/>
  <c r="D10" i="49"/>
  <c r="D9" i="49"/>
  <c r="D8" i="49"/>
  <c r="O9" i="46"/>
  <c r="L9" i="46"/>
  <c r="I9" i="46"/>
  <c r="F9" i="46"/>
  <c r="O8" i="46"/>
  <c r="M8" i="46"/>
  <c r="L8" i="46"/>
  <c r="I8" i="46"/>
  <c r="H8" i="46"/>
  <c r="G8" i="46"/>
  <c r="F8" i="46"/>
  <c r="D8" i="46"/>
  <c r="V9" i="45"/>
  <c r="U9" i="45"/>
  <c r="T9" i="45"/>
  <c r="R9" i="45"/>
  <c r="Q9" i="45"/>
  <c r="P9" i="45"/>
  <c r="O9" i="45"/>
  <c r="N9" i="45"/>
  <c r="L9" i="45"/>
  <c r="K9" i="45"/>
  <c r="H9" i="45"/>
  <c r="G9" i="45"/>
  <c r="F9" i="45"/>
  <c r="E9" i="45"/>
  <c r="C7" i="145" l="1"/>
  <c r="E7" i="100"/>
  <c r="H7" i="100"/>
  <c r="H8" i="114"/>
  <c r="I7" i="114"/>
  <c r="D8" i="114"/>
  <c r="C7" i="100"/>
  <c r="D7" i="100"/>
  <c r="C10" i="99"/>
  <c r="O55" i="99"/>
  <c r="O13" i="99" s="1"/>
  <c r="O8" i="99" s="1"/>
  <c r="P13" i="99"/>
  <c r="P8" i="99" s="1"/>
  <c r="C54" i="99"/>
  <c r="C12" i="99" s="1"/>
  <c r="E12" i="99"/>
  <c r="X29" i="99"/>
  <c r="X26" i="99" s="1"/>
  <c r="AG10" i="99"/>
  <c r="AG8" i="99" s="1"/>
  <c r="Y26" i="99"/>
  <c r="D8" i="99"/>
  <c r="X21" i="99"/>
  <c r="AA9" i="99"/>
  <c r="AA8" i="99" s="1"/>
  <c r="E8" i="99"/>
  <c r="I8" i="99"/>
  <c r="X11" i="99"/>
  <c r="L8" i="99"/>
  <c r="Z20" i="99"/>
  <c r="Z9" i="99"/>
  <c r="Z8" i="99" s="1"/>
  <c r="AD8" i="99"/>
  <c r="V8" i="99"/>
  <c r="W8" i="99"/>
  <c r="E11" i="99"/>
  <c r="L26" i="99"/>
  <c r="C26" i="99" s="1"/>
  <c r="Y20" i="99"/>
  <c r="Y9" i="99"/>
  <c r="Y8" i="99" s="1"/>
  <c r="C23" i="99"/>
  <c r="C11" i="99" s="1"/>
  <c r="C8" i="99" s="1"/>
  <c r="F11" i="99"/>
  <c r="F8" i="99" s="1"/>
  <c r="E9" i="51"/>
  <c r="C8" i="114" l="1"/>
  <c r="D7" i="114"/>
  <c r="B7" i="100"/>
  <c r="X20" i="99"/>
  <c r="X9" i="99"/>
  <c r="X8" i="99"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E8" authorId="0" shapeId="0" xr:uid="{5D258F71-F385-4ACF-B947-0F741A42134B}">
      <text>
        <r>
          <rPr>
            <b/>
            <sz val="11"/>
            <color indexed="81"/>
            <rFont val="Tahoma"/>
            <family val="2"/>
          </rPr>
          <t>USER:</t>
        </r>
        <r>
          <rPr>
            <sz val="11"/>
            <color indexed="81"/>
            <rFont val="Tahoma"/>
            <family val="2"/>
          </rPr>
          <t xml:space="preserve">
</t>
        </r>
      </text>
    </comment>
  </commentList>
</comments>
</file>

<file path=xl/sharedStrings.xml><?xml version="1.0" encoding="utf-8"?>
<sst xmlns="http://schemas.openxmlformats.org/spreadsheetml/2006/main" count="9749" uniqueCount="2604">
  <si>
    <t>臺東縣太麻里鄉公所</t>
    <phoneticPr fontId="5" type="noConversion"/>
  </si>
  <si>
    <t>統計資料發布時間表</t>
  </si>
  <si>
    <t>聯絡人：李承祐</t>
  </si>
  <si>
    <t>服務單位：太麻里鄉公所主計室</t>
    <phoneticPr fontId="5" type="noConversion"/>
  </si>
  <si>
    <t>電話：089-781301#401</t>
    <phoneticPr fontId="5" type="noConversion"/>
  </si>
  <si>
    <t>傳真：089-782901</t>
  </si>
  <si>
    <t>電子信箱：tml0014@tml.taitung.gov.tw</t>
  </si>
  <si>
    <t>資料
種類</t>
  </si>
  <si>
    <t>資料項目</t>
  </si>
  <si>
    <t>發布形式</t>
  </si>
  <si>
    <t>預          定          發          布          時          間</t>
  </si>
  <si>
    <t>備註</t>
  </si>
  <si>
    <t>財政
統計</t>
  </si>
  <si>
    <t>臺東縣太麻里鄉公庫收支月報</t>
    <phoneticPr fontId="5" type="noConversion"/>
  </si>
  <si>
    <t>其他統計</t>
  </si>
  <si>
    <t>臺東縣太麻里鄉統計 月報(一般垃圾及廚餘清理狀況)</t>
    <phoneticPr fontId="5" type="noConversion"/>
  </si>
  <si>
    <t>運輸統計</t>
    <phoneticPr fontId="5" type="noConversion"/>
  </si>
  <si>
    <t>臺東縣太麻里鄉公所 季報(停車位概況-路邊停車位)</t>
    <phoneticPr fontId="5" type="noConversion"/>
  </si>
  <si>
    <t>臺東縣太麻里鄉公所統計 季報(區內路外身心障礙者專用停車位)</t>
    <phoneticPr fontId="5" type="noConversion"/>
  </si>
  <si>
    <t>臺東縣太麻里鄉公所 季報(停車位概況-路邊身心障礙者專用停車位)</t>
    <phoneticPr fontId="5" type="noConversion"/>
  </si>
  <si>
    <t>臺東縣太麻里鄉公所 季報(區外路外身心障礙者專用停車位)</t>
    <phoneticPr fontId="5" type="noConversion"/>
  </si>
  <si>
    <t>臺東縣太麻里鄉公所 季報(區內路外電動車專用停車位)</t>
    <phoneticPr fontId="5" type="noConversion"/>
  </si>
  <si>
    <t>臺東縣太麻里鄉公所 季報(區外路外電動車專用停車位)</t>
    <phoneticPr fontId="5" type="noConversion"/>
  </si>
  <si>
    <t>臺東縣太麻里鄉公所 季報(路邊電動車專用停車位)</t>
    <phoneticPr fontId="5" type="noConversion"/>
  </si>
  <si>
    <t>臺東縣太麻里鄉統計 年報(農耕土地面積)</t>
    <phoneticPr fontId="5" type="noConversion"/>
  </si>
  <si>
    <t>臺東縣太麻里鄉公所統計 年報 公墓設施概況</t>
    <phoneticPr fontId="5" type="noConversion"/>
  </si>
  <si>
    <t>臺東縣太麻里鄉公所統計 年報 (火化場設施概況)</t>
    <phoneticPr fontId="5" type="noConversion"/>
  </si>
  <si>
    <t>臺東縣太麻里鄉公所統計年報 骨灰(骸)存放設施概況</t>
    <phoneticPr fontId="5" type="noConversion"/>
  </si>
  <si>
    <t>臺東縣太麻里鄉公所統計 年報(殯儀館設施概況)</t>
    <phoneticPr fontId="5" type="noConversion"/>
  </si>
  <si>
    <t>臺東縣太麻里鄉公所統計 年報(殯葬管理業務概況)</t>
    <phoneticPr fontId="5" type="noConversion"/>
  </si>
  <si>
    <t>臺東縣太麻里鄉公所 年報(調解方式概況)</t>
    <phoneticPr fontId="5" type="noConversion"/>
  </si>
  <si>
    <t>臺東縣太麻里鄉公所 年報(調解委員會組織概況)</t>
    <phoneticPr fontId="5" type="noConversion"/>
  </si>
  <si>
    <t>臺東縣太麻里鄉公所 年報(辦理調解業務概況)</t>
    <phoneticPr fontId="5" type="noConversion"/>
  </si>
  <si>
    <t>臺東縣太麻里鄉統計半年報(垃圾處理場(廠)及垃圾回收清除車輛統計)</t>
    <phoneticPr fontId="5" type="noConversion"/>
  </si>
  <si>
    <t>臺東縣太麻里鄉統計年報(環境保護決算概況)</t>
    <phoneticPr fontId="5" type="noConversion"/>
  </si>
  <si>
    <t>臺東縣太麻里鄉統計年報(環境保護預算概況)</t>
    <phoneticPr fontId="5" type="noConversion"/>
  </si>
  <si>
    <t>臺東縣太麻里鄉統計年報(治山防災整體治理工程)</t>
    <phoneticPr fontId="5" type="noConversion"/>
  </si>
  <si>
    <t>臺東縣太麻里鄉統計年報(天然災害水土保持設施損失情形)</t>
    <phoneticPr fontId="5" type="noConversion"/>
  </si>
  <si>
    <t>臺東縣太麻里鄉統計年報(農路改善及維護工程)</t>
    <phoneticPr fontId="5" type="noConversion"/>
  </si>
  <si>
    <t>臺東縣太麻里鄉統計年報(漁業從業人數)</t>
    <phoneticPr fontId="5" type="noConversion"/>
  </si>
  <si>
    <t>臺東縣太麻里鄉統計年報(漁戶數及漁戶人口數)</t>
    <phoneticPr fontId="5" type="noConversion"/>
  </si>
  <si>
    <t>臺東縣太麻里鄉統計年報(都市計畫區域內公共工程實施數量)</t>
    <phoneticPr fontId="5" type="noConversion"/>
  </si>
  <si>
    <t>臺東縣太麻里鄉統計年報(都市計畫公共設施用地已取得面積)</t>
    <phoneticPr fontId="5" type="noConversion"/>
  </si>
  <si>
    <t>臺東縣太麻里鄉統計年報(都市計畫公共設施用地已闢建面積)</t>
    <phoneticPr fontId="5" type="noConversion"/>
  </si>
  <si>
    <t>臺東縣太麻里鄉統計年報(都市計畫區域內現有已開闢道路長度及面積暨橋梁座數、自行車道長度)</t>
    <phoneticPr fontId="5" type="noConversion"/>
  </si>
  <si>
    <t>臺東縣太麻里鄉統計年報(宗教財團法人概況)</t>
    <phoneticPr fontId="5" type="noConversion"/>
  </si>
  <si>
    <t>臺東縣太麻里鄉統計年報(寺廟登記概況)</t>
    <phoneticPr fontId="5" type="noConversion"/>
  </si>
  <si>
    <t>臺東縣太麻里鄉統計年報(教會(堂)概況)</t>
    <phoneticPr fontId="5" type="noConversion"/>
  </si>
  <si>
    <t>臺東縣太麻里鄉統計年報(宗教團體興辦公益慈善及社會教化事業概況)</t>
    <phoneticPr fontId="5" type="noConversion"/>
  </si>
  <si>
    <t>114年1月</t>
    <phoneticPr fontId="5" type="noConversion"/>
  </si>
  <si>
    <t>114年2月</t>
    <phoneticPr fontId="5" type="noConversion"/>
  </si>
  <si>
    <t>114年3月</t>
    <phoneticPr fontId="5" type="noConversion"/>
  </si>
  <si>
    <t>114年4月</t>
    <phoneticPr fontId="5" type="noConversion"/>
  </si>
  <si>
    <t>114年5月</t>
    <phoneticPr fontId="5" type="noConversion"/>
  </si>
  <si>
    <t>114年6月</t>
    <phoneticPr fontId="5" type="noConversion"/>
  </si>
  <si>
    <t>114年7月</t>
    <phoneticPr fontId="5" type="noConversion"/>
  </si>
  <si>
    <t>114年8月</t>
    <phoneticPr fontId="5" type="noConversion"/>
  </si>
  <si>
    <t>114年9月</t>
    <phoneticPr fontId="5" type="noConversion"/>
  </si>
  <si>
    <t>114年10月</t>
    <phoneticPr fontId="5" type="noConversion"/>
  </si>
  <si>
    <t>114年11月</t>
    <phoneticPr fontId="5" type="noConversion"/>
  </si>
  <si>
    <t>114年12月</t>
    <phoneticPr fontId="5" type="noConversion"/>
  </si>
  <si>
    <t>「臺東縣太麻里鄉公庫收支月報」統計資料背景說明</t>
    <phoneticPr fontId="5" type="noConversion"/>
  </si>
  <si>
    <t>回發布時間表</t>
  </si>
  <si>
    <t>資料種類：財政統計</t>
  </si>
  <si>
    <t>資料項目：臺東縣太麻里鄉公所公庫收支月報</t>
    <phoneticPr fontId="5" type="noConversion"/>
  </si>
  <si>
    <t>一、發布及編製機關單位</t>
  </si>
  <si>
    <t>＊發布機關、單位：臺東縣太麻里鄉公所主計室</t>
    <phoneticPr fontId="5" type="noConversion"/>
  </si>
  <si>
    <t>＊編製單位： 臺東縣太麻里鄉公所財政課</t>
    <phoneticPr fontId="5" type="noConversion"/>
  </si>
  <si>
    <t>＊傳真：089-782901</t>
    <phoneticPr fontId="5" type="noConversion"/>
  </si>
  <si>
    <t>＊電子信箱：tml0002@tml.taitung.gov.tw</t>
    <phoneticPr fontId="5" type="noConversion"/>
  </si>
  <si>
    <t>二、發布形式</t>
  </si>
  <si>
    <r>
      <t>＊</t>
    </r>
    <r>
      <rPr>
        <sz val="7"/>
        <color indexed="8"/>
        <rFont val="Times New Roman"/>
        <family val="1"/>
      </rPr>
      <t xml:space="preserve">     </t>
    </r>
    <r>
      <rPr>
        <sz val="14"/>
        <color indexed="8"/>
        <rFont val="標楷體"/>
        <family val="4"/>
        <charset val="136"/>
      </rPr>
      <t xml:space="preserve">書面：       （ ）新聞稿   （◎）報表  </t>
    </r>
  </si>
  <si>
    <t>三、資料範圍、週期及時效</t>
  </si>
  <si>
    <r>
      <t>＊統計地區範圍及對象：以本</t>
    </r>
    <r>
      <rPr>
        <sz val="13.5"/>
        <rFont val="標楷體"/>
        <family val="4"/>
        <charset val="136"/>
      </rPr>
      <t>鄉</t>
    </r>
    <r>
      <rPr>
        <sz val="13.5"/>
        <color indexed="8"/>
        <rFont val="標楷體"/>
        <family val="4"/>
        <charset val="136"/>
      </rPr>
      <t>公庫現金收支事項為統計範圍及對象。</t>
    </r>
    <phoneticPr fontId="5" type="noConversion"/>
  </si>
  <si>
    <t>＊統計標準時間：本月資料為本月一日至月底之事實為準，累計資料由本年度一月至本年度結束會計整理期間結束之事實為準。</t>
    <phoneticPr fontId="5" type="noConversion"/>
  </si>
  <si>
    <t>＊統計項目定義：</t>
  </si>
  <si>
    <r>
      <t>(一)</t>
    </r>
    <r>
      <rPr>
        <sz val="14"/>
        <rFont val="Times New Roman"/>
        <family val="1"/>
      </rPr>
      <t xml:space="preserve">  </t>
    </r>
    <r>
      <rPr>
        <sz val="14"/>
        <rFont val="標楷體"/>
        <family val="4"/>
        <charset val="136"/>
      </rPr>
      <t>收入科目</t>
    </r>
    <phoneticPr fontId="5" type="noConversion"/>
  </si>
  <si>
    <t>1.參照預算法、財政收支劃分法及其他相關法令規定之收入科目定義。</t>
    <phoneticPr fontId="5" type="noConversion"/>
  </si>
  <si>
    <r>
      <t>2.參照各年度歲入預算科目，依財政部「公庫收支網際網路報送相關科目」填列</t>
    </r>
    <r>
      <rPr>
        <sz val="14"/>
        <rFont val="新細明體"/>
        <family val="1"/>
        <charset val="136"/>
      </rPr>
      <t>。</t>
    </r>
    <phoneticPr fontId="5" type="noConversion"/>
  </si>
  <si>
    <r>
      <t>(二)</t>
    </r>
    <r>
      <rPr>
        <sz val="14"/>
        <rFont val="Times New Roman"/>
        <family val="1"/>
      </rPr>
      <t xml:space="preserve">  </t>
    </r>
    <r>
      <rPr>
        <sz val="14"/>
        <rFont val="標楷體"/>
        <family val="4"/>
        <charset val="136"/>
      </rPr>
      <t>支出科目</t>
    </r>
    <phoneticPr fontId="5" type="noConversion"/>
  </si>
  <si>
    <t xml:space="preserve">1.參照預算法、財政收支劃分法及其他相關法令規定之支出科目定義。                     </t>
    <phoneticPr fontId="5" type="noConversion"/>
  </si>
  <si>
    <t>2.參照各年度歲出預算科目，依財政部「公庫收支網際網路報送相關科目」填列。</t>
    <phoneticPr fontId="5" type="noConversion"/>
  </si>
  <si>
    <r>
      <t>(三)</t>
    </r>
    <r>
      <rPr>
        <sz val="14"/>
        <rFont val="標楷體"/>
        <family val="1"/>
        <charset val="136"/>
      </rPr>
      <t> </t>
    </r>
    <r>
      <rPr>
        <sz val="14"/>
        <rFont val="Times New Roman"/>
        <family val="1"/>
      </rPr>
      <t xml:space="preserve"> </t>
    </r>
    <r>
      <rPr>
        <sz val="14"/>
        <rFont val="標楷體"/>
        <family val="4"/>
        <charset val="136"/>
      </rPr>
      <t>本表應依規定期限編送，次月五日前編報；於年度結束當月份之月報，應編送至公庫收支結束期限為止，並於次月月底前編報，另於決算數產生時編製修正表，其資料應與總決算書內「歲入來源別決算表」及「歲出政事別決算表」相符。</t>
    </r>
    <phoneticPr fontId="5" type="noConversion"/>
  </si>
  <si>
    <t>＊統計單位：新台幣千元。</t>
  </si>
  <si>
    <t>＊統計分類：依本年度(總預算)、以前年度(總預算)、特別預算及預算外之收入、支出，分別填列本月數、累計數。</t>
    <phoneticPr fontId="5" type="noConversion"/>
  </si>
  <si>
    <t>＊發布週期：月。</t>
    <phoneticPr fontId="5" type="noConversion"/>
  </si>
  <si>
    <t>＊資料變革：無。</t>
  </si>
  <si>
    <t>四、公開資料發布訊息</t>
  </si>
  <si>
    <t>五、資料品質</t>
  </si>
  <si>
    <t>＊統計指標編製方法與資料來源說明：收入以市庫每日收入為準；支出依本所主計室提供資料彙編。</t>
    <phoneticPr fontId="5" type="noConversion"/>
  </si>
  <si>
    <t>＊統計資料交叉查核及確保資料合理性之機制：各項收支數額合計應等於總計數額。</t>
    <phoneticPr fontId="5" type="noConversion"/>
  </si>
  <si>
    <t>六、須注意及預定改變之事項（說明預定修正之資料、定義、統計方法等及其修正原因）：無。</t>
    <phoneticPr fontId="5" type="noConversion"/>
  </si>
  <si>
    <t>七、其他事項：無。</t>
  </si>
  <si>
    <t>資料種類：環境統計</t>
    <phoneticPr fontId="32" type="noConversion"/>
  </si>
  <si>
    <t>資料項目：資源回收成果統計</t>
    <phoneticPr fontId="5" type="noConversion"/>
  </si>
  <si>
    <t>＊編製單位：臺東縣太麻里鄉公所清潔隊</t>
    <phoneticPr fontId="5" type="noConversion"/>
  </si>
  <si>
    <t>＊聯絡電話：089-781301#77</t>
  </si>
  <si>
    <t>＊傳真：089-782901</t>
  </si>
  <si>
    <t>＊電子信箱：h143ok@tml.taitung.gov.tw</t>
  </si>
  <si>
    <t xml:space="preserve">＊書面：       （ ）新聞稿   （◎）報表  </t>
    <phoneticPr fontId="32" type="noConversion"/>
  </si>
  <si>
    <t>＊統計地區範圍及對象：本所(清潔隊)、社區、學校、機關團體回收之一般廢棄物均為統計對象。</t>
    <phoneticPr fontId="5" type="noConversion"/>
  </si>
  <si>
    <t>＊統計標準時間：以每月一日至月底之事實為準。</t>
    <phoneticPr fontId="5" type="noConversion"/>
  </si>
  <si>
    <t>(一)資源垃圾：指依廢棄物清理法第五條第六項公告之一般廢棄物回收項目(廚餘除外)及第十五條第二項公告應回收之物品或其包裝、容器經食用或使用後產生之一般廢棄物,包括直轄市、縣(市)主管機關增訂並報請中央主管機關備查之其他一般廢棄物回收項目,然「機動車輛」「廚餘」回收量已另案統計不在本表範圍。</t>
    <phoneticPr fontId="32" type="noConversion"/>
  </si>
  <si>
    <t>(二) 回收單位：指清潔隊、社區、學校、機關團體四大類單位，其中機關團體包括一般私人企業、公務部門、風景遊樂區、慈善團體等(不含回收商)等，如由回收商取得回收資料，不可與清潔隊、社區、學校、機關團體提供之資料重複計算。另拾荒者若納入各執行機關輔導之義工時，清潔隊可製作表格供其填報，並審核其所提報資料無誤且不重複，可將其資料納入。</t>
    <phoneticPr fontId="32" type="noConversion"/>
  </si>
  <si>
    <t>(三)環保單位自行清運：為本公所(清潔隊)自行回收之資源垃圾。</t>
    <phoneticPr fontId="32" type="noConversion"/>
  </si>
  <si>
    <t>(四)環保單位委託清運：為本公所委託資源回收列冊個體業者或公民營廢棄物清除機構回收之資源垃圾。</t>
    <phoneticPr fontId="32" type="noConversion"/>
  </si>
  <si>
    <t>(五)公私處所自行或委託清運：為公私處所(社區、學校、機關團體)自行或委託公民營廢棄物清除機構回收之資源垃圾。</t>
    <phoneticPr fontId="32" type="noConversion"/>
  </si>
  <si>
    <t>(六)紙類：指紙及其製品(紙容器除外)，如電腦報表紙、報紙、宣傳單、牛皮紙袋、包裝紙、雜誌、書籍、影印紙、傳真紙等。</t>
    <phoneticPr fontId="32" type="noConversion"/>
  </si>
  <si>
    <t>(七)紙容器：指以紙為主要材質製成供裝填用之紙容器，包括裝填食品及物品之紙盒包、一次性使用之免洗餐具(如杯、碗、盤、托盤、碟、餐盒及餐盒內盛裝食物之內盤與上蓋)、氣密或液密包裝之紙容器及其他紙製平板容器。另以植物纖維為主要材質之容器亦歸此類。</t>
    <phoneticPr fontId="32" type="noConversion"/>
  </si>
  <si>
    <t>(八)鋁箔包：指以含紙、鋁箔及塑膠之複合材質製成供裝填用之鋁箔包容器。</t>
    <phoneticPr fontId="32" type="noConversion"/>
  </si>
  <si>
    <t>(九)鋁容器：指以鋁為主要材質製成供裝填用之鋁容器，如鋁罐。</t>
    <phoneticPr fontId="32" type="noConversion"/>
  </si>
  <si>
    <t>(十)鐵容器：指以鐵為主要材質製成供裝填用之鐵容器，如鐵罐。</t>
    <phoneticPr fontId="32" type="noConversion"/>
  </si>
  <si>
    <t>(十一)其他金屬製品：指公告應回收廢棄物鋁容器及鐵容器項目以外之其他金屬製品，如一般鐵、鋁、銅...等金屬製品。</t>
    <phoneticPr fontId="32"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</si>
  <si>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一般環境用藥等塑膠容器等。</t>
    <phoneticPr fontId="32" type="noConversion"/>
  </si>
  <si>
    <t>(十三)包裝用發泡塑膠：指以發泡聚苯乙烯（EPS）、發泡聚乙烯（EPE）、發泡聚丙烯（EPP）、發泡乙烯聚合物（EPO）等材質作為緩衝材、保溫絕熱材之包裝(即保麗龍)。</t>
    <phoneticPr fontId="32" type="noConversion"/>
  </si>
  <si>
    <t>(十四)其他塑膠製品：指公告應回收廢棄物塑膠容器項目及包裝用發泡塑膠以外之其他塑膠製品，如水管、水桶、保鮮盒、臉盆、雨衣雨鞋等，但不含塑膠袋。</t>
    <phoneticPr fontId="32" type="noConversion"/>
  </si>
  <si>
    <t>(十五)輪胎：指使用於機動車輛及腳踏車之橡膠材質外胎，但不包括實心胎。</t>
    <phoneticPr fontId="32" type="noConversion"/>
  </si>
  <si>
    <t>(十六)玻璃容器：指以玻璃材質製成供裝填用之容器，如玻璃瓶罐等。</t>
    <phoneticPr fontId="32" type="noConversion"/>
  </si>
  <si>
    <t>(十七)其他玻璃製品：指公告應回收廢棄物玻璃容器項目以外之其他玻璃製品，如玻璃杯、玻璃盤、玻璃碗、玻璃燭臺及碎玻璃等，但不含強化玻璃、隔熱玻璃及裝潢修繕產生的大型玻璃。</t>
    <phoneticPr fontId="32" type="noConversion"/>
  </si>
  <si>
    <t>(十八)照明光源：指公告應回收之白熾燈泡(燈帽直徑2.6公分以上)、含汞照明光源及發光二極體(即LED)照明光源。含汞照明光源包括直管日光燈、環管日光燈、安定器內藏式螢光燈泡、緊密型螢光燈管、高強度照明燈管、冷陰極燈、感應式螢光燈及其他含汞燈。發光二極體照明光源包括直管型、環管型、安定器內藏式型及緊密型。</t>
    <phoneticPr fontId="32" type="noConversion"/>
  </si>
  <si>
    <t>(十九)乾電池：指以化學能直接轉換成電能，組裝前單只重量小於一公斤，密閉式之小型電池，包括一次電池及二次電池，如圓筒、方筒、鈕釦型及組裝型之鹼性電池、鋰電池、鎳鎘電池、鎳氫電池及水銀電池等。</t>
    <phoneticPr fontId="32" type="noConversion"/>
  </si>
  <si>
    <t>(二十)鉛蓄電池：包括發動活塞引擎用及其他鉛酸蓄電池，如電瓶。</t>
    <phoneticPr fontId="32" type="noConversion"/>
  </si>
  <si>
    <t>(二十一)家電：指公告應回收之電子電器物品，包括電視機、電冰箱、洗衣機、冷暖氣機、電風扇等，及其他大小型家電，如電熱水瓶、電磁爐、電鍋、飲水機、微波爐、烤箱、咖啡機、吹風機、吸塵器、電暖器、錄放影機等。</t>
    <phoneticPr fontId="32" type="noConversion"/>
  </si>
  <si>
    <t>(二十二)資訊物品：指公告應回收之資訊物品，包括筆記型電腦、平板電腦及用於個人電腦之主機板、硬式磁碟機、電源器、機殼、顯示器、印表機、鍵盤等。</t>
    <phoneticPr fontId="32" type="noConversion"/>
  </si>
  <si>
    <t>(二十三)行動電話(含充電器)：指行動電話及其充電器(包括座充及旅充)。</t>
    <phoneticPr fontId="32" type="noConversion"/>
  </si>
  <si>
    <t>(二十四)農藥容器及特殊環境用藥容器：指以塑膠、玻璃、金屬、紙、鋁箔或其他經行政院環境保護署公告之單一或複合材質製成，用以直接裝填成品農藥或特殊環境用藥之容器。</t>
    <phoneticPr fontId="32" type="noConversion"/>
  </si>
  <si>
    <t>(二十五)食用油：指可供食用之動植物油脂。</t>
    <phoneticPr fontId="32" type="noConversion"/>
  </si>
  <si>
    <t>(二十六)其他：指無法直接歸類之回收項目，如巨大垃圾等，或直轄市、縣（市）主管機關增訂並報請中央主管機關備查之其他一般廢棄物回收項目，如潤滑油、塑膠袋等。</t>
    <phoneticPr fontId="32" type="noConversion"/>
  </si>
  <si>
    <t>(二十七)本表皆以公斤為單位，若無法得其實際重量，請至「生活廢棄物質管理資訊系統」主管機關頁面&gt;點選「常見問題區」中「資源回收項目重量折算標準」可供參考，網址：http://hwms.epa.gov.tw/。</t>
    <phoneticPr fontId="32" type="noConversion"/>
  </si>
  <si>
    <t>＊統計單位：公斤。</t>
    <phoneticPr fontId="32" type="noConversion"/>
  </si>
  <si>
    <t>＊統計分類：縱行科目按回收項目別分，橫列科目按回收單位別分。</t>
    <phoneticPr fontId="5" type="noConversion"/>
  </si>
  <si>
    <t>＊發布週期：月。</t>
    <phoneticPr fontId="32" type="noConversion"/>
  </si>
  <si>
    <t>＊時效：25日。</t>
    <phoneticPr fontId="5" type="noConversion"/>
  </si>
  <si>
    <t>＊預告發布日期（含預告方式及週期）：期間終了後25日內以公務統計報表發布(預定發布時間如遇例假日則順延至次一工作日)。</t>
    <phoneticPr fontId="5" type="noConversion"/>
  </si>
  <si>
    <t>＊同步發送單位（說明資料發布時同步發送之單位或可同步查得該資料之網址）：臺東縣環保局。</t>
    <phoneticPr fontId="5" type="noConversion"/>
  </si>
  <si>
    <t>＊統計指標編製方法與資料來源說明：依據本公所提報之資源回收資料編製。</t>
    <phoneticPr fontId="5" type="noConversion"/>
  </si>
  <si>
    <t>＊統計資料交叉查核及確保資料合理性之機制：無。</t>
    <phoneticPr fontId="5" type="noConversion"/>
  </si>
  <si>
    <t>「臺東縣太麻里鄉一般垃圾及廚餘清理狀況」統計資料背景說明</t>
    <phoneticPr fontId="5" type="noConversion"/>
  </si>
  <si>
    <t>資料項目：一般垃圾及廚餘清理狀況</t>
    <phoneticPr fontId="5" type="noConversion"/>
  </si>
  <si>
    <r>
      <t>＊統計地區範圍及對象：本</t>
    </r>
    <r>
      <rPr>
        <sz val="14"/>
        <color theme="1"/>
        <rFont val="標楷體"/>
        <family val="4"/>
        <charset val="136"/>
      </rPr>
      <t>所</t>
    </r>
    <r>
      <rPr>
        <sz val="14"/>
        <color indexed="8"/>
        <rFont val="標楷體"/>
        <family val="4"/>
        <charset val="136"/>
      </rPr>
      <t>之一般垃圾及廚餘清理狀況均為統計對象。</t>
    </r>
    <phoneticPr fontId="5" type="noConversion"/>
  </si>
  <si>
    <t>(一) 一般垃圾：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</si>
  <si>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 非例行性排出垃圾：包括集中燃燒之紙錢、非例行性大型活動垃圾、工程美化垃圾、天然災害垃圾及小型農事垃圾。</t>
    <phoneticPr fontId="5" type="noConversion"/>
  </si>
  <si>
    <t>(三) 廚餘：係指家戶、公共場所、其他產生源所拋棄之生、熟食物及其殘渣，或經主管機關公告之有機性一般廢棄物。</t>
    <phoneticPr fontId="5" type="noConversion"/>
  </si>
  <si>
    <t>(四) 環保單位自行清運：為縣(市)政府環境保護局及各鄉鎮市區公所自行清運之垃圾量。</t>
    <phoneticPr fontId="5" type="noConversion"/>
  </si>
  <si>
    <t>(五) 環保單位委託清運：為縣(市)政府環境保護局及各鄉鎮市區公所委託公民營廢棄物清除機構清運之垃圾量。</t>
    <phoneticPr fontId="5" type="noConversion"/>
  </si>
  <si>
    <t>(六) 公私處所自行或委託清運：為公私處所自行或委託公民營廢棄物清除機構清運至處理場(廠)之垃圾量，公私處所指社區、學校、機關團體、一般住宅大樓、辦公大樓及其他非公告事業之營業場所等。</t>
    <phoneticPr fontId="5" type="noConversion"/>
  </si>
  <si>
    <t>(七) 焚化:利用焚化爐高溫燃燒，將垃圾轉變為安定之氣體或物質。</t>
    <phoneticPr fontId="5" type="noConversion"/>
  </si>
  <si>
    <t>(八) 衛生掩埋：將垃圾掩埋於衛生掩埋場，該掩埋場須以不透水材質或低滲水性土壤所構築，並設有滲出水、廢氣收集處理設施及地下水監測裝置等，以符合衛生掩埋相關規定。</t>
    <phoneticPr fontId="5" type="noConversion"/>
  </si>
  <si>
    <t>(九) 回收再利用：係指將廚餘資源化變為產品或再生物料之後續使用行為。凡經由清潔隊或公民營機構收集之廚餘，以下列方法處理再利用者均應計入，包括：</t>
    <phoneticPr fontId="5" type="noConversion"/>
  </si>
  <si>
    <t>1.堆肥：將廚餘回收後，經生物醱酵作用，轉化成安定之腐植質或土壤改良劑。</t>
    <phoneticPr fontId="5" type="noConversion"/>
  </si>
  <si>
    <t>2.養豬：將廚餘回收後，送至養豬場或標售，經高溫蒸煮後作為養豬飼料。</t>
    <phoneticPr fontId="5" type="noConversion"/>
  </si>
  <si>
    <t>3.其他廚餘再利用：製成家禽飼料、厭氧發酵及黑水虻幼蟲食用等。</t>
    <phoneticPr fontId="5" type="noConversion"/>
  </si>
  <si>
    <r>
      <t>(十) 「其他」處理：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</si>
  <si>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(十一) 本月新增暫存量：係指本月新增暫時堆置或貯存之一般垃圾量。</t>
    <phoneticPr fontId="5" type="noConversion"/>
  </si>
  <si>
    <t>＊統計單位：公噸。</t>
    <phoneticPr fontId="32" type="noConversion"/>
  </si>
  <si>
    <t>＊統計分類：
(一)縱項目：按一般垃圾及廚餘分。
(二)橫項目：按產生量、處理量及本月新增暫存量分，其中產生量按清運單位別分，處理量按處理方式別分。</t>
    <phoneticPr fontId="5" type="noConversion"/>
  </si>
  <si>
    <t>＊時效：20日。</t>
    <phoneticPr fontId="5" type="noConversion"/>
  </si>
  <si>
    <t>＊預告發布日期（含預告方式及週期）：期間終了後20日內以公務統計報表發布(預定發布時間如遇例假日則順延至次一工作日)。</t>
    <phoneticPr fontId="5" type="noConversion"/>
  </si>
  <si>
    <t>五、資料品質</t>
    <phoneticPr fontId="32" type="noConversion"/>
  </si>
  <si>
    <t>＊統計指標編製方法與資料來源說明：依據本所提報之一般垃圾及廚餘清理資料彙編。</t>
    <phoneticPr fontId="5" type="noConversion"/>
  </si>
  <si>
    <t>「臺東縣太麻里鄉停車位概況-路邊停車位」統計資料背景說明</t>
    <phoneticPr fontId="5" type="noConversion"/>
  </si>
  <si>
    <t>資料種類：運輸統計</t>
    <phoneticPr fontId="32" type="noConversion"/>
  </si>
  <si>
    <t>資料項目：停車位概況-路邊停車位</t>
    <phoneticPr fontId="5" type="noConversion"/>
  </si>
  <si>
    <t>＊編製單位：臺東縣太麻里鄉公所建設課</t>
    <phoneticPr fontId="5" type="noConversion"/>
  </si>
  <si>
    <t>＊電子信箱：e04ok@tml.taitung.gov.tw</t>
  </si>
  <si>
    <t xml:space="preserve">＊書面：       （ ）新聞稿   （◎）報表  </t>
  </si>
  <si>
    <t>三、資料範圍、週期及時效</t>
    <phoneticPr fontId="32" type="noConversion"/>
  </si>
  <si>
    <t>＊統計地區範圍及對象：包括本所轄區內路邊停車位，以供民眾停放車輛之場所為統計對象，但不包括所轄之建築物附設停車位(由縣市另報送營建署彙送)及風景遊樂區停車位（由縣市另報送觀光局彙送）。</t>
    <phoneticPr fontId="5" type="noConversion"/>
  </si>
  <si>
    <t>＊統計標準時間：以每季底之事實為準。</t>
    <phoneticPr fontId="5" type="noConversion"/>
  </si>
  <si>
    <t>(一) 路邊停車位：指以道路部分路面劃設，供公眾停放車輛之車位，但不包括其範圍內之風景遊樂區停車位。</t>
    <phoneticPr fontId="34" type="noConversion"/>
  </si>
  <si>
    <t>(二) 都市計畫區內：依都市計畫法規定之都市計畫範圍內(不包括其範圍內之風景遊樂區)。</t>
    <phoneticPr fontId="34" type="noConversion"/>
  </si>
  <si>
    <t>(三) 都市計畫區外：依都市計畫法規定之都市計畫範圍外(不包括其範圍內之風景遊樂區)。</t>
    <phoneticPr fontId="34" type="noConversion"/>
  </si>
  <si>
    <t>(四) 收費：指依收費方式含計時收費及計次收費在內。</t>
    <phoneticPr fontId="34" type="noConversion"/>
  </si>
  <si>
    <t>(五) 不收費：指停車格位免費供民眾停放。</t>
    <phoneticPr fontId="34" type="noConversion"/>
  </si>
  <si>
    <t>＊統計單位：格。</t>
    <phoneticPr fontId="32" type="noConversion"/>
  </si>
  <si>
    <t>＊統計分類：路邊停車位依計費方式分為收費、不收費，收費再分計時及計次。</t>
    <phoneticPr fontId="5" type="noConversion"/>
  </si>
  <si>
    <t>＊發布週期：季。</t>
    <phoneticPr fontId="32" type="noConversion"/>
  </si>
  <si>
    <t>＊統計指標編製方法與資料來源說明：由縣(市)辦理路邊停車位統計之單位，依據原始資料分別統計彙編。</t>
    <phoneticPr fontId="5" type="noConversion"/>
  </si>
  <si>
    <t>「臺東縣太麻里鄉停車位概況-區內路外身心障礙者專用停車位」統計資料背景說明</t>
    <phoneticPr fontId="5" type="noConversion"/>
  </si>
  <si>
    <t>資料項目：停車位概況-區內路外身心障礙者專用停車位</t>
    <phoneticPr fontId="5" type="noConversion"/>
  </si>
  <si>
    <t>＊統計地區範圍及對象：包括本所轄區內之計畫區內路外身心障礙專用停車位，含平面或立體式(包括匝道式、機械式或塔台式)等設置，以供領有身心障礙證明之民眾停放車輛之場所為統計對象，但不包括所轄之建築物附設停車位(由縣市另報送營建署彙送)及風景遊樂區停車位（由縣市另報送觀光局彙送）。</t>
    <phoneticPr fontId="5" type="noConversion"/>
  </si>
  <si>
    <t>(一)都市計畫區內：依都市計畫法規定之都市計畫範圍內(不包括其範圍內之風景遊樂區)。</t>
    <phoneticPr fontId="5" type="noConversion"/>
  </si>
  <si>
    <t>(二)路外停車位：指道路之路面外，以平面或立體式(包括匝道式、機械式或塔台式)等所設，停放車輛之車位，</t>
    <phoneticPr fontId="5" type="noConversion"/>
  </si>
  <si>
    <t>但不包含其範圍內之風景遊樂區停車位。</t>
    <phoneticPr fontId="5" type="noConversion"/>
  </si>
  <si>
    <t>(三)公有：指停車場之經營管理權屬於政府。</t>
    <phoneticPr fontId="5" type="noConversion"/>
  </si>
  <si>
    <t>(四)私有：指停車場之所有權屬於民間。</t>
    <phoneticPr fontId="5" type="noConversion"/>
  </si>
  <si>
    <t>(五)收費：指依收費方式含計時收費及計次收費在內。</t>
    <phoneticPr fontId="5" type="noConversion"/>
  </si>
  <si>
    <t>(六)不收費：指停車格位免費供民眾停放。</t>
    <phoneticPr fontId="5" type="noConversion"/>
  </si>
  <si>
    <t>＊統計分類：路外停車位依設置方式分公有及私有，再分收費、不收費。</t>
    <phoneticPr fontId="5" type="noConversion"/>
  </si>
  <si>
    <t>＊統計指標編製方法與資料來源說明：由本所辦理都市計畫區內路外停車位統計之單位，依據原始資料分別統計彙編。</t>
    <phoneticPr fontId="5" type="noConversion"/>
  </si>
  <si>
    <t>「臺東縣太麻里鄉停車位概況-路邊身心障礙者專用停車位」統計資料背景說明</t>
    <phoneticPr fontId="5" type="noConversion"/>
  </si>
  <si>
    <t>資料項目：停車位概況-路邊身心障礙者專用停車位</t>
    <phoneticPr fontId="5" type="noConversion"/>
  </si>
  <si>
    <t>＊統計地區範圍及對象：包括本所轄區內之路邊身心障礙專用停車位，以供領有身心障礙證明之民眾停放車輛之場所為統計對象，但不包括所轄之建築物附設停車位(由縣市另報送營建署彙送)及風景遊樂區停車位（由縣市另報送觀光局彙送）。</t>
    <phoneticPr fontId="5" type="noConversion"/>
  </si>
  <si>
    <r>
      <t>(一)</t>
    </r>
    <r>
      <rPr>
        <sz val="7"/>
        <color theme="1"/>
        <rFont val="Times New Roman"/>
        <family val="1"/>
      </rPr>
      <t xml:space="preserve">  </t>
    </r>
    <r>
      <rPr>
        <sz val="14"/>
        <color theme="1"/>
        <rFont val="標楷體"/>
        <family val="4"/>
        <charset val="136"/>
      </rPr>
      <t>路邊停車位：指以道路部分路面劃設，供公眾停放車輛之車位，但不包括其範圍內之風景遊樂區停車位。</t>
    </r>
  </si>
  <si>
    <r>
      <t>(二)</t>
    </r>
    <r>
      <rPr>
        <sz val="7"/>
        <color theme="1"/>
        <rFont val="Times New Roman"/>
        <family val="1"/>
      </rPr>
      <t xml:space="preserve">  </t>
    </r>
    <r>
      <rPr>
        <sz val="14"/>
        <color theme="1"/>
        <rFont val="標楷體"/>
        <family val="4"/>
        <charset val="136"/>
      </rPr>
      <t>都市計畫區內：依都市計畫法規定之都市計畫範圍內(不包括其範圍內之風景遊樂區)。</t>
    </r>
  </si>
  <si>
    <r>
      <t>(三)</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</si>
  <si>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(四)</t>
    </r>
    <r>
      <rPr>
        <sz val="7"/>
        <color theme="1"/>
        <rFont val="Times New Roman"/>
        <family val="1"/>
      </rPr>
      <t xml:space="preserve">  </t>
    </r>
    <r>
      <rPr>
        <sz val="14"/>
        <color theme="1"/>
        <rFont val="標楷體"/>
        <family val="4"/>
        <charset val="136"/>
      </rPr>
      <t>收費：指依收費方式含計時收費及計次收費在內。</t>
    </r>
  </si>
  <si>
    <r>
      <t>(五)</t>
    </r>
    <r>
      <rPr>
        <sz val="7"/>
        <color theme="1"/>
        <rFont val="Times New Roman"/>
        <family val="1"/>
      </rPr>
      <t xml:space="preserve">  </t>
    </r>
    <r>
      <rPr>
        <sz val="14"/>
        <color theme="1"/>
        <rFont val="標楷體"/>
        <family val="4"/>
        <charset val="136"/>
      </rPr>
      <t>不收費：指停車格位免費供民眾停放。</t>
    </r>
  </si>
  <si>
    <t>＊統計分類：路邊停車位依都市計畫法劃分計畫區內及計畫區外，再依計費方式分為收費及不收費。</t>
    <phoneticPr fontId="5" type="noConversion"/>
  </si>
  <si>
    <t>＊統計指標編製方法與資料來源說明：由本所辦理路邊停車位統計之單位，依據原始資料分別統計彙編。</t>
    <phoneticPr fontId="5" type="noConversion"/>
  </si>
  <si>
    <t>「臺東縣太麻里鄉停車位概況-區外路外身心障礙者專用停車位」統計資料背景說明</t>
    <phoneticPr fontId="5" type="noConversion"/>
  </si>
  <si>
    <t>資料項目：停車位概況-區外路外身心障礙者專用停車位</t>
    <phoneticPr fontId="5" type="noConversion"/>
  </si>
  <si>
    <t>＊統計地區範圍及對象：包括本所轄區內之計畫區外路外身心障礙專用停車位，含平面或立體式(包括匝道式、機械式或塔台式)等設置，以供領有身心障礙證明之民眾停放車輛之場所為統計對象，但不包括所轄之建築物附設停車位(由縣政府另報送營建署彙送)及風景遊樂區停車位（由縣政府另報送觀光局彙送）。</t>
    <phoneticPr fontId="5" type="noConversion"/>
  </si>
  <si>
    <r>
      <t>(一)</t>
    </r>
    <r>
      <rPr>
        <sz val="14"/>
        <color theme="1"/>
        <rFont val="Times New Roman"/>
        <family val="1"/>
      </rPr>
      <t xml:space="preserve">    </t>
    </r>
    <r>
      <rPr>
        <sz val="14"/>
        <color theme="1"/>
        <rFont val="標楷體"/>
        <family val="4"/>
        <charset val="136"/>
      </rPr>
      <t>都市計畫區內：依都市計畫法規定之都市計畫範圍內(不包括其範圍內之風景遊樂區)。</t>
    </r>
    <phoneticPr fontId="32" type="noConversion"/>
  </si>
  <si>
    <r>
      <t>(二)</t>
    </r>
    <r>
      <rPr>
        <sz val="14"/>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</si>
  <si>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14"/>
        <color theme="1"/>
        <rFont val="Times New Roman"/>
        <family val="1"/>
      </rPr>
      <t xml:space="preserve">    </t>
    </r>
    <r>
      <rPr>
        <sz val="14"/>
        <color theme="1"/>
        <rFont val="標楷體"/>
        <family val="4"/>
        <charset val="136"/>
      </rPr>
      <t>公有：指停車場之經營管理權屬於政府。</t>
    </r>
  </si>
  <si>
    <r>
      <t>(四)</t>
    </r>
    <r>
      <rPr>
        <sz val="14"/>
        <color theme="1"/>
        <rFont val="Times New Roman"/>
        <family val="1"/>
      </rPr>
      <t xml:space="preserve">    </t>
    </r>
    <r>
      <rPr>
        <sz val="14"/>
        <color theme="1"/>
        <rFont val="標楷體"/>
        <family val="4"/>
        <charset val="136"/>
      </rPr>
      <t>私有：指停車場之所有權屬於民間。</t>
    </r>
  </si>
  <si>
    <r>
      <t>(五)</t>
    </r>
    <r>
      <rPr>
        <sz val="14"/>
        <color theme="1"/>
        <rFont val="Times New Roman"/>
        <family val="1"/>
      </rPr>
      <t xml:space="preserve">    </t>
    </r>
    <r>
      <rPr>
        <sz val="14"/>
        <color theme="1"/>
        <rFont val="標楷體"/>
        <family val="4"/>
        <charset val="136"/>
      </rPr>
      <t>收費：指依收費方式含計時收費及計次收費在內。</t>
    </r>
  </si>
  <si>
    <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</si>
  <si>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＊統計指標編製方法與資料來源說明：由本所辦理都市計畫區外路外停車位統計之單位，依據原始資料分別統計彙編。</t>
    <phoneticPr fontId="5" type="noConversion"/>
  </si>
  <si>
    <t>「臺東縣太麻里鄉停車位概況-區內路外電動車專用停車位」統計資料背景說明</t>
    <phoneticPr fontId="5" type="noConversion"/>
  </si>
  <si>
    <t>資料項目：停車位概況-區內路外電動車專用停車位</t>
    <phoneticPr fontId="5" type="noConversion"/>
  </si>
  <si>
    <t>＊統計地區範圍及對象：包括本所轄區內計畫區內路外電動車專用停車位，含平面或立體式(包括匝道式、機械式或塔台式)等設置，以供電動車輛停放之場所為統計對象。</t>
    <phoneticPr fontId="5" type="noConversion"/>
  </si>
  <si>
    <r>
      <t>(</t>
    </r>
    <r>
      <rPr>
        <sz val="14"/>
        <color theme="1"/>
        <rFont val="標楷體"/>
        <family val="4"/>
        <charset val="136"/>
      </rPr>
      <t>一</t>
    </r>
    <r>
      <rPr>
        <sz val="14"/>
        <color theme="1"/>
        <rFont val="Times New Roman"/>
        <family val="1"/>
      </rPr>
      <t xml:space="preserve">) </t>
    </r>
    <r>
      <rPr>
        <sz val="14"/>
        <color theme="1"/>
        <rFont val="標楷體"/>
        <family val="4"/>
        <charset val="136"/>
      </rPr>
      <t>都市計畫區內：依都市計畫法規定之都市計畫範圍內</t>
    </r>
    <r>
      <rPr>
        <sz val="14"/>
        <color theme="1"/>
        <rFont val="Times New Roman"/>
        <family val="1"/>
      </rPr>
      <t>(</t>
    </r>
    <r>
      <rPr>
        <sz val="14"/>
        <color theme="1"/>
        <rFont val="標楷體"/>
        <family val="4"/>
        <charset val="136"/>
      </rPr>
      <t>不包括其範圍內之風景遊樂區</t>
    </r>
    <r>
      <rPr>
        <sz val="14"/>
        <color theme="1"/>
        <rFont val="Times New Roman"/>
        <family val="1"/>
      </rPr>
      <t>)</t>
    </r>
    <r>
      <rPr>
        <sz val="14"/>
        <color theme="1"/>
        <rFont val="標楷體"/>
        <family val="4"/>
        <charset val="136"/>
      </rPr>
      <t>。</t>
    </r>
  </si>
  <si>
    <r>
      <t>(</t>
    </r>
    <r>
      <rPr>
        <sz val="14"/>
        <color theme="1"/>
        <rFont val="標楷體"/>
        <family val="4"/>
        <charset val="136"/>
      </rPr>
      <t>二</t>
    </r>
    <r>
      <rPr>
        <sz val="14"/>
        <color theme="1"/>
        <rFont val="Times New Roman"/>
        <family val="1"/>
      </rPr>
      <t xml:space="preserve">) </t>
    </r>
    <r>
      <rPr>
        <sz val="14"/>
        <color theme="1"/>
        <rFont val="標楷體"/>
        <family val="4"/>
        <charset val="136"/>
      </rPr>
      <t>路外停車位：指道路之路面外，以平面或立體式</t>
    </r>
    <r>
      <rPr>
        <sz val="14"/>
        <color theme="1"/>
        <rFont val="Times New Roman"/>
        <family val="1"/>
      </rPr>
      <t>(</t>
    </r>
    <r>
      <rPr>
        <sz val="14"/>
        <color theme="1"/>
        <rFont val="標楷體"/>
        <family val="4"/>
        <charset val="136"/>
      </rPr>
      <t>包括匝道式、機械式或塔台式</t>
    </r>
    <r>
      <rPr>
        <sz val="14"/>
        <color theme="1"/>
        <rFont val="Times New Roman"/>
        <family val="1"/>
      </rPr>
      <t>)</t>
    </r>
    <r>
      <rPr>
        <sz val="14"/>
        <color theme="1"/>
        <rFont val="標楷體"/>
        <family val="4"/>
        <charset val="136"/>
      </rPr>
      <t>等所設，停放車輛之車位，但不包含其範圍內之風景遊樂區停車位。</t>
    </r>
  </si>
  <si>
    <r>
      <t>(</t>
    </r>
    <r>
      <rPr>
        <sz val="14"/>
        <color theme="1"/>
        <rFont val="標楷體"/>
        <family val="4"/>
        <charset val="136"/>
      </rPr>
      <t>三</t>
    </r>
    <r>
      <rPr>
        <sz val="14"/>
        <color theme="1"/>
        <rFont val="Times New Roman"/>
        <family val="1"/>
      </rPr>
      <t xml:space="preserve">) </t>
    </r>
    <r>
      <rPr>
        <sz val="14"/>
        <color theme="1"/>
        <rFont val="標楷體"/>
        <family val="4"/>
        <charset val="136"/>
      </rPr>
      <t>公有：指停車場之經營管理權屬於政府。</t>
    </r>
  </si>
  <si>
    <r>
      <t>(</t>
    </r>
    <r>
      <rPr>
        <sz val="14"/>
        <color theme="1"/>
        <rFont val="標楷體"/>
        <family val="4"/>
        <charset val="136"/>
      </rPr>
      <t>四</t>
    </r>
    <r>
      <rPr>
        <sz val="14"/>
        <color theme="1"/>
        <rFont val="Times New Roman"/>
        <family val="1"/>
      </rPr>
      <t xml:space="preserve">) </t>
    </r>
    <r>
      <rPr>
        <sz val="14"/>
        <color theme="1"/>
        <rFont val="標楷體"/>
        <family val="4"/>
        <charset val="136"/>
      </rPr>
      <t>私有：指停車場之所有權屬於民間。</t>
    </r>
  </si>
  <si>
    <r>
      <t>(</t>
    </r>
    <r>
      <rPr>
        <sz val="14"/>
        <color theme="1"/>
        <rFont val="標楷體"/>
        <family val="4"/>
        <charset val="136"/>
      </rPr>
      <t>五</t>
    </r>
    <r>
      <rPr>
        <sz val="14"/>
        <color theme="1"/>
        <rFont val="Times New Roman"/>
        <family val="1"/>
      </rPr>
      <t xml:space="preserve">) </t>
    </r>
    <r>
      <rPr>
        <sz val="14"/>
        <color theme="1"/>
        <rFont val="標楷體"/>
        <family val="4"/>
        <charset val="136"/>
      </rPr>
      <t>收費：指依收費方式含計時收費及計次收費在內。</t>
    </r>
  </si>
  <si>
    <r>
      <t>(</t>
    </r>
    <r>
      <rPr>
        <sz val="14"/>
        <color theme="1"/>
        <rFont val="標楷體"/>
        <family val="4"/>
        <charset val="136"/>
      </rPr>
      <t>六</t>
    </r>
    <r>
      <rPr>
        <sz val="14"/>
        <color theme="1"/>
        <rFont val="Times New Roman"/>
        <family val="1"/>
      </rPr>
      <t xml:space="preserve">) </t>
    </r>
    <r>
      <rPr>
        <sz val="14"/>
        <color theme="1"/>
        <rFont val="標楷體"/>
        <family val="4"/>
        <charset val="136"/>
      </rPr>
      <t>不收費：指停車格位免費供民眾停放。</t>
    </r>
  </si>
  <si>
    <t>＊統計指標編製方法與資料來源說明：由本公所辦理都市計畫區內路外停車位統計之單位，依據原始資料分別統計彙編。</t>
    <phoneticPr fontId="5" type="noConversion"/>
  </si>
  <si>
    <t>「臺東縣太麻里鄉停車位概況-區外路外電動車專用停車位」統計資料背景說明</t>
    <phoneticPr fontId="5" type="noConversion"/>
  </si>
  <si>
    <t>資料項目：停車位概況-區外路外電動車專用停車位</t>
    <phoneticPr fontId="5" type="noConversion"/>
  </si>
  <si>
    <t>＊統計地區範圍及對象：包括本所轄區內計畫區外路外電動車專用停車位，含平面或立體式(包括匝道式、機械式或塔台式)等設置，以供電動車輛停放之場所為統計對象。</t>
    <phoneticPr fontId="5" type="noConversion"/>
  </si>
  <si>
    <r>
      <t>(一)</t>
    </r>
    <r>
      <rPr>
        <sz val="7"/>
        <color theme="1"/>
        <rFont val="Times New Roman"/>
        <family val="1"/>
      </rPr>
      <t xml:space="preserve">  </t>
    </r>
    <r>
      <rPr>
        <sz val="14"/>
        <color theme="1"/>
        <rFont val="標楷體"/>
        <family val="4"/>
        <charset val="136"/>
      </rPr>
      <t>都市計畫區外：依都市計畫法規定之都市計畫範圍外(不包括其範圍內之風景遊樂區)。</t>
    </r>
  </si>
  <si>
    <r>
      <t>(二)</t>
    </r>
    <r>
      <rPr>
        <sz val="7"/>
        <color theme="1"/>
        <rFont val="Times New Roman"/>
        <family val="1"/>
      </rPr>
      <t xml:space="preserve">  </t>
    </r>
    <r>
      <rPr>
        <sz val="14"/>
        <color theme="1"/>
        <rFont val="標楷體"/>
        <family val="4"/>
        <charset val="136"/>
      </rPr>
      <t>路外停車位：指道路之路面外，以平面或立體式(包括匝道式、機械式或塔台式)等所設，停放車輛之車位，但不包含其範圍內之風景遊樂區停車位。</t>
    </r>
  </si>
  <si>
    <r>
      <t>(三)</t>
    </r>
    <r>
      <rPr>
        <sz val="7"/>
        <color theme="1"/>
        <rFont val="Times New Roman"/>
        <family val="1"/>
      </rPr>
      <t xml:space="preserve">  </t>
    </r>
    <r>
      <rPr>
        <sz val="14"/>
        <color theme="1"/>
        <rFont val="標楷體"/>
        <family val="4"/>
        <charset val="136"/>
      </rPr>
      <t>公有：指停車場之經營管理權屬於政府。</t>
    </r>
  </si>
  <si>
    <r>
      <t>(四)</t>
    </r>
    <r>
      <rPr>
        <sz val="7"/>
        <color theme="1"/>
        <rFont val="Times New Roman"/>
        <family val="1"/>
      </rPr>
      <t xml:space="preserve">  </t>
    </r>
    <r>
      <rPr>
        <sz val="14"/>
        <color theme="1"/>
        <rFont val="標楷體"/>
        <family val="4"/>
        <charset val="136"/>
      </rPr>
      <t>私有：指停車場之所有權屬於民間。</t>
    </r>
  </si>
  <si>
    <r>
      <t>(五)</t>
    </r>
    <r>
      <rPr>
        <sz val="7"/>
        <color theme="1"/>
        <rFont val="Times New Roman"/>
        <family val="1"/>
      </rPr>
      <t xml:space="preserve">  </t>
    </r>
    <r>
      <rPr>
        <sz val="14"/>
        <color theme="1"/>
        <rFont val="標楷體"/>
        <family val="4"/>
        <charset val="136"/>
      </rPr>
      <t>收費：指依收費方式含計時收費及計次收費在內。</t>
    </r>
  </si>
  <si>
    <r>
      <t>(六)</t>
    </r>
    <r>
      <rPr>
        <sz val="7"/>
        <color theme="1"/>
        <rFont val="Times New Roman"/>
        <family val="1"/>
      </rPr>
      <t xml:space="preserve">  </t>
    </r>
    <r>
      <rPr>
        <sz val="14"/>
        <color theme="1"/>
        <rFont val="標楷體"/>
        <family val="4"/>
        <charset val="136"/>
      </rPr>
      <t>不收費：指停車格位免費供民眾停放。</t>
    </r>
  </si>
  <si>
    <t>「臺東縣太麻里鄉停車位概況-路邊電動車專用停車位」統計資料背景說明</t>
    <phoneticPr fontId="5" type="noConversion"/>
  </si>
  <si>
    <t>資料項目：停車位概況-路邊電動車專用停車位</t>
    <phoneticPr fontId="5" type="noConversion"/>
  </si>
  <si>
    <t>＊統計地區範圍及對象：包括本所轄區內之路邊電動車專用停車位，以供電動車輛停放之場所為統計對象。</t>
    <phoneticPr fontId="5" type="noConversion"/>
  </si>
  <si>
    <r>
      <t>(二)</t>
    </r>
    <r>
      <rPr>
        <sz val="7"/>
        <color theme="1"/>
        <rFont val="Times New Roman"/>
        <family val="1"/>
      </rPr>
      <t xml:space="preserve">  </t>
    </r>
    <r>
      <rPr>
        <sz val="14"/>
        <color theme="1"/>
        <rFont val="標楷體"/>
        <family val="4"/>
        <charset val="136"/>
      </rPr>
      <t>公有：指停車場之經營管理權屬於政府。</t>
    </r>
  </si>
  <si>
    <r>
      <t>(三)</t>
    </r>
    <r>
      <rPr>
        <sz val="7"/>
        <color theme="1"/>
        <rFont val="Times New Roman"/>
        <family val="1"/>
      </rPr>
      <t xml:space="preserve">  </t>
    </r>
    <r>
      <rPr>
        <sz val="14"/>
        <color theme="1"/>
        <rFont val="標楷體"/>
        <family val="4"/>
        <charset val="136"/>
      </rPr>
      <t>私有：指停車場之所有權屬於民間。</t>
    </r>
  </si>
  <si>
    <t>「臺東縣太麻里鄉停車位概況－都市計畫區內路外」統計資料背景說明</t>
    <phoneticPr fontId="5" type="noConversion"/>
  </si>
  <si>
    <t>資料項目：停車位概況－都市計畫區內路外</t>
    <phoneticPr fontId="5" type="noConversion"/>
  </si>
  <si>
    <t>＊統計地區範圍及對象：包括本所轄區內計畫區內路外停車位，以平面或立體式(包括匝道式、機械式或塔台式)等設置，以供民眾停放車輛之場所為統計對象，但不包括所轄之建築物附設停車位(由縣市另報送營建署彙送)及風景遊樂區停車位（由縣市另報送觀光局彙送）。</t>
    <phoneticPr fontId="5" type="noConversion"/>
  </si>
  <si>
    <r>
      <t>(三)公有：指停車場之經營管理權屬於政府。</t>
    </r>
    <r>
      <rPr>
        <sz val="14"/>
        <rFont val="Times New Roman"/>
        <family val="1"/>
      </rPr>
      <t/>
    </r>
    <phoneticPr fontId="5" type="noConversion"/>
  </si>
  <si>
    <t>(七)平面：指停車場僅在地面上設置者。</t>
    <phoneticPr fontId="5" type="noConversion"/>
  </si>
  <si>
    <t>(八)立體：指停車場設置樓層二層以上(含二層)者。</t>
    <phoneticPr fontId="5" type="noConversion"/>
  </si>
  <si>
    <t>＊統計分類：路外停車位依設置方式分公有及私有，再分收費、不收費，並細分平面及立體(包括匝道式、機械式或塔台式)。</t>
    <phoneticPr fontId="5" type="noConversion"/>
  </si>
  <si>
    <t>七、其他事項：無。</t>
    <phoneticPr fontId="32" type="noConversion"/>
  </si>
  <si>
    <t>臺東縣太麻里鄉停車位概況-都市計畫區外路外</t>
    <phoneticPr fontId="32" type="noConversion"/>
  </si>
  <si>
    <t>資料項目：停車位概況－都市計畫區外路外</t>
    <phoneticPr fontId="5" type="noConversion"/>
  </si>
  <si>
    <t>＊統計地區範圍及對象：包括本所轄區內計畫區外路外停車位，以平面或立體式(包括匝道式、機械式或塔台式)等設置，以供民眾停放車輛之場所為統計對象，但不包括所轄之建築物附設停車位(由縣政府另報送營建署彙送) 及風景遊樂區停車位（由縣政府另報送觀光局彙送）。</t>
    <phoneticPr fontId="5" type="noConversion"/>
  </si>
  <si>
    <t>(一) 都市計畫區外：依都市計畫法規定之都市計畫範圍外(不包括其範圍內之風景遊樂區)。</t>
  </si>
  <si>
    <t>(二)路外停車位：指道路之路面外，以平面或立體式(包括匝道式、機械式或塔台式)等所設，停放車輛之車位，但不包含其範圍內之風景遊樂區停車位。</t>
    <phoneticPr fontId="32" type="noConversion"/>
  </si>
  <si>
    <t>(三)公有：指停車場之經營管理權屬於政府。</t>
    <phoneticPr fontId="32" type="noConversion"/>
  </si>
  <si>
    <t>(四)私有：指停車場之所有權屬於民間。</t>
    <phoneticPr fontId="32" type="noConversion"/>
  </si>
  <si>
    <t>(五)收費：指依收費方式含計時收費及計次收費在內。</t>
    <phoneticPr fontId="32" type="noConversion"/>
  </si>
  <si>
    <t>(六)不收費：指停車格位免費供民眾停放。</t>
    <phoneticPr fontId="32" type="noConversion"/>
  </si>
  <si>
    <t>(七)平面：指停車場僅在地面上設置者。</t>
    <phoneticPr fontId="32" type="noConversion"/>
  </si>
  <si>
    <t>(八)立體：指停車場設置樓層二層以上(含二層)者。</t>
    <phoneticPr fontId="32" type="noConversion"/>
  </si>
  <si>
    <t>「臺東縣太麻里鄉農耕土地面積」統計資料背景說明</t>
    <phoneticPr fontId="5" type="noConversion"/>
  </si>
  <si>
    <t>資料種類：土地統計</t>
    <phoneticPr fontId="32" type="noConversion"/>
  </si>
  <si>
    <t>資料項目：農耕土地面積</t>
    <phoneticPr fontId="5" type="noConversion"/>
  </si>
  <si>
    <t>＊編製單位：臺東縣太麻里鄉公所農觀課</t>
    <phoneticPr fontId="5" type="noConversion"/>
  </si>
  <si>
    <t xml:space="preserve">  ＊傳真：089-782901</t>
  </si>
  <si>
    <t xml:space="preserve">  ＊電子信箱：at109331@tml.taitung.gov.tw</t>
  </si>
  <si>
    <t>＊統計地區範圍及對象：凡本所所轄可供種植經濟生產農作物之土地，無論是否適宜耕作或合法作為農業使用與否，均為統計對象。</t>
    <phoneticPr fontId="5" type="noConversion"/>
  </si>
  <si>
    <t>＊統計標準時間：以每年一期作之耕作事實為準。</t>
    <phoneticPr fontId="5" type="noConversion"/>
  </si>
  <si>
    <r>
      <t>(一)農耕土地指不論現況種植與否，可供栽培作物之土地，包括短期耕作地</t>
    </r>
    <r>
      <rPr>
        <sz val="14"/>
        <rFont val="微軟正黑體"/>
        <family val="2"/>
        <charset val="136"/>
      </rPr>
      <t>、</t>
    </r>
    <r>
      <rPr>
        <sz val="14"/>
        <rFont val="標楷體"/>
        <family val="4"/>
        <charset val="136"/>
      </rPr>
      <t>長期耕作地及長期休閒地。</t>
    </r>
  </si>
  <si>
    <t>(二)耕作地：</t>
    <phoneticPr fontId="32" type="noConversion"/>
  </si>
  <si>
    <r>
      <t>1.短期耕作地</t>
    </r>
    <r>
      <rPr>
        <sz val="14"/>
        <rFont val="新細明體"/>
        <family val="1"/>
        <charset val="136"/>
      </rPr>
      <t>：</t>
    </r>
    <r>
      <rPr>
        <sz val="14"/>
        <rFont val="標楷體"/>
        <family val="4"/>
        <charset val="136"/>
      </rPr>
      <t>含能蓄水，經常可以栽培水稻之耕地、水稻以外之短期作耕地</t>
    </r>
    <r>
      <rPr>
        <sz val="14"/>
        <rFont val="Times New Roman"/>
        <family val="1"/>
      </rPr>
      <t>(</t>
    </r>
    <r>
      <rPr>
        <sz val="14"/>
        <rFont val="標楷體"/>
        <family val="4"/>
        <charset val="136"/>
      </rPr>
      <t>蔬菜等</t>
    </r>
    <r>
      <rPr>
        <sz val="14"/>
        <rFont val="Times New Roman"/>
        <family val="1"/>
      </rPr>
      <t>)</t>
    </r>
    <r>
      <rPr>
        <sz val="14"/>
        <rFont val="標楷體"/>
        <family val="4"/>
        <charset val="136"/>
      </rPr>
      <t>及短期休閒地。</t>
    </r>
  </si>
  <si>
    <t>2.長期耕作地：指土壤不容易貯水或水量不足只能栽培陸稻、雜糧及果樹類等之耕地。</t>
  </si>
  <si>
    <t>(三)長期休閒地：係指耕地長期荒蕪，未種植作物之土地。</t>
  </si>
  <si>
    <t>＊統計單位：公頃。</t>
    <phoneticPr fontId="32" type="noConversion"/>
  </si>
  <si>
    <t>＊統計分類：分耕作地、長期休閒地兩大類。耕作地分為短期耕作地、長期耕作地；短期耕作地再分為水稻、水稻以外之短期作、短期休閒。</t>
    <phoneticPr fontId="5" type="noConversion"/>
  </si>
  <si>
    <t>＊發布週期：年。</t>
    <phoneticPr fontId="32" type="noConversion"/>
  </si>
  <si>
    <t>＊時效：2個月又20日。</t>
    <phoneticPr fontId="5" type="noConversion"/>
  </si>
  <si>
    <t>＊資料變革：無。</t>
    <phoneticPr fontId="32" type="noConversion"/>
  </si>
  <si>
    <r>
      <t>＊同步發送單位（說明資料發布時同步發送之單位或可同步查得該資料之網址）：</t>
    </r>
    <r>
      <rPr>
        <sz val="14"/>
        <color theme="1"/>
        <rFont val="標楷體"/>
        <family val="4"/>
        <charset val="136"/>
      </rPr>
      <t>臺東縣政府農業處</t>
    </r>
    <r>
      <rPr>
        <sz val="14"/>
        <color indexed="8"/>
        <rFont val="標楷體"/>
        <family val="4"/>
        <charset val="136"/>
      </rPr>
      <t>。</t>
    </r>
    <phoneticPr fontId="5" type="noConversion"/>
  </si>
  <si>
    <r>
      <t xml:space="preserve">＊統計指標編製方法與資料來源說明：
(一) </t>
    </r>
    <r>
      <rPr>
        <sz val="14"/>
        <color theme="1"/>
        <rFont val="標楷體"/>
        <family val="4"/>
        <charset val="136"/>
      </rPr>
      <t>本</t>
    </r>
    <r>
      <rPr>
        <sz val="14"/>
        <color indexed="8"/>
        <rFont val="標楷體"/>
        <family val="4"/>
        <charset val="136"/>
      </rPr>
      <t>公所農情調查員運用繪妥之航測基本圖，經田間實地踏勘，紀錄各項農作物及長短期休閒地面積，以統計農耕土地各項面積。
(二) 各鄉（鎮、市）公所按基本圖地區別編製表冊，陳報縣政府彙編。</t>
    </r>
    <phoneticPr fontId="5" type="noConversion"/>
  </si>
  <si>
    <t>「臺東縣太麻里鄉有效農機使用證之農機數量」統計資料背景說明</t>
    <phoneticPr fontId="5" type="noConversion"/>
  </si>
  <si>
    <t>資料種類：農業統計</t>
    <phoneticPr fontId="32" type="noConversion"/>
  </si>
  <si>
    <t>資料項目：有效農機使用證之農機數量</t>
    <phoneticPr fontId="5" type="noConversion"/>
  </si>
  <si>
    <r>
      <t>＊統計地區範圍及對象：以本</t>
    </r>
    <r>
      <rPr>
        <sz val="13.5"/>
        <color theme="1"/>
        <rFont val="標楷體"/>
        <family val="4"/>
        <charset val="136"/>
      </rPr>
      <t>所</t>
    </r>
    <r>
      <rPr>
        <sz val="13.5"/>
        <rFont val="標楷體"/>
        <family val="4"/>
        <charset val="136"/>
      </rPr>
      <t>所轄地區農機證照及農機用油管理資訊系統登載之各式農機資料為統計對象。</t>
    </r>
    <phoneticPr fontId="5" type="noConversion"/>
  </si>
  <si>
    <r>
      <t>＊統計標準時間：</t>
    </r>
    <r>
      <rPr>
        <sz val="14"/>
        <color theme="1"/>
        <rFont val="標楷體"/>
        <family val="4"/>
        <charset val="136"/>
      </rPr>
      <t>以每年十二月三十一日之事實為準。</t>
    </r>
    <phoneticPr fontId="5" type="noConversion"/>
  </si>
  <si>
    <t>(一)耕耘機：俗稱「鐵牛」，係藉動力碎土、鬆土、平土等耕耘農地之機器，其馬力較曳引機小許多。</t>
    <phoneticPr fontId="32" type="noConversion"/>
  </si>
  <si>
    <t>(二)曳引機：有動力引擎，可拖拉機件，附掛犁、耙、中耕器等用以犁田整地、播種、施肥等之機器。</t>
    <phoneticPr fontId="32" type="noConversion"/>
  </si>
  <si>
    <t>(三)插秧機：有動力裝備，可自動將培育好之秧苗，按一定距離插植於田間之機器。</t>
    <phoneticPr fontId="32" type="noConversion"/>
  </si>
  <si>
    <t>(四)動力中耕管理機：有動力裝備，用於作物成長階段之除草、施肥、培土作畦等，且把手可上下及迴旋移動之綜合性管理機器。</t>
    <phoneticPr fontId="32" type="noConversion"/>
  </si>
  <si>
    <t>(五)動力割草機：有動力裝備，專用於割除雜草之機器。</t>
    <phoneticPr fontId="32" type="noConversion"/>
  </si>
  <si>
    <t>(六)背負式（動力噴霧機、施肥機）：有動力裝備，可噴灑霧（粉）狀農藥、肥料，以防治病蟲害、除雜草及施肥之機器，其機種為背負式。</t>
    <phoneticPr fontId="32" type="noConversion"/>
  </si>
  <si>
    <t>(七)定置式動力噴霧機：有動力裝備，可噴灑霧狀農藥，以防治病蟲害及除雜草之機器，其機種為定置式及廣距式。</t>
    <phoneticPr fontId="32" type="noConversion"/>
  </si>
  <si>
    <t>(八)自走式噴霧車：有動力裝備，可噴灑霧狀農藥，以防治病蟲害及除雜草之車輛，其機種為行走式。</t>
    <phoneticPr fontId="32" type="noConversion"/>
  </si>
  <si>
    <t>(九)抽水機：為經營農業之目的，所設置之抽水馬達及相關設備。</t>
    <phoneticPr fontId="32" type="noConversion"/>
  </si>
  <si>
    <t>(十)水稻聯合收穫機：有動力裝備，可作稻穀之收割、脫穀、篩選及裝袋等一貫作業之機器。</t>
    <phoneticPr fontId="32" type="noConversion"/>
  </si>
  <si>
    <t>(十一)脫殼（粒）機：有動力裝備，用於榖類作物收割後脫殼（粒）之機器，如稻穀脫殼機、玉米脫粒機、高粱脫粒機、花生脫莢機等。</t>
    <phoneticPr fontId="32" type="noConversion"/>
  </si>
  <si>
    <t>(十二)農地動力搬運車：有動力引擎裝置，可搬運農畜產品之農業用車輛。</t>
    <phoneticPr fontId="32" type="noConversion"/>
  </si>
  <si>
    <t>(十三)動力採茶機：有動力裝備，專用於採收茶葉之機器。</t>
    <phoneticPr fontId="32" type="noConversion"/>
  </si>
  <si>
    <t>(十四)雜糧聯合收穫機：有動力裝備，用於雜糧收穫之機器，包括玉米聯合收穫機、高粱聯合收穫機、甘藷收穫機、落花生收穫機、豆類收穫機等。</t>
    <phoneticPr fontId="32" type="noConversion"/>
  </si>
  <si>
    <t>(十五)甘蔗採收機：有動力裝備，專用於採收甘蔗之機器。</t>
    <phoneticPr fontId="32" type="noConversion"/>
  </si>
  <si>
    <t>(十六)動力剪枝機：有動力裝備，專用於修剪枝條之機器。</t>
    <phoneticPr fontId="32" type="noConversion"/>
  </si>
  <si>
    <t>(十七)乾燥機：將收穫之穀類或其他作物，加速脫水以便儲存之機器，如稻穀乾燥機、玉米乾燥機、菸葉乾燥設備（一套機件算一台）等。</t>
    <phoneticPr fontId="32" type="noConversion"/>
  </si>
  <si>
    <t>(十八)茶葉調製機（組）：有動力裝備，為茶菁製成粗製茶過程中使用之機器，包括殺菁機、揉捻機、烘培乾燥機等。</t>
    <phoneticPr fontId="32" type="noConversion"/>
  </si>
  <si>
    <t>(十九)蔬果分級機：將蔬菜、水果或其他農產品，依大小或重量予以分類選別之機器。</t>
    <phoneticPr fontId="32" type="noConversion"/>
  </si>
  <si>
    <t>＊統計單位：臺。</t>
    <phoneticPr fontId="32" type="noConversion"/>
  </si>
  <si>
    <t>＊統計分類：依農機種類及主要用途、機型等分為耕耘機、曳引機、插秧機、動力中耕管理機、動力割草機、背負式（動力噴霧機、施肥機）、定置式動力噴霧機、自走式噴霧車、抽水機、水稻聯合收穫機、脫殼（粒）機、農地動力搬運車、動力採茶機、雜糧聯合收穫機、甘蔗採收機、動力剪枝機、乾燥機、茶葉調製機（組）、蔬果分級機等。</t>
    <phoneticPr fontId="5" type="noConversion"/>
  </si>
  <si>
    <t>＊時效：4個月又5日。</t>
    <phoneticPr fontId="5" type="noConversion"/>
  </si>
  <si>
    <t>＊預告發布日期（含預告方式及週期）：次年四月五日前以公務統計報表發布，(預定發布時間如遇例假日則順延至次一工作日)。</t>
    <phoneticPr fontId="5" type="noConversion"/>
  </si>
  <si>
    <t>＊同步發送單位（說明資料發布時同步發送之單位或可同步查得該資料之網址）：臺東縣政府農業處。</t>
    <phoneticPr fontId="5" type="noConversion"/>
  </si>
  <si>
    <t>＊統計指標編製方法與資料來源說明：由臺東縣政府農業處農機證照及農機用油管理資訊系統登載之有效農機量統計結果。</t>
    <phoneticPr fontId="32" type="noConversion"/>
  </si>
  <si>
    <t>資料種類：社會保障統計</t>
    <phoneticPr fontId="32" type="noConversion"/>
  </si>
  <si>
    <t>＊編製單位：臺東縣太麻里鄉公所原社課</t>
    <phoneticPr fontId="5" type="noConversion"/>
  </si>
  <si>
    <t>＊統計地區範圍及對象：凡本公所無直系血親卑親屬或直系血親卑親屬未居住於同縣市之65歲以上獨自居住、同住者無照顧能力、65歲以上夫妻同住者或經各縣（市）政府社會局（處）派員訪視評估需列冊關懷之老人，均為統計對象</t>
    <phoneticPr fontId="5" type="noConversion"/>
  </si>
  <si>
    <t>＊統計標準時間：第一季以3月底、第二季以6月底、第三季以9月底、第四季以12月底之事實為準。</t>
    <phoneticPr fontId="5" type="noConversion"/>
  </si>
  <si>
    <t>(一)中(低)收入：指政府列冊有案之低收入及家庭總收入分配全家人口，每人每月未超過最低生活費2.5倍者。</t>
    <phoneticPr fontId="32" type="noConversion"/>
  </si>
  <si>
    <t>(二)榮民(眷)：指為國家勞苦功高之退除役官兵及其眷屬。</t>
    <phoneticPr fontId="32" type="noConversion"/>
  </si>
  <si>
    <t>(三)死亡人數：本期因死亡而註銷列冊之獨居老人人數。</t>
    <phoneticPr fontId="32" type="noConversion"/>
  </si>
  <si>
    <t>(四)電話問安：以電話定期或不定期向獨居老人問好並詢問有何需求或問題。</t>
    <phoneticPr fontId="32" type="noConversion"/>
  </si>
  <si>
    <t>(五)關懷訪視：對乏人照顧之獨居老人，遴派志工或專職服務員至府上探訪，並瞭解其需求。</t>
    <phoneticPr fontId="32" type="noConversion"/>
  </si>
  <si>
    <t>(六)居家服務：對因行動不便又乏人照顧之獨居老人，遴派志工或專職服務員至府上服務。服務項目為協助老人個人清潔、換洗衣物之洗滌、代寫書信、聯絡親友等。</t>
    <phoneticPr fontId="32" type="noConversion"/>
  </si>
  <si>
    <t>(七)餐飲服務：即提供生活自理能力較低或無法自行炊食的老人餐飲服務，有集中用餐或送餐到家之服務；於統計期間按日計算送餐人數之合計數，以人次統計。</t>
    <phoneticPr fontId="32" type="noConversion"/>
  </si>
  <si>
    <t>(八)陪同就醫：對身心有疾病或行動不便之獨居老人，由志工或專職服務員陪同至醫院看診。</t>
    <phoneticPr fontId="32" type="noConversion"/>
  </si>
  <si>
    <t>(九)安裝緊急救援連線：為確保獨居老人發生緊急危難時，能夠得到立即救援，經評估老人實際狀況，如符合即為其安裝緊急救援連線。</t>
    <phoneticPr fontId="32" type="noConversion"/>
  </si>
  <si>
    <t>(十)轉介進住機構：對生活無法自理之獨居老人，轉介至老人長期照顧、安養機構或榮家等機構接受照顧。</t>
    <phoneticPr fontId="32" type="noConversion"/>
  </si>
  <si>
    <t>＊統計單位：人、人次。</t>
    <phoneticPr fontId="32" type="noConversion"/>
  </si>
  <si>
    <t>＊統計分類：橫項依「鄉鎮市區別及年齡別」分；縱項依「期底獨居老人人數」、「具榮民(眷)身分獨居老人人數」、「具原住民身分獨居老人人數」、「本期死亡人數」、「本期服務成果」、「期底安裝緊急救援連線人數」及「本期轉介進住機構人數」分。</t>
    <phoneticPr fontId="5" type="noConversion"/>
  </si>
  <si>
    <t>＊時效：1個月又5日。</t>
    <phoneticPr fontId="5" type="noConversion"/>
  </si>
  <si>
    <t>＊預告發布日期（含預告方式及週期）：每季終了後一個月又五日內以公務統計報表發布(預定發布時間如遇例假日則順延至次一工作日)。</t>
    <phoneticPr fontId="5" type="noConversion"/>
  </si>
  <si>
    <t>＊同步發送單位（說明資料發布時同步發送之單位或可同步查得該資料之網址）：衛生福利部統計處。</t>
    <phoneticPr fontId="5" type="noConversion"/>
  </si>
  <si>
    <t>＊統計指標編製方法與資料來源說明：依據本所資料編製。</t>
    <phoneticPr fontId="5" type="noConversion"/>
  </si>
  <si>
    <t>「臺東縣太麻里鄉推行社區發展工作概況」統計資料背景說明</t>
    <phoneticPr fontId="5" type="noConversion"/>
  </si>
  <si>
    <t>資料項目：推行社區發展工作概況</t>
    <phoneticPr fontId="5" type="noConversion"/>
  </si>
  <si>
    <t>＊統計地區範圍及對象：凡在本所轄內已成立社區發展協會之社區，均為統計對象。</t>
    <phoneticPr fontId="5" type="noConversion"/>
  </si>
  <si>
    <t>＊統計標準時間：動態資料以1至12月事實為準；靜態資料以12月底之事實為準。</t>
    <phoneticPr fontId="5" type="noConversion"/>
  </si>
  <si>
    <t>(一)社區：依「社區發展工作綱要」第2條規定，係指「經鄉(鎮、市、區)社區發展主管機關劃定，供為依法設立社區發展協會，推動社區發展工作之組織與活動區域」。</t>
    <phoneticPr fontId="32" type="noConversion"/>
  </si>
  <si>
    <t>(二)社區發展協會：係指經主管機關劃定，依法成立之社區發展協會。</t>
    <phoneticPr fontId="32" type="noConversion"/>
  </si>
  <si>
    <t>(三)社區戶數：係指社區劃定範圍內所有戶數。</t>
    <phoneticPr fontId="32" type="noConversion"/>
  </si>
  <si>
    <t>(四)社區人口數：係指社區劃定範圍內所有人口數。</t>
    <phoneticPr fontId="32" type="noConversion"/>
  </si>
  <si>
    <t>(五)社區發展協會會員：由社區居民自動申請加入社區發展協會為之會員人數。</t>
    <phoneticPr fontId="32" type="noConversion"/>
  </si>
  <si>
    <t>(六)社區生產建設基金：為充裕社區經濟來源，健全社區發展組織，期能負起社區成果維護，推行社會教育、社區文化活動及福利服務工作，以提昇社區居民生活品質而籌措之基金。</t>
    <phoneticPr fontId="32" type="noConversion"/>
  </si>
  <si>
    <t>(七)使用經費：指依法成立之社區發展協會，其經費來源。
 1.政府補助款：為促進社區發展，增進居民福利，根據社區發展協會所提之計畫及自籌款項，政府機關依年度社區發展工作計畫給予之補助。(包含中央、本府、鄉（鎮、市、區)補助款)
 2.社區自籌款：社區發展協會為促進社區發展，增進居民福利，擬定工作計畫，結合社區資源及由居民繳交或樂捐之款項。(包含民眾配合款、民眾捐款、生產收益、其他收入)
(八)社區活動中心：為推展社區發展各項建設工作之需要而興建，提供作為社區民眾集會及辦理各項文康育樂活動之場所，包含原建(未作修擴建)、新建及修擴建，並不考慮產權問題。</t>
    <phoneticPr fontId="32" type="noConversion"/>
  </si>
  <si>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2.社區長壽俱樂部：增加老人生活情趣，提昇老人生活品質並弘揚敬老崇孝之固有美德。
3.社區媽媽教室：透過媽媽教室活動將文化訊息，端正風氣的理念帶入家庭、影響家庭。
4.社區守望相助隊：社區居民基於需要，自行組織以維護住家安全，增進家戶情感為目的之組織。
5.社區志願服務團隊：社區發展協會依據志願服務法，運用或召募社區內外熱心民眾所籌組成立之志工團隊（含社區守望相助隊），貢獻其知識、體能、勞力、經驗、技術、時間等，以促進社區各項建設及提昇社區生活品質。
6.志工：指社區發展協會依志願服務法所召募、運用、管理，並領有志願服務紀錄冊之志願服務人員。
7.社區照顧關懷據點：為促進社區老人身心健康，落實在地老化及社區營造精神，由社區發展協會運用在地人力、物力資源，提供關懷訪視、電話問安諮詢及轉介服務、餐飲服務、辦理健康促進活動等，以延緩長者老化速度，發揮社區自助互助照顧功能。
8.社區圖書室：倡導讀書風氣，使文化在社區生根，以提昇社區居民生活品質，建立書香社會。
9.社區民俗藝文康樂班隊：藉社區民俗活動之舉辦，提昇社區居民文化生活素養，並使我國民俗文化活動傳承不輟。
10.社區刊物：配合推展社區活動，報導社區生活，凝聚社區意識。
11.福利服務或活動：以社區內兒童、少年、婦女、老人、身心障礙者、低收入戶、新住民或家庭暴力受害者等弱勢族群所提供之關懷照顧與服務所受益之人次。
12.其他服務：除前目外，由社區發展協會所提供或辦理之服務或活動(如：環境綠美化、資源回收、社區文化導覽、社區產業推廣...等) 所受益之人次。
</t>
    <phoneticPr fontId="32" type="noConversion"/>
  </si>
  <si>
    <t>＊統計單位：戶數、人數、新台幣元。</t>
    <phoneticPr fontId="32" type="noConversion"/>
  </si>
  <si>
    <t>＊統計分類：橫項依「鄉鎮市區別」分；縱項依「社區戶數」、「社區人口數」、「理監事人數」、「社區發展協會會員數」、「設置社區生產建設基金」、「實際使用經費」、「社區活動中心(幢)」及「社區發展工作項目」分。</t>
    <phoneticPr fontId="5" type="noConversion"/>
  </si>
  <si>
    <t>＊時效：2個月又5日。</t>
    <phoneticPr fontId="5" type="noConversion"/>
  </si>
  <si>
    <t>＊預告發布日期（含預告方式及週期）：年度終了後二個月又五日內以公務統計報表發布(預定發布時間如遇例假日則順延至次一工作日)。</t>
    <phoneticPr fontId="5" type="noConversion"/>
  </si>
  <si>
    <t>＊同步發送單位（說明資料發布時同步發送之單位或可同步查得該資料之網址）：臺東縣政府社會處。</t>
    <phoneticPr fontId="5" type="noConversion"/>
  </si>
  <si>
    <t>「臺東縣太麻里鄉公墓設施使用概況」統計資料背景說明</t>
    <phoneticPr fontId="5" type="noConversion"/>
  </si>
  <si>
    <t>資料種類：行政統計</t>
    <phoneticPr fontId="32" type="noConversion"/>
  </si>
  <si>
    <t>資料項目：公墓設施使用概況</t>
    <phoneticPr fontId="5" type="noConversion"/>
  </si>
  <si>
    <t>＊編製單位：臺東縣太麻里鄉公所民政課</t>
    <phoneticPr fontId="5" type="noConversion"/>
  </si>
  <si>
    <t>＊電子信箱：ca11049@tml.taitung.gov.tw</t>
  </si>
  <si>
    <t>＊統計地區範圍及對象：凡本所範圍內，依法設置及管理之公私立公墓，均為統計對象。</t>
    <phoneticPr fontId="5" type="noConversion"/>
  </si>
  <si>
    <t>＊統計標準時間：動態資料以當年1月1日至年底之事實為準；靜態資料以當年12月底之事實為準。</t>
    <phoneticPr fontId="5" type="noConversion"/>
  </si>
  <si>
    <t>（一）公墓：係指公立或私立供公眾營葬屍體、埋藏骨灰或供樹葬之設施（含已禁葬公墓）。</t>
  </si>
  <si>
    <t>（二）經規劃：已完成墓基、對外通道、公共衛生設備、排水系統、墓道標誌、停車場及其他必要之設施者。</t>
  </si>
  <si>
    <t>（三）未經規劃：指未具備前（二）項之各種公共設施。</t>
  </si>
  <si>
    <t>（四）年底可使用墓基總數：指當年底公墓內可供埋葬之總墓基座數。</t>
  </si>
  <si>
    <t>（五）本年墓基使用數：指公墓內本年實際埋葬使用之墓基座數。</t>
  </si>
  <si>
    <t>（六）年底尚未使用墓基數：指當年底公墓內可供埋葬使用之墓基座數。</t>
  </si>
  <si>
    <t>（七）年底土地面積=年底已使用面積+年底未使用面積。</t>
  </si>
  <si>
    <t>（八）年底可使用墓基總數=年底已使用墓基數+年底尚未使用墓基數。</t>
  </si>
  <si>
    <t>（九）本年埋葬數&gt;=本年墓基使用數。</t>
  </si>
  <si>
    <t>（十）本年遷出數：指撿骨或遷至其他骨灰（骸）存放設施安厝。</t>
    <phoneticPr fontId="32" type="noConversion"/>
  </si>
  <si>
    <t>（十一）開放中：係指設施營運中，受理民眾申請埋葬或骨灰（骸）存放。</t>
    <phoneticPr fontId="32" type="noConversion"/>
  </si>
  <si>
    <t>（十二）已停用：係指設施已禁葬或不再提供骨灰（骸）存放服務。</t>
    <phoneticPr fontId="32" type="noConversion"/>
  </si>
  <si>
    <t>＊統計單位：處、平方公尺、座、具、個。</t>
    <phoneticPr fontId="32" type="noConversion"/>
  </si>
  <si>
    <t>＊統計分類：橫項依「鄉鎮市別」及「公私立別」分；縱項依「經規劃並啟用者」及「未經規劃者」分。</t>
    <phoneticPr fontId="5" type="noConversion"/>
  </si>
  <si>
    <t>＊時效：3個月又5日。</t>
    <phoneticPr fontId="5" type="noConversion"/>
  </si>
  <si>
    <t>＊預告發布日期（含預告方式及週期）：次年3月5日前以公務統計報表發布(預定發布時間如遇例假日則順延至次一工作日)。</t>
    <phoneticPr fontId="5" type="noConversion"/>
  </si>
  <si>
    <t>＊同步發送單位（說明資料發布時同步發送之單位或可同步查得該資料之網址）：臺東縣政府民政處。</t>
    <phoneticPr fontId="5" type="noConversion"/>
  </si>
  <si>
    <t>「臺東縣太麻里鄉火化場設施概況」統計資料背景說明</t>
    <phoneticPr fontId="5" type="noConversion"/>
  </si>
  <si>
    <t>資料項目：火化場設施概況</t>
    <phoneticPr fontId="5" type="noConversion"/>
  </si>
  <si>
    <t>＊統計地區範圍及對象：凡本所範圍內，依法設置及管理之公私立火化場，均為統計對象。</t>
    <phoneticPr fontId="5" type="noConversion"/>
  </si>
  <si>
    <t>＊統計標準時間：動態資料以當年1月1日至年底之事實為準；靜態資料以當年12月底之事實為準。</t>
  </si>
  <si>
    <t>（一）年底總樓地板面積：指當年底房屋各樓層總樓地板面積和而言。</t>
  </si>
  <si>
    <r>
      <t>（二）</t>
    </r>
    <r>
      <rPr>
        <sz val="14"/>
        <color theme="1"/>
        <rFont val="Times New Roman"/>
        <family val="1"/>
      </rPr>
      <t> </t>
    </r>
    <r>
      <rPr>
        <sz val="14"/>
        <color theme="1"/>
        <rFont val="標楷體"/>
        <family val="4"/>
        <charset val="136"/>
      </rPr>
      <t>本年火化數：指當年公私立火化場火化之數量。</t>
    </r>
  </si>
  <si>
    <t>（三）每日最大處理量：指依爐具之效能，全部火化爐每日所能處理之最大量而言。</t>
  </si>
  <si>
    <t>（四）性別不詳：指火化之骨骸、胎兒屍體或其他無法辨識性別之情形者。</t>
  </si>
  <si>
    <t>＊統計單位：處、平方公尺、具、座。</t>
  </si>
  <si>
    <t>＊統計分類：橫項依「鄉鎮市區別」及「公私立別」分；縱項依「年底火化場數」、「年底土地面積」、「年底總樓地板面積」、「年底每日最大處理量」、「年底火化爐數」及「本年火化數」分，其中「本年火化數」再依性別分。</t>
  </si>
  <si>
    <t>＊發布週期：年。</t>
  </si>
  <si>
    <t>＊同步發送單位（說明資料發布時同步發送之單位或可同步查得該資料之網址）：臺東縣政府民政處。</t>
    <phoneticPr fontId="32" type="noConversion"/>
  </si>
  <si>
    <t>＊統計指標編製方法與資料來源說明：依據本所資料編製。</t>
  </si>
  <si>
    <t>＊統計資料交叉查核及確保資料合理性之機制：無。</t>
  </si>
  <si>
    <t>六、須注意及預定改變之事項（說明預定修正之資料、定義、統計方法等及其修正原因）：無。</t>
  </si>
  <si>
    <t>「臺東縣太麻里鄉骨灰(骸)存放設施使用概況」統計資料背景說明</t>
    <phoneticPr fontId="5" type="noConversion"/>
  </si>
  <si>
    <t>資料項目：骨灰(骸)存放設施使用概況</t>
    <phoneticPr fontId="5" type="noConversion"/>
  </si>
  <si>
    <t>＊統計地區範圍及對象：凡本所範圍內，依法設置及管理之公私立骨灰(骸)存放設施，均為統計對象。</t>
    <phoneticPr fontId="5" type="noConversion"/>
  </si>
  <si>
    <t>（一）骨灰(骸)存放設施：指供存放骨灰(骸)之納骨堂(塔)、納骨牆或其他形式之存放設施，但不包括未依法設置供家族使用之靈骨堂、無主墳墓之萬善堂、宗教建築物附設之靈骨堂。</t>
    <phoneticPr fontId="5" type="noConversion"/>
  </si>
  <si>
    <t>（二）年底最大容量：當年底可供放存之最高飽和量；年底最大容量=年底已使用量(包含本年納入數量)+年底尚未使用量。</t>
    <phoneticPr fontId="5" type="noConversion"/>
  </si>
  <si>
    <t>（三）本年遷出數量：指骨灰（骸）遷出之數量（含毀損）。</t>
    <phoneticPr fontId="5" type="noConversion"/>
  </si>
  <si>
    <t>（四）年底處數
1.開放中：係指設施營運中，受理民眾申請骨灰（骸）存放。
2.已停用：係指設施不再提供骨灰（骸）存放服務。</t>
    <phoneticPr fontId="32" type="noConversion"/>
  </si>
  <si>
    <t>＊統計單位：處、位數。</t>
    <phoneticPr fontId="32" type="noConversion"/>
  </si>
  <si>
    <t>＊統計分類：橫項依「鄉鎮市別」及「公私立別」分；縱項依「年底處數」、「年底最大容量」、「年底已使用量」、「年底尚未使用量」、「本年納入數量」及「本年遷出數量」分。</t>
    <phoneticPr fontId="5" type="noConversion"/>
  </si>
  <si>
    <t>「臺東縣太麻里鄉殯儀館設施概況」統計資料背景說明</t>
    <phoneticPr fontId="5" type="noConversion"/>
  </si>
  <si>
    <t>資料項目：殯儀館設施概況</t>
    <phoneticPr fontId="5" type="noConversion"/>
  </si>
  <si>
    <t>＊統計地區範圍及對象：凡本所範圍內，依法設置及管理之公私立殯儀館，均為統計對象。</t>
    <phoneticPr fontId="32" type="noConversion"/>
  </si>
  <si>
    <t>（一）最大容量：同一時間可供殯殮之最高飽和量。</t>
  </si>
  <si>
    <t>（二）年底總樓地板面積：指當年底房屋各樓層總樓地板面積之和。</t>
  </si>
  <si>
    <t>（三）本年殯殮數量係指當年累計殯殮屍體數。</t>
  </si>
  <si>
    <t>（四）殯儀館：係指醫院以外，供屍體處理及舉行殮、殯、奠、祭儀式之設施。依殯葬管理條例第13條規定，應有以下設施：
1.冷凍室。2.屍體處理設施。3.解剖室。4.消毒設施。5.廢（污）水處理設施。6.停柩室。7.禮廳及靈堂。8.悲傷輔導室。9.服務中心及家屬休息室。10.公共衛生設施。11.緊急供電設施。12.停車場。13.聯外道路。14.其他依法應設置之設施。</t>
  </si>
  <si>
    <t>＊統計單位：處、平方公尺、間、具。</t>
  </si>
  <si>
    <t>＊統計分類：橫項依「鄉鎮市別」及「公私立別」分；縱項依「年底殯儀館數」、「年底土地面積」、「年底總樓地板面積」、「年底禮廳數」、「年底屍體冷凍室最大容量」及「本年殯殮數」分。</t>
  </si>
  <si>
    <t>「臺東縣太麻里鄉殯葬管理業務概況」統計資料背景說明</t>
    <phoneticPr fontId="5" type="noConversion"/>
  </si>
  <si>
    <t>資料項目：殯葬管理業務概況</t>
    <phoneticPr fontId="5" type="noConversion"/>
  </si>
  <si>
    <t>＊統計地區範圍及對象：凡本所依法所為殯葬管理業務，均為統計對象。</t>
  </si>
  <si>
    <t>（一）公墓：係指公立或私立供公眾營葬屍體、埋藏骨灰或供樹葬之設施。</t>
  </si>
  <si>
    <t>（二）公墓管理人員：即從事公墓清潔、維護、管理及違規案件查報之工作人員。「專任」係指專職於公墓管理工作正式職員；「兼任」則為兼職人員，可能包括殯葬管理單位之業務承辦人、公墓約聘人員、臨時工等。</t>
  </si>
  <si>
    <t>（三）有收費公墓數：係指有部分或全部收費情形之公墓數。</t>
  </si>
  <si>
    <t>（四）本年環保葬件數：係指公、私立公墓內或非公墓內之環保葬件數。</t>
  </si>
  <si>
    <t>（五）本年殯葬設施違反殯葬法規處分件數：係指公、私立殯葬設施違反殯葬法規遭受處分之件數。</t>
  </si>
  <si>
    <t>＊統計單位：件、個、人。</t>
    <phoneticPr fontId="32" type="noConversion"/>
  </si>
  <si>
    <t>＊統計分類：橫項依「鄉鎮市別」分；縱項依「本年環保葬件數」、「年底公立公墓收費狀況」、「年底公立公墓管理人員」、「年底公立各級單位殯葬業務承辦人員」、「本年核發埋葬火化許可證明」及「本年殯葬設施違反殯葬法規處分件數」分，其中「本年環保葬件數」、「年底公立公墓管理人員」、「年底公立各級單位殯葬業務承辦人員」及「本年核發埋葬火化許可證明」再依性別分。</t>
  </si>
  <si>
    <t>「臺東縣太麻里鄉辦理調解方式概況」統計資料背景說明</t>
    <phoneticPr fontId="5" type="noConversion"/>
  </si>
  <si>
    <t>資料種類：其他行政統計</t>
    <phoneticPr fontId="32" type="noConversion"/>
  </si>
  <si>
    <t>資料項目：辦理調解方式概況</t>
    <phoneticPr fontId="5" type="noConversion"/>
  </si>
  <si>
    <t>＊統計地區範圍及對象：凡依據本所調解條例之執行案件經辦理結案者，均為統計對象。</t>
    <phoneticPr fontId="5" type="noConversion"/>
  </si>
  <si>
    <t>＊統計標準時間：以當年1月1日至年底之事實為準。</t>
    <phoneticPr fontId="5" type="noConversion"/>
  </si>
  <si>
    <t>（一）成立：指當年調解成立之件數。</t>
    <phoneticPr fontId="5" type="noConversion"/>
  </si>
  <si>
    <t>（二）不成立：指1次或多次調解未達成協議不再調解之當年結案之件數。</t>
    <phoneticPr fontId="5" type="noConversion"/>
  </si>
  <si>
    <t>（三）委員集體開會調解、委員獨任調解：委員獨任調解係指責任區1人為主體進行之調解，惟依法須有女性委員或主席參與者，仍以委員獨任調解計算之；責任區3人以上為主體之調解案件為委員集體開會調解案件。</t>
    <phoneticPr fontId="32" type="noConversion"/>
  </si>
  <si>
    <t>（四）協同調解：指調解件數中，有相關單位人士參與協同調解者。</t>
    <phoneticPr fontId="32" type="noConversion"/>
  </si>
  <si>
    <t>（五）本表調解方式合計欄應與「3311-04-01-3臺東縣臺東市公所辦理調解業務概況」之結案件數總計相符。</t>
    <phoneticPr fontId="32" type="noConversion"/>
  </si>
  <si>
    <t>＊統計單位：件、%。</t>
    <phoneticPr fontId="32" type="noConversion"/>
  </si>
  <si>
    <t>＊統計分類：橫項依「鄉鎮市別」分；縱項依「調解方式」及「協同調解」分。</t>
    <phoneticPr fontId="5" type="noConversion"/>
  </si>
  <si>
    <t>＊預告發布日期（含預告方式及週期）：年度終了後1個月又5日內以公務統計報表發布(預定發布時間如遇例假日則順延至次一工作日)。</t>
    <phoneticPr fontId="5" type="noConversion"/>
  </si>
  <si>
    <r>
      <t>＊同步發送單位（說明資料發布時同步發送之單位或可同步查得該資料之網址）：</t>
    </r>
    <r>
      <rPr>
        <sz val="14"/>
        <color theme="1"/>
        <rFont val="標楷體"/>
        <family val="4"/>
        <charset val="136"/>
      </rPr>
      <t>臺東縣政府民政處</t>
    </r>
    <r>
      <rPr>
        <sz val="14"/>
        <color indexed="8"/>
        <rFont val="標楷體"/>
        <family val="4"/>
        <charset val="136"/>
      </rPr>
      <t>。</t>
    </r>
    <phoneticPr fontId="5" type="noConversion"/>
  </si>
  <si>
    <t>＊統計資料交叉查核及確保資料合理性之機制：無</t>
    <phoneticPr fontId="5" type="noConversion"/>
  </si>
  <si>
    <t>「臺東縣太麻里鄉調解委員會組織概況」統計資料背景說明</t>
    <phoneticPr fontId="5" type="noConversion"/>
  </si>
  <si>
    <t>資料項目：調解委員會組織概況</t>
    <phoneticPr fontId="5" type="noConversion"/>
  </si>
  <si>
    <t>＊統計地區範圍及對象：凡本所之調解委員會組織均為統計對象。</t>
    <phoneticPr fontId="5" type="noConversion"/>
  </si>
  <si>
    <t>＊統計標準時間：以當年12月底之事實為準。</t>
    <phoneticPr fontId="5" type="noConversion"/>
  </si>
  <si>
    <t>（一）年齡計算方式：以足歲計算。</t>
    <phoneticPr fontId="5" type="noConversion"/>
  </si>
  <si>
    <t>（二）年資係指在調解委員會任職之年資，以足年計列，但中途離職者，應將該段年資扣除。</t>
    <phoneticPr fontId="5" type="noConversion"/>
  </si>
  <si>
    <t>＊統計單位：人數。</t>
    <phoneticPr fontId="32" type="noConversion"/>
  </si>
  <si>
    <t>＊統計分類：橫項依「鄉鎮市別」分；縱項依「委員總人數」、「性別」、「年齡」、「教育程度」、「行業」、「服務公職」及「委員年資」分。</t>
    <phoneticPr fontId="5" type="noConversion"/>
  </si>
  <si>
    <t>＊預告發布日期（含預告方式及週期）：年度終了後1個月又五日內以公務統計報表發布(預定發布時間如遇例假日則順延至次一工作日)。</t>
    <phoneticPr fontId="5" type="noConversion"/>
  </si>
  <si>
    <t>「臺東縣太麻里鄉辦理調解業務概況」統計資料背景說明</t>
    <phoneticPr fontId="5" type="noConversion"/>
  </si>
  <si>
    <t>資料項目：辦理調解業務概況</t>
    <phoneticPr fontId="5" type="noConversion"/>
  </si>
  <si>
    <t>＊統計地區範圍及對象：凡依據本所調解條例之執行案件，均為統計對象。</t>
    <phoneticPr fontId="5" type="noConversion"/>
  </si>
  <si>
    <t>＊統計標準時間：動態資料以當年1月至12月之事實為準；靜態資料以當年12月底之事實為準。</t>
    <phoneticPr fontId="5" type="noConversion"/>
  </si>
  <si>
    <t>（一）民事結案件數：按債權、債務、
物權、親屬、繼承、商事、營建工程及其他分。</t>
    <phoneticPr fontId="32" type="noConversion"/>
  </si>
  <si>
    <t>（二）刑事結案件數：按妨害風化、妨害婚姻及家庭、傷害、妨害自由名譽信用
及秘密、竊盜及侵占詐欺、毀棄損壞及其他分。</t>
    <phoneticPr fontId="32" type="noConversion"/>
  </si>
  <si>
    <t>（三）成立：指當年調解成立之件數。</t>
    <phoneticPr fontId="5" type="noConversion"/>
  </si>
  <si>
    <t>（四）不成立：指1次或多次調解未達成協議不再調解之當年結案之件數。</t>
    <phoneticPr fontId="32" type="noConversion"/>
  </si>
  <si>
    <t>（五）本表結案件數總計應與
「3311-04-03-3辦理調解方式概況」之調解方式合計欄相符。</t>
    <phoneticPr fontId="5" type="noConversion"/>
  </si>
  <si>
    <t>＊統計單位：件數。</t>
    <phoneticPr fontId="32" type="noConversion"/>
  </si>
  <si>
    <t>＊統計分類：橫項依「鄉鎮市別」分；縱項依「結案件數總計」、
「民事結案件數」、「刑事結案件數」及「年底正在調解中未結案件數」分。</t>
    <phoneticPr fontId="5" type="noConversion"/>
  </si>
  <si>
    <t>＊統計資料交叉查核及確保資料合理性之機制：本表結案件數總計應與「3311-04-03-3臺東縣臺東市公所辦理調解方式概況」之調解方式合計欄相符。</t>
    <phoneticPr fontId="5" type="noConversion"/>
  </si>
  <si>
    <t>「臺東縣太麻里鄉垃圾處理場(廠)及垃圾回收清除車輛統計」統計資料背景說明</t>
    <phoneticPr fontId="5" type="noConversion"/>
  </si>
  <si>
    <t>資料項目：垃圾處理場(廠)及垃圾回收清除車輛統計</t>
    <phoneticPr fontId="5" type="noConversion"/>
  </si>
  <si>
    <t>＊電子信箱：h143ok@tml.taitung.gov.tw</t>
    <phoneticPr fontId="5" type="noConversion"/>
  </si>
  <si>
    <t>＊統計地區範圍及對象：本所營運中之公有垃圾處理場(廠)及垃圾回收清除車輛均為統計對象。</t>
    <phoneticPr fontId="5" type="noConversion"/>
  </si>
  <si>
    <t>＊統計標準時間：以每年6月底、12月底之事實為準。</t>
    <phoneticPr fontId="5" type="noConversion"/>
  </si>
  <si>
    <t>＊統計項目定義：</t>
    <phoneticPr fontId="32" type="noConversion"/>
  </si>
  <si>
    <t>(一)焚化廠: 依據「垃圾焚化處理設施設置規範」建置之垃圾焚化處理設施。</t>
  </si>
  <si>
    <r>
      <t>(二)衛生掩埋場：依據「一般廢棄物衛生掩埋場設計規範」建</t>
    </r>
    <r>
      <rPr>
        <sz val="14"/>
        <rFont val="標楷體"/>
        <family val="4"/>
        <charset val="136"/>
      </rPr>
      <t>置，以衛生掩埋法處理垃圾之最終處置場所；不含封閉、復育、停用或未啟用等非營運狀態。另分期建置之營運中同名衛生掩埋場，若其地點、地號相同或鄰近，則以1座計算。</t>
    </r>
    <phoneticPr fontId="32" type="noConversion"/>
  </si>
  <si>
    <t>(三)堆肥場：指具有堆肥處理設施且從事廚餘堆肥化處理之場所。</t>
  </si>
  <si>
    <t>(四)堆置場：指一般廢棄物於處理前暫時放置之特定地點。</t>
  </si>
  <si>
    <t>(五)垃圾回收清除車輛：指執行機關執行一般廢棄物回收、清除作業之車輛。</t>
  </si>
  <si>
    <t>(六)子母式垃圾車：子車與母車可分離，以垃圾子車放置執行機關指定地點，供垃圾投棄、收集，再由母車將子車運往垃圾處理場。</t>
  </si>
  <si>
    <t>(七)密封式垃圾車：車體為密封空間，車身應具備投棄口或壓縮裝置，如密封車、密封壓縮車、密封轉運車等。</t>
  </si>
  <si>
    <t>(八)框式垃圾車：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</si>
  <si>
    <t>(九)資源(含廚餘)回收垃圾車：框式垃圾車用以執行資源垃圾或廚餘之回收、清除作業，車身應具備舉伸或傾卸設備。</t>
  </si>
  <si>
    <t>(十)其他框式垃圾車：資源(含廚餘)回收垃圾車以外之框式垃圾車。</t>
  </si>
  <si>
    <t>(十一)水肥車：執行水肥回收、清除作業之車輛，車體至少具備以下設備其中一項：(1)抽吸設備、(2)貯存桶槽。</t>
  </si>
  <si>
    <t>(十二)清溝(溝泥)車：執行溝泥清除或載運作業之車輛，車體至少具備以下設備其中一項：(1)抽吸設備、(2)沖洗設備、(3)貯存桶槽。</t>
  </si>
  <si>
    <t>(十三)掃(洗)街車：執行道路路面洗掃任務之車輛，車體至少具備以下設備其中一項：(1) 旋轉刷毛/水洗/真空吸引設備、(2)貯存桶槽。</t>
  </si>
  <si>
    <t>＊統計單位：廠(座)、輛。</t>
    <phoneticPr fontId="32" type="noConversion"/>
  </si>
  <si>
    <t>＊統計分類：(一)垃圾處理場(廠)：按焚化廠、衛生掩埋場、堆肥場、堆置場分。
            (二)垃圾回收清除車輛：按子母式垃圾車、密封式垃圾車、框式垃圾
                   車、水肥車、清溝(溝泥)車、掃(洗)街車分。</t>
    <phoneticPr fontId="5" type="noConversion"/>
  </si>
  <si>
    <t>＊發布週期：半年。</t>
    <phoneticPr fontId="32" type="noConversion"/>
  </si>
  <si>
    <t>＊預告發布日期（含預告方式及週期）：期間終了後二十五日內以公務統計報表發布(預定發布時間如遇例假日則順延至次一工作日)。</t>
    <phoneticPr fontId="5" type="noConversion"/>
  </si>
  <si>
    <t>＊統計指標編製方法與資料來源說明：依據本公所之垃圾處理場(廠)及垃圾回收清除車輛資料編製。</t>
    <phoneticPr fontId="5" type="noConversion"/>
  </si>
  <si>
    <t>資料項目：環境保護決算概況</t>
    <phoneticPr fontId="5" type="noConversion"/>
  </si>
  <si>
    <t>＊統計標準時間：以每年4月底之上年度決算數資料為準。</t>
    <phoneticPr fontId="5" type="noConversion"/>
  </si>
  <si>
    <t>＊統計單位：新台幣千元。</t>
    <phoneticPr fontId="32" type="noConversion"/>
  </si>
  <si>
    <t>＊時效：4個月又20天。</t>
    <phoneticPr fontId="5" type="noConversion"/>
  </si>
  <si>
    <t>＊預告發布日期（含預告方式及週期）：期間終了四個月又二十日內以公務統計報表發布(預定發布時間如遇例假日則順延至次一工作日)。</t>
    <phoneticPr fontId="5" type="noConversion"/>
  </si>
  <si>
    <t>＊統計指標編製方法與資料來源說明：依據本所清潔隊環境保護決算資料編製。</t>
    <phoneticPr fontId="5" type="noConversion"/>
  </si>
  <si>
    <t>資料項目：環境保護預算概況</t>
    <phoneticPr fontId="5" type="noConversion"/>
  </si>
  <si>
    <t>＊統計標準時間：以每年2月底之當年度預算數資料為準。</t>
    <phoneticPr fontId="5" type="noConversion"/>
  </si>
  <si>
    <t>＊時效：2個月又20天。</t>
    <phoneticPr fontId="5" type="noConversion"/>
  </si>
  <si>
    <t>＊預告發布日期（含預告方式及週期）：期間開始二個月又二十日內以公務統計報表發布(預定發布時間如遇例假日則順延至次一工作日)。</t>
    <phoneticPr fontId="5" type="noConversion"/>
  </si>
  <si>
    <t>＊統計指標編製方法與資料來源說明：依據本所清潔隊環境保護預算資料編製。</t>
    <phoneticPr fontId="5" type="noConversion"/>
  </si>
  <si>
    <t>資料項目：治山防災整體治理工程</t>
    <phoneticPr fontId="5" type="noConversion"/>
  </si>
  <si>
    <t>＊電子信箱：c110512@tml.taitung.gov.tw</t>
  </si>
  <si>
    <t>＊統計地區範圍及對象：凡在本所所轄境內辦理治山防災工程者均為統計對象。</t>
    <phoneticPr fontId="32" type="noConversion"/>
  </si>
  <si>
    <t>＊統計標準時間：以會計年度期間之事實為準。</t>
  </si>
  <si>
    <t>總工程費係指本年度已完工者以決算金額，未完工者以發包後實際需要工程費填報，惟不含管理費在內。</t>
  </si>
  <si>
    <t>＊統計單位：座、塊、公尺、公頃、平方公尺。</t>
  </si>
  <si>
    <t xml:space="preserve">＊統計分類：按工程名稱、地點、總工程費(按經費來源分)及工作數量。 </t>
  </si>
  <si>
    <t>＊發布週期（指資料編製或產生之頻率，如月、季、年等）：年。</t>
  </si>
  <si>
    <t>＊同步發送單位（說明資料發布時同步發送之單位或可同步查得該資料之網址）：臺東縣政府農業處。</t>
  </si>
  <si>
    <t>＊統計指標編製方法與資料來源說明：本所依相關工程資料編製。</t>
    <phoneticPr fontId="32" type="noConversion"/>
  </si>
  <si>
    <t>＊統計資料交叉查核及確保資料合理性之機制（說明各項資料之相互關係及不同資料來源之相關統計差異性）：為確保資料品質，運用電腦程式進行檢誤，對於異常資料再請各相關機關補正。</t>
  </si>
  <si>
    <t>「臺東縣太麻里鄉天然災害水土保持設施損失情形」統計資料背景說明</t>
    <phoneticPr fontId="5" type="noConversion"/>
  </si>
  <si>
    <t>資料種類：天然災害統計</t>
    <phoneticPr fontId="32" type="noConversion"/>
  </si>
  <si>
    <t>資料項目：天然災害水土保持設施損失情形</t>
    <phoneticPr fontId="5" type="noConversion"/>
  </si>
  <si>
    <t>＊統計地區範圍及對象：凡本所所轄因天然災害所造成水土保持設施損失，均為統計之對象。</t>
    <phoneticPr fontId="5" type="noConversion"/>
  </si>
  <si>
    <t>＊統計標準時間：以當年一月一日至十二月三十一日之事實為準。</t>
  </si>
  <si>
    <r>
      <t>（一）</t>
    </r>
    <r>
      <rPr>
        <sz val="7"/>
        <color theme="1"/>
        <rFont val="Times New Roman"/>
        <family val="1"/>
      </rPr>
      <t xml:space="preserve"> </t>
    </r>
    <r>
      <rPr>
        <sz val="14"/>
        <color theme="1"/>
        <rFont val="標楷體"/>
        <family val="4"/>
        <charset val="136"/>
      </rPr>
      <t>災害種類：指地震、颱風、水災及其他災害等天然災害。</t>
    </r>
  </si>
  <si>
    <t>（二）搶修（復建）經費：指遭受天然災害損害之水土保持設施搶修（復建）經費，依設施項目分為農路、土石流防治設施、治山防災設施及一般水土保持設施等搶修（復建）經費。</t>
  </si>
  <si>
    <t>（三）一般水土保持設施：指土石流防治及治山防災除外之一般水土保持設施。</t>
  </si>
  <si>
    <t>＊統計分類：按災害種類、發生時間及搶修（復建）經費等統計之。</t>
  </si>
  <si>
    <t>＊統計指標編製方法與資料來源說明：由本所經辦人員，於天然災害發生時作初步損失估計表（速報）以電話或傳真報告縣政府，並於天然災害停止後三日內編造詳報，由縣政府彙編天然災害速報及詳報（速報三日內  詳報七日內）。</t>
  </si>
  <si>
    <t>「臺東縣太麻里鄉農路改善及維護工程」統計資料背景說明</t>
    <phoneticPr fontId="5" type="noConversion"/>
  </si>
  <si>
    <t>資料項目：農路改善及維護工程</t>
    <phoneticPr fontId="5" type="noConversion"/>
  </si>
  <si>
    <t>＊統計地區範圍及對象：凡在本所境內為農村生產資材與產物運輸需要而輔助改善及維護之農路為統計對象。</t>
  </si>
  <si>
    <t>（一）總工程費：本年度已完工者以決算金額，未完工以發包實際需要工程費填報，惟不含管理費在內。</t>
  </si>
  <si>
    <t>（二）農路：係指鄉鎮市村里道路、產業道路等鄰側支線及末端之地區間，運輸農產物及農業生產材之農村道路。</t>
  </si>
  <si>
    <t>＊統計單位：道路總長度：公里；總工程費：新台幣元。</t>
    <phoneticPr fontId="32" type="noConversion"/>
  </si>
  <si>
    <t>＊統計分類：按工程名稱、地點、道路總長度分；總工程費按中央、縣、其他等經費來源分。</t>
  </si>
  <si>
    <t>＊統計指標編製方法與資料來源說明：本所依相關工程資料編製。</t>
  </si>
  <si>
    <t>「臺東縣太麻里鄉漁業從業人數」統計資料背景說明</t>
    <phoneticPr fontId="5" type="noConversion"/>
  </si>
  <si>
    <t>資料種類：漁業統計</t>
    <phoneticPr fontId="32" type="noConversion"/>
  </si>
  <si>
    <t>資料項目：漁業從業人數</t>
    <phoneticPr fontId="5" type="noConversion"/>
  </si>
  <si>
    <r>
      <t>＊統計地區範圍及對象：凡本</t>
    </r>
    <r>
      <rPr>
        <sz val="13.5"/>
        <color theme="1"/>
        <rFont val="標楷體"/>
        <family val="4"/>
        <charset val="136"/>
      </rPr>
      <t>所轄內</t>
    </r>
    <r>
      <rPr>
        <sz val="13.5"/>
        <color indexed="8"/>
        <rFont val="標楷體"/>
        <family val="4"/>
        <charset val="136"/>
      </rPr>
      <t>居民實際從事各種漁業之從業人員，不論其為專、兼業均為統計對象。</t>
    </r>
    <phoneticPr fontId="5" type="noConversion"/>
  </si>
  <si>
    <t>＊統計標準時間：以每年12月31日之事實為準。</t>
    <phoneticPr fontId="5" type="noConversion"/>
  </si>
  <si>
    <t>(一)遠洋漁業：使用漁船在我國經濟海域外從事漁撈作業者。</t>
  </si>
  <si>
    <t>(二)近海漁業：使用漁船在我國經濟海域（12海浬-200海浬）內從事漁撈作業者。</t>
    <phoneticPr fontId="32" type="noConversion"/>
  </si>
  <si>
    <t>(三)沿岸漁業：使用船筏或不使用船筏在我國領海（12浬）內從事漁撈作業者。</t>
  </si>
  <si>
    <t>(四)海面養殖業：在高潮線外從事水產動植物之養育或蓄養作業者。</t>
  </si>
  <si>
    <t>(五)內陸漁撈業：在內水從事水產動植物之採捕為業者。</t>
  </si>
  <si>
    <t>(六)內陸養殖業：在高潮線內從事水產動植物之養育或蓄養作業者。</t>
  </si>
  <si>
    <t>(七)專業：指從事漁（水產）業之收入，占其全年總收入百分之五十以上者。</t>
  </si>
  <si>
    <t>(八)兼業：指從事漁（水產）業之收入，占其全年總收入未達百分之五十者。</t>
  </si>
  <si>
    <t>(九)船員：指搭乘動力漁船、舢舨或漁筏出海作業之工作人員，包括幹部船員及普通船員。在河川、湖沼、水庫作業，而未領有漁船船員手冊者，則列入內陸漁撈業。</t>
  </si>
  <si>
    <t>(十)岸上人員：指未直接從事漁撈、養殖或製造之工作，而掌管該經營單位之企劃、營運報關、採購、銷售、會計、出納、經營或其他岸上協助漁業工作等之人員。</t>
  </si>
  <si>
    <r>
      <t>(十一</t>
    </r>
    <r>
      <rPr>
        <sz val="14"/>
        <rFont val="Times New Roman"/>
        <family val="1"/>
      </rPr>
      <t>)</t>
    </r>
    <r>
      <rPr>
        <sz val="14"/>
        <rFont val="標楷體"/>
        <family val="4"/>
        <charset val="136"/>
      </rPr>
      <t>其他：係指於沿岸漁業中從事岸際及潮間帶採捕漁業，未搭乘船筏但直接從事漁業作業之從業人員。</t>
    </r>
    <phoneticPr fontId="32" type="noConversion"/>
  </si>
  <si>
    <t>＊統計單位：人。</t>
    <phoneticPr fontId="32" type="noConversion"/>
  </si>
  <si>
    <t>＊統計分類：按漁業種類分為遠洋漁業、近海漁業、沿岸漁業、內陸漁撈、海面養殖及內陸養殖。</t>
    <phoneticPr fontId="5" type="noConversion"/>
  </si>
  <si>
    <t>四、公開資料發布訊息</t>
    <phoneticPr fontId="32" type="noConversion"/>
  </si>
  <si>
    <t>＊統計指標編製方法與資料來源說明：依據本公所資料彙編。</t>
    <phoneticPr fontId="5" type="noConversion"/>
  </si>
  <si>
    <t>「臺東縣太麻里鄉漁戶數及漁戶人口數」統計資料背景說明</t>
    <phoneticPr fontId="5" type="noConversion"/>
  </si>
  <si>
    <t>資料項目：漁戶數及漁戶人口數</t>
    <phoneticPr fontId="5" type="noConversion"/>
  </si>
  <si>
    <t>＊統計地區範圍及對象：本調查以本所轄內戶籍所在地之漁戶及漁戶人口數為準。</t>
    <phoneticPr fontId="5" type="noConversion"/>
  </si>
  <si>
    <t>＊統計標準時間：以每年十二月三十一日之事實為準。</t>
    <phoneticPr fontId="5" type="noConversion"/>
  </si>
  <si>
    <t>(一) 漁戶：不論漁業經營者（僅投資漁業而未負實際經營責任者除外）或被僱從事漁業者（限被僱直接從事漁撈或養殖工作者），凡其漁業收入達該戶總收入二分之一以上者為漁戶，戶籍登記者為準，漁戶中有兼營二種以上之漁業者，應以其收入最高之一種為準。</t>
    <phoneticPr fontId="5" type="noConversion"/>
  </si>
  <si>
    <t>(二) 漁戶人口數：凡漁戶內之人口均視為漁戶人口數，如遠洋漁戶內之人口，均列入遠洋漁戶人口計算。因就學或服役等關係，暫時遷出之人口，仍視為漁戶內人口；惟戶內如有共同居住，但未負共同生活義務之寄籍人口，則應予剔除。</t>
    <phoneticPr fontId="32" type="noConversion"/>
  </si>
  <si>
    <t>＊統計單位：戶數：戶；人口數：人。</t>
    <phoneticPr fontId="32" type="noConversion"/>
  </si>
  <si>
    <t>＊統計分類：均分遠洋、近海、沿岸、海面養殖、內陸漁撈、內陸養殖等六類加以統計。</t>
    <phoneticPr fontId="5" type="noConversion"/>
  </si>
  <si>
    <t>＊預告發布日期（含預告方式及週期）：次年三月五日前以公務統計報表發布(預定發布時間如遇例假日則順延至次一工作日)。</t>
    <phoneticPr fontId="5" type="noConversion"/>
  </si>
  <si>
    <t>＊統計指標編製方法與資料來源說明：根據本市漁民戶籍資料及漁業登記證,逐項查記填表送由漁業主管單位予以彙編。</t>
    <phoneticPr fontId="5" type="noConversion"/>
  </si>
  <si>
    <t>「臺東縣太麻里鄉都市計畫區域內公共工程實施數量」統計資料背景說明</t>
    <phoneticPr fontId="5" type="noConversion"/>
  </si>
  <si>
    <t>資料種類：營造業統計</t>
    <phoneticPr fontId="32" type="noConversion"/>
  </si>
  <si>
    <t>資料項目：都市計畫區域內公共工程實施數量</t>
    <phoneticPr fontId="5" type="noConversion"/>
  </si>
  <si>
    <t>＊統計地區範圍及對象：凡本公所實施都市計畫區域內辦理完成之各種公共工程，均為統計對象。</t>
  </si>
  <si>
    <t>＊統計標準時間：以每年1月1日至12月底之事實為準。</t>
  </si>
  <si>
    <t>(一)有關橋梁座數及面積，是以當年度新建座數及面積計算。</t>
  </si>
  <si>
    <t>(二)有關雨水下水道抽水站座數及排水幹支線長度，是以“當年度”
施作座數及長度計算。</t>
  </si>
  <si>
    <t>(三)有關污水下水道污水處理廠座數及污水幹支線長度，是以“當年度”
施作座數及長度計算。</t>
  </si>
  <si>
    <t>(四)有關公園處數及面積，是以當年度新建處數及面積計算。</t>
  </si>
  <si>
    <t>(五)各工程類別數量以各該年事業費追加減後之工程數量為準。</t>
  </si>
  <si>
    <t>(六)有工程實施數量，而未列有工程費者，係屬義務勞動者。</t>
  </si>
  <si>
    <t>(七)有關雨水之抽水量是以“當年度”施作完成可處理之數量。</t>
  </si>
  <si>
    <t>(八)有關污水下水道之處理量是以“當年度”施作完成可處理之數量。</t>
  </si>
  <si>
    <t>＊統計單位：平方公尺、座、(m3/秒)、公尺、(m3/日)、處。</t>
  </si>
  <si>
    <t>＊統計分類：工程類別分為道路(按瀝青、水泥混凝土、石子、沙土等路面分)、橋梁(按鋼筋混凝土橋及其他分)、下水道(按雨水下水道及污水下水道分，其中雨水下水道按設置抽水站座數、抽水量(m3/秒)及排水幹支線長度統計；污水下水道按設置污水處理廠座數、處理量(m3/日)及污水幹支線長度統計)、公園(按處數及面積分)等4大類。</t>
  </si>
  <si>
    <t>＊時效：1個月又20日。</t>
  </si>
  <si>
    <t>＊預告發布日期（含預告方式及週期）：次年二月二十日前以公務統計報表發布(預定發布時間如遇例假日則順延至次一工作日)。</t>
    <phoneticPr fontId="32" type="noConversion"/>
  </si>
  <si>
    <t>＊同步發送單位（說明資料發布時同步發送之單位或可同步查得該資料之網址）：臺東縣政府建設處。</t>
  </si>
  <si>
    <t>＊統計指標編製方法與資料來源說明：依據本公所資料彙編。</t>
  </si>
  <si>
    <t>「臺東縣太麻里鄉都市計畫公共設施用地已取得面積」統計資料背景說明</t>
    <phoneticPr fontId="5" type="noConversion"/>
  </si>
  <si>
    <t>資料項目：都市計畫公共設施用地已取得面積</t>
    <phoneticPr fontId="5" type="noConversion"/>
  </si>
  <si>
    <t>＊統計地區範圍及對象：凡本公所實施都市計畫區域已取得公共設施用地，均為統計對象。</t>
  </si>
  <si>
    <t>＊統計標準時間：以每年年底之事實為準。</t>
  </si>
  <si>
    <r>
      <t>(</t>
    </r>
    <r>
      <rPr>
        <sz val="14"/>
        <color theme="1"/>
        <rFont val="標楷體"/>
        <family val="4"/>
        <charset val="136"/>
      </rPr>
      <t>一) 道路系統、停車場所及加油站，應按土地使用分區及交通情形與預期之發展配置之。</t>
    </r>
  </si>
  <si>
    <t>(二) 公園、體育場所、綠地、廣場及兒童遊樂場，應依計畫人口密度及自然環境，作有系統之佈置，除具有特殊情形外，其占用土地總面積不得少於全部計畫面積百分之十。</t>
  </si>
  <si>
    <t>(三) 中小學校、社教場所、市場、變電所、衛生等公共設施，應按里鄰單位或居民分布情形適當配置之。</t>
  </si>
  <si>
    <t>(四) 環保設施用地包括污水處理廠（場）、垃圾掩埋場、焚化爐、資源回收站（場）等相關環保設施。</t>
  </si>
  <si>
    <t>＊統計單位：公頃。</t>
  </si>
  <si>
    <t>＊統計分類：依都市計畫法第42條規定，都市計畫地區範圍內，應視實際情況，分別設置公共設施用地。</t>
  </si>
  <si>
    <t>＊同步發送單位（說明資料發布時同步發送之單位或可同步查得該資料之網址）：臺東縣政府建設處。</t>
    <phoneticPr fontId="32" type="noConversion"/>
  </si>
  <si>
    <t>「臺東縣太麻里鄉都市計畫公共設施用地已闢建面積」統計資料背景說明</t>
    <phoneticPr fontId="5" type="noConversion"/>
  </si>
  <si>
    <t>資料項目：都市計畫公共設施用地已闢建面積</t>
    <phoneticPr fontId="5" type="noConversion"/>
  </si>
  <si>
    <r>
      <t>＊統計地區範圍及對象：凡本</t>
    </r>
    <r>
      <rPr>
        <sz val="13.5"/>
        <color theme="1"/>
        <rFont val="標楷體"/>
        <family val="4"/>
        <charset val="136"/>
      </rPr>
      <t>所</t>
    </r>
    <r>
      <rPr>
        <sz val="13.5"/>
        <color indexed="8"/>
        <rFont val="標楷體"/>
        <family val="4"/>
        <charset val="136"/>
      </rPr>
      <t>實施都市計畫區域已闢建之公共設施用地，均為統計對象。</t>
    </r>
    <phoneticPr fontId="5" type="noConversion"/>
  </si>
  <si>
    <t>(一) 道路系統、停車場所及加油站，應按土地使用分區及交通情形與預期之發展配置之。</t>
  </si>
  <si>
    <t>(二) 公園、體育場所、綠地、廣場及兒童遊樂場，應依計畫人口密度及自然環境，作有系統之佈置，除具有特殊情形外其占用土地總面積不得少於全部計畫面積百分之十。</t>
  </si>
  <si>
    <t>＊統計指標編製方法與資料來源說明：依據本所資料彙編。</t>
  </si>
  <si>
    <t>「臺東縣太麻里鄉都市計畫區域內現有已開闢道路長度及面積暨橋梁座數、自行車道長度」統計資料背景說明</t>
    <phoneticPr fontId="5" type="noConversion"/>
  </si>
  <si>
    <t>資料項目：都市計畫區域內現有已開闢道路長度及面積暨橋梁座數、自行車道長度</t>
    <phoneticPr fontId="5" type="noConversion"/>
  </si>
  <si>
    <t>＊統計地區範圍及對象：凡本公所實施都市計畫區域內之現有道路、橋樑及自行車道，均為統計對象。</t>
  </si>
  <si>
    <t>＊統計標準時間：以每年12月底之事實為準。</t>
  </si>
  <si>
    <t>(一) 道路面積：指都市計畫區域內寬度達6公尺以上道路之面積。</t>
  </si>
  <si>
    <t>(二) 道路長度：指都市計畫區域內寬度達6公尺以上道路之長度。</t>
  </si>
  <si>
    <t>(三) 瀝青或水泥混凝土路面：用柏油及砂石混合舖設的路面用，或水泥、細沙、石子等混合舖設的路面。</t>
  </si>
  <si>
    <t>(四) 碎石路面或砂土路面：用碎石或以砂土舖裝及新闢的路面。</t>
  </si>
  <si>
    <t>(五) 車輛可行駛之路面面積：係指路基以上用以承受車輛行駛部分，並未含人行道、安全島、溝蓋板等道路用地面積。</t>
  </si>
  <si>
    <t>(六) 其他面積：含安全島、溝蓋板、綠地……等面積。</t>
  </si>
  <si>
    <t>(七) 自行車道：供自行車使用或與自行車共用之車道或道路長度。(包含自行車專用道、自行車與行人共用道、自行車與汽機車共用道、自行車與機、慢車共用道等)。</t>
  </si>
  <si>
    <t>(八) 本表所填應為年底之靜態資料(累計數)，不是年度數字。</t>
  </si>
  <si>
    <t>(九) 現有道路以路面寬度在6公尺以上者為限，6公尺以下者不列計。</t>
  </si>
  <si>
    <t>(十) 本表所指都市計畫區域內道路，係包括本縣(市)經費內建造及經費外建造之路面。意即，凡該道路係在都市計畫區域內，且路面寬度在6公尺以上者，均應包括。</t>
  </si>
  <si>
    <t>(十一) 如當年僅修舖原有瀝青路面時，其長度、面積仍然維持原報之長度、面積，不得再予增列，以免重複增加現象。</t>
  </si>
  <si>
    <t>(十二) 如原報之沙土路、碎石路於當年改舖瀝青路時，沙土路、碎石路之長度、面積均應減少；相對的，瀝青路之長度、面積則應增加。注意一增一減，數字應相等。</t>
  </si>
  <si>
    <t>(十四) 道路交叉路口之長度、面積不得重複計算。</t>
  </si>
  <si>
    <t>(十五) 在同一條道路路線內有不同種類道路者，其長度列入主要路面種類欄內，但其面積則應分別填入各種路面欄內。</t>
  </si>
  <si>
    <t>(十六) 各種橋樑、涵洞面積及長度均應包括在道路面積及長度中。</t>
  </si>
  <si>
    <r>
      <t>＊統計單位：平方公尺、公尺、</t>
    </r>
    <r>
      <rPr>
        <sz val="14"/>
        <color theme="1"/>
        <rFont val="標楷體"/>
        <family val="4"/>
        <charset val="136"/>
      </rPr>
      <t>座</t>
    </r>
    <r>
      <rPr>
        <sz val="14"/>
        <color indexed="8"/>
        <rFont val="標楷體"/>
        <family val="4"/>
        <charset val="136"/>
      </rPr>
      <t>。</t>
    </r>
    <phoneticPr fontId="32" type="noConversion"/>
  </si>
  <si>
    <t>＊統計分類：按瀝青或水泥混凝土路面、碎石路面或砂土路面、橋樑、自行車道等分類。</t>
  </si>
  <si>
    <t>＊預告發布日期（含預告方式及週期）：次年二月二十日前以公務統計報表發布，公布日期上載於台東市公所網站之「資訊公開\統計年報\預告統計資料發布時間表」(預定發布時間如遇例假日則順延至次一工作日)。</t>
  </si>
  <si>
    <t>＊統計指標編製方法與資料來源說明：依據本公所所實施都市計畫區域之登記資料彙編。</t>
  </si>
  <si>
    <t>「臺東縣太麻里鄉環保人員概況」統計資料背景說明</t>
    <phoneticPr fontId="5" type="noConversion"/>
  </si>
  <si>
    <t>資料項目：環保人員概況</t>
    <phoneticPr fontId="5" type="noConversion"/>
  </si>
  <si>
    <t>＊統計地區範圍及對象：本所環保單位僱用人員均為統計對象。</t>
    <phoneticPr fontId="5" type="noConversion"/>
  </si>
  <si>
    <t>＊統計標準時間：以每年6月底及12月底之事實為準。</t>
    <phoneticPr fontId="5" type="noConversion"/>
  </si>
  <si>
    <t>＊統計項目定義：</t>
    <phoneticPr fontId="5" type="noConversion"/>
  </si>
  <si>
    <t>(一)各項資料均為現有實際僱用人數，包括編制內、非編制內，不包括環保警察、派遣人員、派駐人員及環保志/義工。一人從事多種業務者，列入主要業務項目，不可重複計列。</t>
    <phoneticPr fontId="5" type="noConversion"/>
  </si>
  <si>
    <t>(二)縣（市）環保單位：包括環境保護局及廢棄物清運處理單位。</t>
    <phoneticPr fontId="5" type="noConversion"/>
  </si>
  <si>
    <t>(三)環境保護局：係指各縣（市）政府環境保護（資源）局及所屬，含稽查督察大隊、衛生稽查大隊及修車廠等，但不包含廢棄物清運處理單位。</t>
    <phoneticPr fontId="5" type="noConversion"/>
  </si>
  <si>
    <t>(四)廢棄物清運處理單位：係指本縣鄉鎮市公所清潔隊(含溝渠隊、水肥隊、資源回收隊等)、廢棄物處理廠/場（如焚化廠、資源回收廠、掩埋場、堆肥場、堆置場、水肥處理廠、滲出水處理廠等）。</t>
    <phoneticPr fontId="5" type="noConversion"/>
  </si>
  <si>
    <t>(五)職員：係指機關單位內，定有職稱、官等、職等之法定編制人員及政務人員，包括特任、比照簡任、簡任、薦任、委任及雇員等。</t>
    <phoneticPr fontId="5" type="noConversion"/>
  </si>
  <si>
    <t>(六)約聘(僱)：係指機關單位依法進用之聘僱人員，包括聘用人員、約僱人員、特約人員、約用人員等。</t>
    <phoneticPr fontId="5" type="noConversion"/>
  </si>
  <si>
    <t>(七)工員：係指機關單位依法進用之工友及臨時人員，包括隊員、駕駛、技工、工友、臨時工及代賑工等。</t>
    <phoneticPr fontId="5" type="noConversion"/>
  </si>
  <si>
    <t>(八)類別之其他：無法歸屬上述第(五)〜(七)類之人員，如駐衛警察等。</t>
    <phoneticPr fontId="5" type="noConversion"/>
  </si>
  <si>
    <t>(九)行政輔助：係指行政單位人員，包括一般行政、總務、秘書、人事、主計、法務、政風、資訊等人員。</t>
    <phoneticPr fontId="5" type="noConversion"/>
  </si>
  <si>
    <t>(十)綜合規劃：從事綜合計畫、綜合企劃、綜合管理、環境影響評估、環境教育、管制考核、績效管理、人員訓練、環保國際事務等業務者。</t>
    <phoneticPr fontId="5" type="noConversion"/>
  </si>
  <si>
    <t>(十一)空氣品質保護：從事固定、移動、逸散污染源空氣污染防制及空氣品質管理等業務者。</t>
    <phoneticPr fontId="5" type="noConversion"/>
  </si>
  <si>
    <t>(十二)氣候變遷因應：從事氣候變遷減緩與調適等業務者，包括溫室氣體盤查、查驗、登錄、減量與管理、碳定價與交易、節能減碳、淨零排放、低碳生活及家園等。</t>
    <phoneticPr fontId="5" type="noConversion"/>
  </si>
  <si>
    <t>(十三)噪音及振動防制：從事噪音、振動、非屬原子能游離輻射污染及與光害管理等業務者。</t>
    <phoneticPr fontId="5" type="noConversion"/>
  </si>
  <si>
    <t>(十四)水質保護：從事水體品質保護、廢（污）水排放管制、地面水、海洋污染防治及飲用水管理等業務者。</t>
    <phoneticPr fontId="5" type="noConversion"/>
  </si>
  <si>
    <t>(十五)土壤及地下水污染整治：從事土壤及地下水污染之調查、防治、清理、整治、復育、監督、管理等業務者。</t>
    <phoneticPr fontId="5" type="noConversion"/>
  </si>
  <si>
    <t>(十六)廢棄物管理：從事垃圾/水肥清理、資源（含廚餘）回收及循環再利用、源頭減量、一般廢棄物處理設施管理，以及事業廢棄物清除、處理、再利用等業務者。</t>
    <phoneticPr fontId="5" type="noConversion"/>
  </si>
  <si>
    <t>(十七)環境衛生、毒化物管理：從事環境衛生、病媒防治、毒性及關注化學物質管理、環境用藥施作管理及公廁管理等業務者。</t>
    <phoneticPr fontId="5" type="noConversion"/>
  </si>
  <si>
    <t>(十八)陳情、稽查、糾紛處理：從事公害陳情處理、環境污染源稽查、環境執法、公害糾紛事件處理及相關法律扶助等業務者。</t>
    <phoneticPr fontId="5" type="noConversion"/>
  </si>
  <si>
    <t>(十九)監測及檢驗：從事環境品質監測、環境污染檢驗及測定等業務者。</t>
    <phoneticPr fontId="5" type="noConversion"/>
  </si>
  <si>
    <t>(二十)研究發展：從事科技發展、環境政策發展、環境污染流布、風險分析、污染治理、檢驗測定技術與標準方法等相關研究者。</t>
    <phoneticPr fontId="5" type="noConversion"/>
  </si>
  <si>
    <t>(二十一)其他業務：無法歸屬於前述第(十)〜(二十)類之業務單位人員，例如駐衛警察等。</t>
    <phoneticPr fontId="5" type="noConversion"/>
  </si>
  <si>
    <t>(二十二)垃圾清運人員：係指廢棄物收集、清溝及掃街人員。</t>
    <phoneticPr fontId="5" type="noConversion"/>
  </si>
  <si>
    <t>(二十三)水肥清運人員：係指糞尿之收集、清運人員。</t>
    <phoneticPr fontId="5" type="noConversion"/>
  </si>
  <si>
    <t>(二十四)清運單位之其他：無法歸屬於垃圾清運、水肥清運、資源回收之清運單位人員，如消毒、割草、拆除違規廣告、拖吊廢機動車輛等人員。</t>
    <phoneticPr fontId="5" type="noConversion"/>
  </si>
  <si>
    <t>＊統計分類：
(一)縱行項目按單位別、性別及業務別分。
(二)橫列項目按類別、性別及年齡別分。</t>
    <phoneticPr fontId="5" type="noConversion"/>
  </si>
  <si>
    <t>＊預告發布日期（含預告方式及週期）：期間終了後一個月又五日內以公務統計報表發布(預定發布時間如遇例假日則順延至次一工作日)。</t>
    <phoneticPr fontId="5" type="noConversion"/>
  </si>
  <si>
    <t>＊統計指標編製方法與資料來源說明：依據本所環保單位實際環保人員(含編制內、非編制內)概況資料編製。</t>
    <phoneticPr fontId="5" type="noConversion"/>
  </si>
  <si>
    <t>「臺東縣太麻里鄉宗教財團法人概況」統計資料背景說明</t>
    <phoneticPr fontId="5" type="noConversion"/>
  </si>
  <si>
    <t>資料種類：宗教統計</t>
    <phoneticPr fontId="32" type="noConversion"/>
  </si>
  <si>
    <t>資料項目：宗教財團法人概況</t>
    <phoneticPr fontId="5" type="noConversion"/>
  </si>
  <si>
    <t xml:space="preserve">＊統計地區範圍及對象：凡經本公所許可設立並完成宗教財團法人登記者，均為統計對象。 </t>
    <phoneticPr fontId="5" type="noConversion"/>
  </si>
  <si>
    <t>宗教財團法人係指經許可設立並完成宗教財團法人登記者，包括以不動產方式或基金方式設立者。</t>
  </si>
  <si>
    <t>＊統計單位：個。</t>
    <phoneticPr fontId="32" type="noConversion"/>
  </si>
  <si>
    <t>＊統計分類：橫項依「鄉鎮市區別」分；縱項依「宗教別」分。</t>
    <phoneticPr fontId="5" type="noConversion"/>
  </si>
  <si>
    <t>＊統計指標編製方法與資料來源說明：依據本公所核准或備案申請表彙編。</t>
    <phoneticPr fontId="5" type="noConversion"/>
  </si>
  <si>
    <t>資料項目：寺廟登記概況</t>
    <phoneticPr fontId="5" type="noConversion"/>
  </si>
  <si>
    <t>（一）寺廟：凡有僧、道、住持之宗教建築物不論用何種名稱均屬之。</t>
    <phoneticPr fontId="5" type="noConversion"/>
  </si>
  <si>
    <t>（二）正式登記：凡符合寺廟登記要件並依寺廟登記相關規定辦理完峻之寺廟。</t>
    <phoneticPr fontId="5" type="noConversion"/>
  </si>
  <si>
    <t>＊統計單位：座、平方公尺、人。</t>
    <phoneticPr fontId="32" type="noConversion"/>
  </si>
  <si>
    <t>＊統計分類：</t>
    <phoneticPr fontId="5" type="noConversion"/>
  </si>
  <si>
    <t>橫項依「宗教別」分；縱項依「寺廟數」、「不動產」及「信徒人數」分。</t>
    <phoneticPr fontId="32" type="noConversion"/>
  </si>
  <si>
    <t>（一）寺廟數：分為總座數、登記別、類別、組織型態。</t>
    <phoneticPr fontId="32" type="noConversion"/>
  </si>
  <si>
    <t>（二）不動產：分為寺廟、其他。</t>
    <phoneticPr fontId="32" type="noConversion"/>
  </si>
  <si>
    <t>＊預告發布日期（含預告方式及週期）：每年終了後三個月又五日內以公務統計報表發布(預定發布時間如遇例假日則順延至次一工作日)。</t>
    <phoneticPr fontId="5" type="noConversion"/>
  </si>
  <si>
    <t>「臺東縣太麻里鄉教會（堂）概況」統計資料背景說明</t>
    <phoneticPr fontId="5" type="noConversion"/>
  </si>
  <si>
    <t>資料項目：教會（堂）概況</t>
    <phoneticPr fontId="5" type="noConversion"/>
  </si>
  <si>
    <t>＊統計地區範圍及對象：凡轄內之教會（堂）均為統計對象。</t>
    <phoneticPr fontId="5" type="noConversion"/>
  </si>
  <si>
    <t>教會（堂）係指已辦理宗教財團法人登記及未辦理宗教財團法人登記者。</t>
    <phoneticPr fontId="5" type="noConversion"/>
  </si>
  <si>
    <t>＊統計單位：座。</t>
    <phoneticPr fontId="32" type="noConversion"/>
  </si>
  <si>
    <t>＊統計分類：橫項依「鄉鎮市區別」分；縱項依「總計」、「猶太教」、「天主教」、「基督教」、「伊斯蘭教」、「東正教」、「摩門教」、「天理教」、「巴哈伊教」、「統一教」、「山達基」、「真光教團」、「其他」分。</t>
    <phoneticPr fontId="5" type="noConversion"/>
  </si>
  <si>
    <t>＊統計指標編製方法與資料來源說明：依據年度本所統計資料彙編。</t>
    <phoneticPr fontId="5" type="noConversion"/>
  </si>
  <si>
    <t>「臺東縣太麻里鄉宗教團體興辦公益慈善及社會教化事業概況」統計資料背景說明</t>
    <phoneticPr fontId="5" type="noConversion"/>
  </si>
  <si>
    <t>資料項目：宗教團體興辦公益慈善及社會教化事業概況</t>
    <phoneticPr fontId="5" type="noConversion"/>
  </si>
  <si>
    <t>＊統計地區範圍及對象：凡轄內各種宗教興辦公益慈善及社會教化事業之慈善機構，均為統計對象。</t>
    <phoneticPr fontId="5" type="noConversion"/>
  </si>
  <si>
    <t>（一）醫院數：指各種宗教附設之醫院數，並以報經醫療主管機關核准設立者為限。</t>
    <phoneticPr fontId="5" type="noConversion"/>
  </si>
  <si>
    <t>（二）診所數：指各種宗教附設之診所數，並以報經醫療主管機關核准設立者為限。</t>
    <phoneticPr fontId="5" type="noConversion"/>
  </si>
  <si>
    <t>（三）文教機構：指各種宗教附設者，並以報經教育主管機關核准設立者為限，分為大學數、專科學校數、中學數、職校數、小學數、幼兒園數、圖書閱覽室數及其他，其中大學包含獨立學院及技術學院，中學包含高級中學、綜合高中、國民中學。</t>
    <phoneticPr fontId="5" type="noConversion"/>
  </si>
  <si>
    <t>（四）公益慈善事業：指各種宗教附設者，並以報經主管機關核准設立者為限，分為養老院數、身心障礙教養院數、青少年輔導院數、福利基金會數、學生宿舍處數、技藝研習數及社會服務中心數。</t>
    <phoneticPr fontId="5" type="noConversion"/>
  </si>
  <si>
    <t>橫項依「宗教別」分；縱項依「醫療機構」、「文教機構」及「公益慈善事業」分。</t>
    <phoneticPr fontId="32" type="noConversion"/>
  </si>
  <si>
    <t>（一）醫療機構：分為醫院數、診所數。</t>
    <phoneticPr fontId="32" type="noConversion"/>
  </si>
  <si>
    <t>（二）文教機構：分為大學數、專科學校數、中學數、職校數、小學數、幼兒園數、圖書閱覽室數、其他。</t>
    <phoneticPr fontId="32" type="noConversion"/>
  </si>
  <si>
    <t>（三）公益慈善事業：分為養老院數、身心障礙教養院數、青少年輔導院數、福利基金會數、學生宿舍處數、技藝研習處數、社會服務中心數。</t>
    <phoneticPr fontId="32" type="noConversion"/>
  </si>
  <si>
    <t>＊聯絡電話：089-781301#802</t>
    <phoneticPr fontId="5" type="noConversion"/>
  </si>
  <si>
    <t>＊電子媒體：
（◎）線上書刊及資料庫，網址：
太麻里鄉公所全球資訊網（https://www.taimali.gov.tw/home/）「訊息公告\資訊公開\業務統計\114年臺東縣太麻里鄉公所預告統計資料發布時間表」</t>
    <phoneticPr fontId="5" type="noConversion"/>
  </si>
  <si>
    <t>＊電子媒體：
（◎）線上書刊及資料庫，網址：
太麻里鄉公所全球資訊網（https://www.taimali.gov.tw/home/）「訊息公告\資訊公開\業務統計\114年臺東縣太麻里鄉公所預告統計資料發布時間表」</t>
    <phoneticPr fontId="32" type="noConversion"/>
  </si>
  <si>
    <t>「臺東縣太麻里鄉獨居老人服務概況」統計資料背景說明</t>
    <phoneticPr fontId="5" type="noConversion"/>
  </si>
  <si>
    <t>資料項目：獨居老人服務概況</t>
    <phoneticPr fontId="5" type="noConversion"/>
  </si>
  <si>
    <t>＊聯絡電話：089-781301#308</t>
    <phoneticPr fontId="4" type="noConversion"/>
  </si>
  <si>
    <t xml:space="preserve">  ＊聯絡電話：089-781301#110</t>
    <phoneticPr fontId="4" type="noConversion"/>
  </si>
  <si>
    <t>＊聯絡電話：089-781301#503</t>
    <phoneticPr fontId="4" type="noConversion"/>
  </si>
  <si>
    <t>＊聯絡電話：089-781301#510</t>
    <phoneticPr fontId="4" type="noConversion"/>
  </si>
  <si>
    <t>＊聯絡電話：089-781301#202</t>
    <phoneticPr fontId="4" type="noConversion"/>
  </si>
  <si>
    <r>
      <t>＊時效（指統計標準時間至資料發布時間之間隔時間）：</t>
    </r>
    <r>
      <rPr>
        <sz val="14"/>
        <color rgb="FFFF0000"/>
        <rFont val="標楷體"/>
        <family val="4"/>
        <charset val="136"/>
      </rPr>
      <t>15</t>
    </r>
    <r>
      <rPr>
        <sz val="14"/>
        <color indexed="8"/>
        <rFont val="標楷體"/>
        <family val="4"/>
        <charset val="136"/>
      </rPr>
      <t>日。</t>
    </r>
    <phoneticPr fontId="45" type="noConversion"/>
  </si>
  <si>
    <r>
      <t>＊預告發布日期（含預告方式及週期）：每季終了後</t>
    </r>
    <r>
      <rPr>
        <sz val="14"/>
        <color rgb="FFFF0000"/>
        <rFont val="標楷體"/>
        <family val="4"/>
        <charset val="136"/>
      </rPr>
      <t>15</t>
    </r>
    <r>
      <rPr>
        <sz val="14"/>
        <color theme="1"/>
        <rFont val="標楷體"/>
        <family val="4"/>
        <charset val="136"/>
      </rPr>
      <t>日內以公務統計報表發布(預定發布時間如遇例假日則順延至次一工作日)。</t>
    </r>
    <phoneticPr fontId="5" type="noConversion"/>
  </si>
  <si>
    <r>
      <t>＊同步發送單位（說明資料發布時同步發送之單位或可同步查得該資料之網址）：</t>
    </r>
    <r>
      <rPr>
        <sz val="14"/>
        <color rgb="FFFF0000"/>
        <rFont val="標楷體"/>
        <family val="4"/>
        <charset val="136"/>
      </rPr>
      <t>臺東縣政府交通及觀光發展處</t>
    </r>
    <r>
      <rPr>
        <sz val="14"/>
        <color theme="1"/>
        <rFont val="標楷體"/>
        <family val="4"/>
        <charset val="136"/>
      </rPr>
      <t>。</t>
    </r>
    <phoneticPr fontId="5" type="noConversion"/>
  </si>
  <si>
    <t>＊時效：10日；12月之資料為25日。</t>
  </si>
  <si>
    <t>＊預告發布日期（含預告方式及週期）：次月10日以公務統計報表發布，其中12月之資料於次年1月25日發布(預定發布時間如遇例假日則順延至次一工作日)。</t>
  </si>
  <si>
    <t>＊同步發送單位（說明資料發布時同步發送之單位或可同步查得該資料之網址）：臺東縣政府財政及經濟發展處。</t>
  </si>
  <si>
    <t>＊時效（指統計標準時間至資料發布時間之間隔時間）：15日。</t>
    <phoneticPr fontId="45" type="noConversion"/>
  </si>
  <si>
    <t>＊預告發布日期（含預告方式及週期）：每季終了後15日內以公務統計報表發布(預定發布時間如遇例假日則順延至次一工作日)。</t>
    <phoneticPr fontId="5" type="noConversion"/>
  </si>
  <si>
    <t>＊同步發送單位（說明資料發布時同步發送之單位或可同步查得該資料之網址）：臺東縣政府交通及觀光發展處。</t>
    <phoneticPr fontId="5" type="noConversion"/>
  </si>
  <si>
    <t>上次預告日期:112年12月1日</t>
    <phoneticPr fontId="4" type="noConversion"/>
  </si>
  <si>
    <t>本次預告日期:113年12月13日</t>
    <phoneticPr fontId="5" type="noConversion"/>
  </si>
  <si>
    <t>公開類</t>
  </si>
  <si>
    <t>編製機關</t>
  </si>
  <si>
    <t>臺東縣太麻里鄉公所民政課</t>
  </si>
  <si>
    <t>年報</t>
  </si>
  <si>
    <t>每年終了後4個月內編報</t>
  </si>
  <si>
    <t>表號</t>
  </si>
  <si>
    <t>3312-04-05-3</t>
  </si>
  <si>
    <t>臺東縣太麻里鄉 火 化 場 設 施 概 況</t>
  </si>
  <si>
    <r>
      <t>中華民國　</t>
    </r>
    <r>
      <rPr>
        <sz val="12"/>
        <color rgb="FFFF0000"/>
        <rFont val="標楷體"/>
        <family val="4"/>
        <charset val="136"/>
      </rPr>
      <t>113</t>
    </r>
    <r>
      <rPr>
        <sz val="12"/>
        <color rgb="FF000000"/>
        <rFont val="標楷體"/>
        <family val="4"/>
        <charset val="136"/>
      </rPr>
      <t>　年</t>
    </r>
  </si>
  <si>
    <t>鄉鎮市別</t>
  </si>
  <si>
    <t>公私立別</t>
  </si>
  <si>
    <t>年底火化場數
（處）</t>
  </si>
  <si>
    <t>年底土地面積
(平方公尺)</t>
  </si>
  <si>
    <t>年底總樓地板面積
（平方公尺）</t>
  </si>
  <si>
    <t>年底每日最大處理量
（具）</t>
  </si>
  <si>
    <t>年底火化爐數
（座）</t>
  </si>
  <si>
    <t>本年火化數
（具）</t>
  </si>
  <si>
    <t>合計</t>
  </si>
  <si>
    <t>男</t>
  </si>
  <si>
    <t>女</t>
  </si>
  <si>
    <t>性別不詳</t>
  </si>
  <si>
    <t>太麻里鄉</t>
  </si>
  <si>
    <t>-</t>
  </si>
  <si>
    <t>公立</t>
  </si>
  <si>
    <t>私立</t>
  </si>
  <si>
    <t>備  註</t>
  </si>
  <si>
    <r>
      <t>中華民國</t>
    </r>
    <r>
      <rPr>
        <sz val="12"/>
        <color rgb="FFFF0000"/>
        <rFont val="標楷體"/>
        <family val="4"/>
        <charset val="136"/>
      </rPr>
      <t>114年2月11</t>
    </r>
    <r>
      <rPr>
        <sz val="12"/>
        <color rgb="FF000000"/>
        <rFont val="標楷體"/>
        <family val="4"/>
        <charset val="136"/>
      </rPr>
      <t>日編製</t>
    </r>
  </si>
  <si>
    <t>填表</t>
  </si>
  <si>
    <t xml:space="preserve">    審核</t>
  </si>
  <si>
    <t xml:space="preserve">       業務主管人員</t>
  </si>
  <si>
    <t>機關首長</t>
  </si>
  <si>
    <t xml:space="preserve">       主辦統計人員</t>
  </si>
  <si>
    <t>資料來源：依據本公所資料彙編。</t>
  </si>
  <si>
    <t>填表說明：本表編製1式3份，於完成會核程序並經機關長官核章後，1份送主計室，1份自存，1份送臺東縣政府民政處。</t>
  </si>
  <si>
    <t>113年火化場設施概況</t>
    <phoneticPr fontId="5" type="noConversion"/>
  </si>
  <si>
    <t>3312-04-01-3</t>
  </si>
  <si>
    <t>臺東縣太麻里鄉 公 墓 設 施 概 況</t>
  </si>
  <si>
    <r>
      <t>中華民國　</t>
    </r>
    <r>
      <rPr>
        <sz val="14"/>
        <color rgb="FFFF0000"/>
        <rFont val="標楷體"/>
        <family val="4"/>
        <charset val="136"/>
      </rPr>
      <t>113</t>
    </r>
    <r>
      <rPr>
        <sz val="14"/>
        <color rgb="FF000000"/>
        <rFont val="標楷體"/>
        <family val="4"/>
        <charset val="136"/>
      </rPr>
      <t>　年</t>
    </r>
  </si>
  <si>
    <t>總      計</t>
  </si>
  <si>
    <t>經　　規　　劃　　並　　啟　　用　　者</t>
  </si>
  <si>
    <t>未　經　規　劃　者</t>
  </si>
  <si>
    <t>年底處數</t>
  </si>
  <si>
    <r>
      <t xml:space="preserve">年底土地面積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</si>
  <si>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年底土
地面積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</si>
  <si>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年底已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</si>
  <si>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 xml:space="preserve">年底未
使用面積
</t>
    </r>
    <r>
      <rPr>
        <sz val="10"/>
        <color rgb="FF000000"/>
        <rFont val="Times New Roman"/>
        <family val="1"/>
      </rPr>
      <t>(</t>
    </r>
    <r>
      <rPr>
        <sz val="10"/>
        <color rgb="FF000000"/>
        <rFont val="標楷體"/>
        <family val="4"/>
        <charset val="136"/>
      </rPr>
      <t>平方公尺</t>
    </r>
    <r>
      <rPr>
        <sz val="10"/>
        <color rgb="FF000000"/>
        <rFont val="Times New Roman"/>
        <family val="1"/>
      </rPr>
      <t>)</t>
    </r>
  </si>
  <si>
    <r>
      <t>年底可使用墓基總數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</si>
  <si>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年底已使用墓基總數</t>
    </r>
    <r>
      <rPr>
        <sz val="12"/>
        <color rgb="FF000000"/>
        <rFont val="Times New Roman"/>
        <family val="1"/>
      </rPr>
      <t>(</t>
    </r>
    <r>
      <rPr>
        <sz val="12"/>
        <color rgb="FF000000"/>
        <rFont val="標楷體"/>
        <family val="4"/>
        <charset val="136"/>
      </rPr>
      <t>座</t>
    </r>
    <r>
      <rPr>
        <sz val="12"/>
        <color rgb="FF000000"/>
        <rFont val="Times New Roman"/>
        <family val="1"/>
      </rPr>
      <t>)</t>
    </r>
  </si>
  <si>
    <r>
      <t>年底尚未使用墓基數</t>
    </r>
    <r>
      <rPr>
        <sz val="12"/>
        <color rgb="FF000000"/>
        <rFont val="Times New Roman"/>
        <family val="1"/>
      </rPr>
      <t>(</t>
    </r>
    <r>
      <rPr>
        <sz val="12"/>
        <color rgb="FF000000"/>
        <rFont val="標楷體"/>
        <family val="4"/>
        <charset val="136"/>
      </rPr>
      <t>座</t>
    </r>
    <r>
      <rPr>
        <sz val="12"/>
        <color rgb="FF000000"/>
        <rFont val="Times New Roman"/>
        <family val="1"/>
      </rPr>
      <t>)</t>
    </r>
  </si>
  <si>
    <t>本年埋葬數</t>
  </si>
  <si>
    <t>本年遷出數</t>
  </si>
  <si>
    <t>開放中</t>
  </si>
  <si>
    <t>已停用</t>
  </si>
  <si>
    <r>
      <t>本年墓基使用數</t>
    </r>
    <r>
      <rPr>
        <sz val="12"/>
        <color rgb="FF000000"/>
        <rFont val="Times New Roman"/>
        <family val="1"/>
      </rPr>
      <t>(</t>
    </r>
    <r>
      <rPr>
        <sz val="12"/>
        <color rgb="FF000000"/>
        <rFont val="標楷體"/>
        <family val="4"/>
        <charset val="136"/>
      </rPr>
      <t>座</t>
    </r>
    <r>
      <rPr>
        <sz val="12"/>
        <color rgb="FF000000"/>
        <rFont val="Times New Roman"/>
        <family val="1"/>
      </rPr>
      <t>)</t>
    </r>
  </si>
  <si>
    <r>
      <t>屍體數</t>
    </r>
    <r>
      <rPr>
        <sz val="12"/>
        <color rgb="FF000000"/>
        <rFont val="Times New Roman"/>
        <family val="1"/>
      </rPr>
      <t>(</t>
    </r>
    <r>
      <rPr>
        <sz val="12"/>
        <color rgb="FF000000"/>
        <rFont val="標楷體"/>
        <family val="4"/>
        <charset val="136"/>
      </rPr>
      <t>具</t>
    </r>
    <r>
      <rPr>
        <sz val="12"/>
        <color rgb="FF000000"/>
        <rFont val="Times New Roman"/>
        <family val="1"/>
      </rPr>
      <t>)</t>
    </r>
  </si>
  <si>
    <r>
      <t>骨灰數</t>
    </r>
    <r>
      <rPr>
        <sz val="12"/>
        <color rgb="FF000000"/>
        <rFont val="Times New Roman"/>
        <family val="1"/>
      </rPr>
      <t>(</t>
    </r>
    <r>
      <rPr>
        <sz val="12"/>
        <color rgb="FF000000"/>
        <rFont val="標楷體"/>
        <family val="4"/>
        <charset val="136"/>
      </rPr>
      <t>個</t>
    </r>
    <r>
      <rPr>
        <sz val="12"/>
        <color rgb="FF000000"/>
        <rFont val="Times New Roman"/>
        <family val="1"/>
      </rPr>
      <t>)</t>
    </r>
  </si>
  <si>
    <r>
      <t>骨骸數</t>
    </r>
    <r>
      <rPr>
        <sz val="12"/>
        <color rgb="FF000000"/>
        <rFont val="Times New Roman"/>
        <family val="1"/>
      </rPr>
      <t>(</t>
    </r>
    <r>
      <rPr>
        <sz val="12"/>
        <color rgb="FF000000"/>
        <rFont val="標楷體"/>
        <family val="4"/>
        <charset val="136"/>
      </rPr>
      <t>個</t>
    </r>
    <r>
      <rPr>
        <sz val="12"/>
        <color rgb="FF000000"/>
        <rFont val="Times New Roman"/>
        <family val="1"/>
      </rPr>
      <t>)</t>
    </r>
  </si>
  <si>
    <r>
      <t>屍體數</t>
    </r>
    <r>
      <rPr>
        <sz val="12"/>
        <color rgb="FF000000"/>
        <rFont val="Times New Roman"/>
        <family val="1"/>
      </rPr>
      <t>(</t>
    </r>
    <r>
      <rPr>
        <sz val="10"/>
        <color rgb="FF000000"/>
        <rFont val="標楷體"/>
        <family val="4"/>
        <charset val="136"/>
      </rPr>
      <t>具</t>
    </r>
    <r>
      <rPr>
        <sz val="12"/>
        <color rgb="FF000000"/>
        <rFont val="Times New Roman"/>
        <family val="1"/>
      </rPr>
      <t>)</t>
    </r>
  </si>
  <si>
    <t>111年10月17日公告廢止北里公墓。</t>
  </si>
  <si>
    <r>
      <t>中華民國</t>
    </r>
    <r>
      <rPr>
        <sz val="12"/>
        <color rgb="FFFF0000"/>
        <rFont val="標楷體"/>
        <family val="4"/>
        <charset val="136"/>
      </rPr>
      <t>114年2月25日</t>
    </r>
    <r>
      <rPr>
        <sz val="12"/>
        <color rgb="FF000000"/>
        <rFont val="標楷體"/>
        <family val="4"/>
        <charset val="136"/>
      </rPr>
      <t>編製</t>
    </r>
  </si>
  <si>
    <t>審核</t>
  </si>
  <si>
    <t>業務主管人員</t>
  </si>
  <si>
    <t>主辦統計人員</t>
  </si>
  <si>
    <t>填表說明：1.本表編製2份，於完成會核程序並經機關長官核章後，1份送本府主計處(室)，1份自存外，應由網際網路上傳至內政部統計處資料庫。</t>
  </si>
  <si>
    <t>2.所轄如有以土葬之墓基供埋葬骨灰使用，則會產生1墓基有多個骨灰盒(罐)之情況，年度埋葬數會大於年度墓基使用數。</t>
  </si>
  <si>
    <t>113年公墓設施概況</t>
    <phoneticPr fontId="5" type="noConversion"/>
  </si>
  <si>
    <t>3312-04-02-3</t>
  </si>
  <si>
    <t>臺東縣太麻里鄉骨　灰　(骸)　存　放　設　施　概　況</t>
  </si>
  <si>
    <t>年底最大容量</t>
  </si>
  <si>
    <t>年底已使用量
（含本年納入數量）</t>
  </si>
  <si>
    <t>年底尚未使用量</t>
  </si>
  <si>
    <t>本年納入數量</t>
  </si>
  <si>
    <t>本年遷出數量</t>
  </si>
  <si>
    <t>合計
（位）</t>
  </si>
  <si>
    <t>骨骸
（位）</t>
  </si>
  <si>
    <t>骨灰
（位）</t>
  </si>
  <si>
    <t>113年12月增加1樓天區骨灰櫃640個。</t>
  </si>
  <si>
    <r>
      <t>中華民國</t>
    </r>
    <r>
      <rPr>
        <sz val="12"/>
        <color rgb="FFFF0000"/>
        <rFont val="標楷體"/>
        <family val="4"/>
        <charset val="136"/>
      </rPr>
      <t>114年3月5日</t>
    </r>
    <r>
      <rPr>
        <sz val="12"/>
        <color rgb="FF000000"/>
        <rFont val="標楷體"/>
        <family val="4"/>
        <charset val="136"/>
      </rPr>
      <t>編製</t>
    </r>
  </si>
  <si>
    <r>
      <t>資料來源：依據</t>
    </r>
    <r>
      <rPr>
        <b/>
        <sz val="12"/>
        <color rgb="FF000000"/>
        <rFont val="標楷體"/>
        <family val="4"/>
        <charset val="136"/>
      </rPr>
      <t>本公所</t>
    </r>
    <r>
      <rPr>
        <sz val="12"/>
        <color rgb="FF000000"/>
        <rFont val="標楷體"/>
        <family val="4"/>
        <charset val="136"/>
      </rPr>
      <t>資料彙編。</t>
    </r>
  </si>
  <si>
    <t>113年骨灰(骸)存放設施概況</t>
    <phoneticPr fontId="5" type="noConversion"/>
  </si>
  <si>
    <t>3312-04-03-3</t>
  </si>
  <si>
    <r>
      <t>中華民國</t>
    </r>
    <r>
      <rPr>
        <sz val="12"/>
        <color rgb="FFFF0000"/>
        <rFont val="標楷體"/>
        <family val="4"/>
        <charset val="136"/>
      </rPr>
      <t>113</t>
    </r>
    <r>
      <rPr>
        <sz val="12"/>
        <color rgb="FF000000"/>
        <rFont val="標楷體"/>
        <family val="4"/>
        <charset val="136"/>
      </rPr>
      <t>年</t>
    </r>
  </si>
  <si>
    <t>鄉鎮市
別</t>
  </si>
  <si>
    <t>本年環保葬件數（件）</t>
  </si>
  <si>
    <t>年底公立公墓收費狀況</t>
  </si>
  <si>
    <t>年底公立公墓
管理人員</t>
  </si>
  <si>
    <t>年底公立各級單位
殯葬業務承辦人員</t>
  </si>
  <si>
    <t>本年核發埋葬火化
許可證明</t>
  </si>
  <si>
    <t>本年殯葬設施違反殯葬法規處分件數（件）</t>
  </si>
  <si>
    <t>非公墓內（灑葬）</t>
  </si>
  <si>
    <t>公墓內</t>
  </si>
  <si>
    <t>公園、
綠地等</t>
  </si>
  <si>
    <t>海洋</t>
  </si>
  <si>
    <t>樹葬</t>
  </si>
  <si>
    <t>有收費
公墓數
（個）</t>
  </si>
  <si>
    <t>未收費
公墓數
（個）</t>
  </si>
  <si>
    <t>專任
（人）</t>
  </si>
  <si>
    <t>兼任
(人)</t>
  </si>
  <si>
    <t>埋葬屍體（件）</t>
  </si>
  <si>
    <t>火化屍體或骨骸（件）</t>
  </si>
  <si>
    <r>
      <t>中華民國</t>
    </r>
    <r>
      <rPr>
        <sz val="8"/>
        <color rgb="FFFF0000"/>
        <rFont val="標楷體"/>
        <family val="4"/>
        <charset val="136"/>
      </rPr>
      <t>113年2月12日</t>
    </r>
    <r>
      <rPr>
        <sz val="8"/>
        <color rgb="FF000000"/>
        <rFont val="標楷體"/>
        <family val="4"/>
        <charset val="136"/>
      </rPr>
      <t>編製</t>
    </r>
  </si>
  <si>
    <t xml:space="preserve">          2.本年環保葬件數、本年殯葬設施違反殯葬法規處分件數係指公、私立殯葬管理業務均為統計範圍。</t>
  </si>
  <si>
    <t>臺東縣太麻里鄉殯葬管理業務概況</t>
    <phoneticPr fontId="4" type="noConversion"/>
  </si>
  <si>
    <t>113年殯葬管理業務概況</t>
    <phoneticPr fontId="5" type="noConversion"/>
  </si>
  <si>
    <t>113年殯儀館設施概況</t>
    <phoneticPr fontId="5" type="noConversion"/>
  </si>
  <si>
    <t>3312-04-04-3</t>
  </si>
  <si>
    <t>臺東縣太麻里鄉 殯 儀 館 設 施 概 況</t>
  </si>
  <si>
    <t>公私
立別</t>
  </si>
  <si>
    <t>年底殯儀館數（處）</t>
  </si>
  <si>
    <r>
      <t>年底土地面積
（平方公尺</t>
    </r>
    <r>
      <rPr>
        <sz val="12"/>
        <color rgb="FF000000"/>
        <rFont val="Times New Roman"/>
        <family val="1"/>
      </rPr>
      <t>)</t>
    </r>
  </si>
  <si>
    <t>年底禮廳數
（間）</t>
  </si>
  <si>
    <t>年底屍體冷凍室
最大容量（具）</t>
  </si>
  <si>
    <t>本年殯殮數
（具）</t>
  </si>
  <si>
    <r>
      <t>中華民國</t>
    </r>
    <r>
      <rPr>
        <sz val="12"/>
        <color rgb="FFFF0000"/>
        <rFont val="標楷體"/>
        <family val="4"/>
        <charset val="136"/>
      </rPr>
      <t>114年2月11日</t>
    </r>
    <r>
      <rPr>
        <sz val="12"/>
        <color rgb="FF000000"/>
        <rFont val="標楷體"/>
        <family val="4"/>
        <charset val="136"/>
      </rPr>
      <t>編製</t>
    </r>
  </si>
  <si>
    <t xml:space="preserve">     審核</t>
  </si>
  <si>
    <t>公開類</t>
    <phoneticPr fontId="4" type="noConversion"/>
  </si>
  <si>
    <t>公開類</t>
    <phoneticPr fontId="5" type="noConversion"/>
  </si>
  <si>
    <r>
      <rPr>
        <sz val="11"/>
        <rFont val="標楷體"/>
        <family val="4"/>
        <charset val="136"/>
      </rPr>
      <t>期間終了20日內編製</t>
    </r>
  </si>
  <si>
    <t>臺東縣太麻里鄉公所清潔隊</t>
    <phoneticPr fontId="5" type="noConversion"/>
  </si>
  <si>
    <t>月報</t>
    <phoneticPr fontId="5" type="noConversion"/>
  </si>
  <si>
    <t>表號</t>
    <phoneticPr fontId="5" type="noConversion"/>
  </si>
  <si>
    <t>1135-01-02-3</t>
    <phoneticPr fontId="5" type="noConversion"/>
  </si>
  <si>
    <t>回發布時間表</t>
    <phoneticPr fontId="4" type="noConversion"/>
  </si>
  <si>
    <t>臺東縣太麻里鄉資源回收成果統計</t>
    <phoneticPr fontId="5" type="noConversion"/>
  </si>
  <si>
    <t>　　　　　　　　　　中華民國113年12月                       單位：公斤</t>
    <phoneticPr fontId="5" type="noConversion"/>
  </si>
  <si>
    <t>項   目   別</t>
  </si>
  <si>
    <t>總     計</t>
  </si>
  <si>
    <t>按清運單位分</t>
  </si>
  <si>
    <t>環保單位自行清運</t>
  </si>
  <si>
    <t>環保單位委託
清運</t>
    <phoneticPr fontId="5" type="noConversion"/>
  </si>
  <si>
    <r>
      <rPr>
        <sz val="11"/>
        <rFont val="標楷體"/>
        <family val="4"/>
        <charset val="136"/>
      </rPr>
      <t>公私處所
自行或委託清運</t>
    </r>
  </si>
  <si>
    <t>總       計</t>
    <phoneticPr fontId="5" type="noConversion"/>
  </si>
  <si>
    <t xml:space="preserve">  紙類</t>
    <phoneticPr fontId="5" type="noConversion"/>
  </si>
  <si>
    <t>　紙容器</t>
    <phoneticPr fontId="5" type="noConversion"/>
  </si>
  <si>
    <t>　鋁箔包</t>
    <phoneticPr fontId="5" type="noConversion"/>
  </si>
  <si>
    <t>　鋁容器</t>
    <phoneticPr fontId="5" type="noConversion"/>
  </si>
  <si>
    <t>　鐵容器</t>
    <phoneticPr fontId="5" type="noConversion"/>
  </si>
  <si>
    <t>　其他金屬製品</t>
    <phoneticPr fontId="5" type="noConversion"/>
  </si>
  <si>
    <t>　塑膠容器</t>
    <phoneticPr fontId="5" type="noConversion"/>
  </si>
  <si>
    <t>　包裝用發泡塑膠</t>
    <phoneticPr fontId="5" type="noConversion"/>
  </si>
  <si>
    <t>　其他塑膠製品</t>
    <phoneticPr fontId="5" type="noConversion"/>
  </si>
  <si>
    <t>　輪   胎</t>
    <phoneticPr fontId="5" type="noConversion"/>
  </si>
  <si>
    <t>　玻璃容器</t>
    <phoneticPr fontId="5" type="noConversion"/>
  </si>
  <si>
    <t>　其他玻璃製品</t>
    <phoneticPr fontId="5" type="noConversion"/>
  </si>
  <si>
    <t>　照明光源</t>
    <phoneticPr fontId="5" type="noConversion"/>
  </si>
  <si>
    <t>　乾電池</t>
    <phoneticPr fontId="5" type="noConversion"/>
  </si>
  <si>
    <t>　鉛蓄電池</t>
    <phoneticPr fontId="5" type="noConversion"/>
  </si>
  <si>
    <t>　家   電</t>
    <phoneticPr fontId="5" type="noConversion"/>
  </si>
  <si>
    <t>　資訊物品</t>
    <phoneticPr fontId="5" type="noConversion"/>
  </si>
  <si>
    <t>　光碟片</t>
    <phoneticPr fontId="5" type="noConversion"/>
  </si>
  <si>
    <t>　行動電話(含充電器)</t>
    <phoneticPr fontId="5" type="noConversion"/>
  </si>
  <si>
    <t>　農藥容器及特殊環境用
　藥容器</t>
    <phoneticPr fontId="5" type="noConversion"/>
  </si>
  <si>
    <t>　舊衣類</t>
    <phoneticPr fontId="5" type="noConversion"/>
  </si>
  <si>
    <t>　食用油</t>
    <phoneticPr fontId="5" type="noConversion"/>
  </si>
  <si>
    <t>　其   他</t>
    <phoneticPr fontId="5" type="noConversion"/>
  </si>
  <si>
    <r>
      <t xml:space="preserve">填表       　　  審核     　　　    業務主管人員   　    　 機關首長　　　　　   
</t>
    </r>
    <r>
      <rPr>
        <sz val="9"/>
        <rFont val="標楷體"/>
        <family val="4"/>
        <charset val="136"/>
      </rPr>
      <t xml:space="preserve">
</t>
    </r>
    <r>
      <rPr>
        <sz val="10"/>
        <rFont val="標楷體"/>
        <family val="4"/>
        <charset val="136"/>
      </rPr>
      <t>　　　　　　　　　　　　　　　　　　主辦統計人員            中華民國114年1月06日 編製</t>
    </r>
    <phoneticPr fontId="5" type="noConversion"/>
  </si>
  <si>
    <t>資料來源：依據本所提報之資源回收成果統計資料編製。
填表說明：1.本表編製1式3份，於完成會核程序並經機關首長章後，1份送會計單位，1份自存，1份送臺東縣環境保護局。 
　　　　　2.本表皆以公斤為單位，若無法得其實際重量，折算標準參考編製說明四。</t>
    <phoneticPr fontId="5" type="noConversion"/>
  </si>
  <si>
    <t>113年12月一般垃圾及廚餘清理狀況</t>
    <phoneticPr fontId="5" type="noConversion"/>
  </si>
  <si>
    <t>臺東縣太麻里鄉統計 月報(資源回收成果統計)</t>
    <phoneticPr fontId="5" type="noConversion"/>
  </si>
  <si>
    <t>「臺東縣太麻里鄉資源回收成果統計」統計資料背景說明</t>
    <phoneticPr fontId="5" type="noConversion"/>
  </si>
  <si>
    <t>113年12月資源回收成果統計</t>
    <phoneticPr fontId="4" type="noConversion"/>
  </si>
  <si>
    <t xml:space="preserve"> 公　開　類 </t>
  </si>
  <si>
    <t>編製機關</t>
    <phoneticPr fontId="5" type="noConversion"/>
  </si>
  <si>
    <t xml:space="preserve"> 月　　　報 </t>
    <phoneticPr fontId="34" type="noConversion"/>
  </si>
  <si>
    <t xml:space="preserve">期間終了15日內編報 </t>
    <phoneticPr fontId="34" type="noConversion"/>
  </si>
  <si>
    <t>表　　號</t>
    <phoneticPr fontId="5" type="noConversion"/>
  </si>
  <si>
    <t>1135-01-03-3</t>
    <phoneticPr fontId="5" type="noConversion"/>
  </si>
  <si>
    <r>
      <t xml:space="preserve"> 臺東縣太麻里鄉</t>
    </r>
    <r>
      <rPr>
        <b/>
        <sz val="26"/>
        <color indexed="10"/>
        <rFont val="標楷體"/>
        <family val="4"/>
        <charset val="136"/>
      </rPr>
      <t>一般垃圾及廚餘</t>
    </r>
    <r>
      <rPr>
        <b/>
        <sz val="26"/>
        <rFont val="標楷體"/>
        <family val="4"/>
        <charset val="136"/>
      </rPr>
      <t>清理狀況</t>
    </r>
    <phoneticPr fontId="34" type="noConversion"/>
  </si>
  <si>
    <r>
      <t xml:space="preserve"> 中華民國　113　年　12　月                           </t>
    </r>
    <r>
      <rPr>
        <sz val="12"/>
        <rFont val="標楷體"/>
        <family val="4"/>
        <charset val="136"/>
      </rPr>
      <t>單位：公噸</t>
    </r>
    <phoneticPr fontId="34" type="noConversion"/>
  </si>
  <si>
    <t>項  目  別</t>
    <phoneticPr fontId="5" type="noConversion"/>
  </si>
  <si>
    <t>一般垃圾</t>
    <phoneticPr fontId="5" type="noConversion"/>
  </si>
  <si>
    <t>廚　　餘</t>
    <phoneticPr fontId="5" type="noConversion"/>
  </si>
  <si>
    <t>事業員工
生活垃圾</t>
    <phoneticPr fontId="5" type="noConversion"/>
  </si>
  <si>
    <t>非例行性
排出垃圾</t>
    <phoneticPr fontId="34" type="noConversion"/>
  </si>
  <si>
    <t>產生量</t>
    <phoneticPr fontId="5" type="noConversion"/>
  </si>
  <si>
    <r>
      <rPr>
        <sz val="14"/>
        <color indexed="10"/>
        <rFont val="標楷體"/>
        <family val="4"/>
        <charset val="136"/>
      </rPr>
      <t>總</t>
    </r>
    <r>
      <rPr>
        <sz val="14"/>
        <rFont val="標楷體"/>
        <family val="4"/>
        <charset val="136"/>
      </rPr>
      <t>計</t>
    </r>
    <phoneticPr fontId="5" type="noConversion"/>
  </si>
  <si>
    <t>環保單位自行清運</t>
    <phoneticPr fontId="34" type="noConversion"/>
  </si>
  <si>
    <t>環保單位委託清運</t>
    <phoneticPr fontId="5" type="noConversion"/>
  </si>
  <si>
    <t>公私處所自行或委託清運</t>
    <phoneticPr fontId="34" type="noConversion"/>
  </si>
  <si>
    <t>處理量</t>
    <phoneticPr fontId="5" type="noConversion"/>
  </si>
  <si>
    <t>　　本月產生垃圾</t>
    <phoneticPr fontId="5" type="noConversion"/>
  </si>
  <si>
    <t>　　過去暫存垃圾</t>
    <phoneticPr fontId="5" type="noConversion"/>
  </si>
  <si>
    <t>焚化</t>
    <phoneticPr fontId="34" type="noConversion"/>
  </si>
  <si>
    <t>計</t>
    <phoneticPr fontId="5" type="noConversion"/>
  </si>
  <si>
    <t>本月產生垃圾</t>
    <phoneticPr fontId="5" type="noConversion"/>
  </si>
  <si>
    <t>過去暫存垃圾</t>
    <phoneticPr fontId="5" type="noConversion"/>
  </si>
  <si>
    <t>衛生掩埋</t>
    <phoneticPr fontId="34" type="noConversion"/>
  </si>
  <si>
    <t>回收再利用</t>
    <phoneticPr fontId="34" type="noConversion"/>
  </si>
  <si>
    <t>堆  肥</t>
    <phoneticPr fontId="5" type="noConversion"/>
  </si>
  <si>
    <t>養  豬</t>
    <phoneticPr fontId="5" type="noConversion"/>
  </si>
  <si>
    <t>其他廚餘再利用</t>
    <phoneticPr fontId="5" type="noConversion"/>
  </si>
  <si>
    <t>其他</t>
    <phoneticPr fontId="34" type="noConversion"/>
  </si>
  <si>
    <t xml:space="preserve">本月新增暫存量                    </t>
    <phoneticPr fontId="5" type="noConversion"/>
  </si>
  <si>
    <t>(暫存於金峰鄉掩埋場)</t>
    <phoneticPr fontId="5" type="noConversion"/>
  </si>
  <si>
    <t>填表</t>
    <phoneticPr fontId="5" type="noConversion"/>
  </si>
  <si>
    <t>　　　 　審核</t>
    <phoneticPr fontId="5" type="noConversion"/>
  </si>
  <si>
    <t>　　　　　　　　   　業務主管人員</t>
    <phoneticPr fontId="5" type="noConversion"/>
  </si>
  <si>
    <t>　　　　　      　   　機關首長</t>
    <phoneticPr fontId="5" type="noConversion"/>
  </si>
  <si>
    <t xml:space="preserve"> 主計審核人員</t>
    <phoneticPr fontId="5" type="noConversion"/>
  </si>
  <si>
    <t>　　　　　　　　   　主辦統計人員</t>
    <phoneticPr fontId="5" type="noConversion"/>
  </si>
  <si>
    <t>中華民國 114 年  01 月  06 日編製</t>
    <phoneticPr fontId="5" type="noConversion"/>
  </si>
  <si>
    <r>
      <t>資料來源：依據本所提報之</t>
    </r>
    <r>
      <rPr>
        <sz val="11"/>
        <color indexed="10"/>
        <rFont val="標楷體"/>
        <family val="4"/>
        <charset val="136"/>
      </rPr>
      <t>一般垃圾及廚餘</t>
    </r>
    <r>
      <rPr>
        <sz val="11"/>
        <rFont val="標楷體"/>
        <family val="4"/>
        <charset val="136"/>
      </rPr>
      <t>清理狀況資料彙總編製。</t>
    </r>
    <phoneticPr fontId="5" type="noConversion"/>
  </si>
  <si>
    <t>填表說明：本表編製1式3份，於完成會核程序並經機關長官核章後，1份送會計單位，1份自存，1份送臺東縣環境保護局。</t>
    <phoneticPr fontId="5" type="noConversion"/>
  </si>
  <si>
    <t>公　開　類</t>
  </si>
  <si>
    <r>
      <t>臺東縣</t>
    </r>
    <r>
      <rPr>
        <sz val="12"/>
        <color indexed="10"/>
        <rFont val="標楷體"/>
        <family val="4"/>
        <charset val="136"/>
      </rPr>
      <t>太麻里</t>
    </r>
    <r>
      <rPr>
        <sz val="12"/>
        <rFont val="標楷體"/>
        <family val="4"/>
        <charset val="136"/>
      </rPr>
      <t xml:space="preserve">鄉公所民政課  </t>
    </r>
    <phoneticPr fontId="34" type="noConversion"/>
  </si>
  <si>
    <r>
      <t>年</t>
    </r>
    <r>
      <rPr>
        <sz val="12"/>
        <rFont val="Times New Roman"/>
        <family val="1"/>
      </rPr>
      <t xml:space="preserve">            </t>
    </r>
    <r>
      <rPr>
        <sz val="12"/>
        <rFont val="標楷體"/>
        <family val="4"/>
        <charset val="136"/>
      </rPr>
      <t>報</t>
    </r>
    <phoneticPr fontId="82" type="noConversion"/>
  </si>
  <si>
    <t>每年1月底前編報</t>
    <phoneticPr fontId="34" type="noConversion"/>
  </si>
  <si>
    <t>表　　號</t>
  </si>
  <si>
    <t>3311-04-03-3</t>
    <phoneticPr fontId="34" type="noConversion"/>
  </si>
  <si>
    <t>臺 東 縣 辦 理 調 解 方 式 概 況</t>
    <phoneticPr fontId="34" type="noConversion"/>
  </si>
  <si>
    <r>
      <t>　中華民國　</t>
    </r>
    <r>
      <rPr>
        <sz val="12"/>
        <color indexed="10"/>
        <rFont val="標楷體"/>
        <family val="4"/>
        <charset val="136"/>
      </rPr>
      <t>113</t>
    </r>
    <r>
      <rPr>
        <sz val="12"/>
        <rFont val="標楷體"/>
        <family val="4"/>
        <charset val="136"/>
      </rPr>
      <t>　　　年</t>
    </r>
    <phoneticPr fontId="34" type="noConversion"/>
  </si>
  <si>
    <t>單位：件;％</t>
    <phoneticPr fontId="34" type="noConversion"/>
  </si>
  <si>
    <t>鄉鎮市別</t>
    <phoneticPr fontId="34" type="noConversion"/>
  </si>
  <si>
    <t>調　　　　解　　　　方　　　　式</t>
    <phoneticPr fontId="34" type="noConversion"/>
  </si>
  <si>
    <t>協　同　調　解</t>
    <phoneticPr fontId="34" type="noConversion"/>
  </si>
  <si>
    <t>合　　計</t>
    <phoneticPr fontId="34"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</si>
  <si>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集</t>
    </r>
    <r>
      <rPr>
        <sz val="12"/>
        <rFont val="Times New Roman"/>
        <family val="1"/>
      </rPr>
      <t xml:space="preserve"> </t>
    </r>
    <r>
      <rPr>
        <sz val="12"/>
        <rFont val="標楷體"/>
        <family val="4"/>
        <charset val="136"/>
      </rPr>
      <t>體</t>
    </r>
    <r>
      <rPr>
        <sz val="12"/>
        <rFont val="Times New Roman"/>
        <family val="1"/>
      </rPr>
      <t xml:space="preserve"> </t>
    </r>
    <r>
      <rPr>
        <sz val="12"/>
        <rFont val="標楷體"/>
        <family val="4"/>
        <charset val="136"/>
      </rPr>
      <t>開</t>
    </r>
    <r>
      <rPr>
        <sz val="12"/>
        <rFont val="Times New Roman"/>
        <family val="1"/>
      </rPr>
      <t xml:space="preserve"> </t>
    </r>
    <r>
      <rPr>
        <sz val="12"/>
        <rFont val="標楷體"/>
        <family val="4"/>
        <charset val="136"/>
      </rPr>
      <t>會</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34" type="noConversion"/>
  </si>
  <si>
    <r>
      <t>委</t>
    </r>
    <r>
      <rPr>
        <sz val="12"/>
        <rFont val="Times New Roman"/>
        <family val="1"/>
      </rPr>
      <t xml:space="preserve"> </t>
    </r>
    <r>
      <rPr>
        <sz val="12"/>
        <rFont val="標楷體"/>
        <family val="4"/>
        <charset val="136"/>
      </rPr>
      <t>員</t>
    </r>
    <r>
      <rPr>
        <sz val="12"/>
        <rFont val="Times New Roman"/>
        <family val="1"/>
      </rPr>
      <t xml:space="preserve"> </t>
    </r>
    <r>
      <rPr>
        <sz val="12"/>
        <rFont val="標楷體"/>
        <family val="4"/>
        <charset val="136"/>
      </rPr>
      <t>獨</t>
    </r>
    <r>
      <rPr>
        <sz val="12"/>
        <rFont val="Times New Roman"/>
        <family val="1"/>
      </rPr>
      <t xml:space="preserve"> </t>
    </r>
    <r>
      <rPr>
        <sz val="12"/>
        <rFont val="標楷體"/>
        <family val="4"/>
        <charset val="136"/>
      </rPr>
      <t>任</t>
    </r>
    <r>
      <rPr>
        <sz val="12"/>
        <rFont val="Times New Roman"/>
        <family val="1"/>
      </rPr>
      <t xml:space="preserve"> </t>
    </r>
    <r>
      <rPr>
        <sz val="12"/>
        <rFont val="標楷體"/>
        <family val="4"/>
        <charset val="136"/>
      </rPr>
      <t>調</t>
    </r>
    <r>
      <rPr>
        <sz val="12"/>
        <rFont val="Times New Roman"/>
        <family val="1"/>
      </rPr>
      <t xml:space="preserve"> </t>
    </r>
    <r>
      <rPr>
        <sz val="12"/>
        <rFont val="標楷體"/>
        <family val="4"/>
        <charset val="136"/>
      </rPr>
      <t>解</t>
    </r>
    <phoneticPr fontId="34" type="noConversion"/>
  </si>
  <si>
    <t>計</t>
    <phoneticPr fontId="34" type="noConversion"/>
  </si>
  <si>
    <t>成立</t>
    <phoneticPr fontId="34" type="noConversion"/>
  </si>
  <si>
    <t>不成立</t>
  </si>
  <si>
    <r>
      <t xml:space="preserve">成立比率
</t>
    </r>
    <r>
      <rPr>
        <sz val="12"/>
        <rFont val="Times New Roman"/>
        <family val="1"/>
      </rPr>
      <t>(%)</t>
    </r>
    <phoneticPr fontId="34" type="noConversion"/>
  </si>
  <si>
    <t>總　　　計</t>
  </si>
  <si>
    <t>　臺東市</t>
  </si>
  <si>
    <t>　成功鎮</t>
  </si>
  <si>
    <t>　關山鎮</t>
  </si>
  <si>
    <t>　卑南鄉</t>
  </si>
  <si>
    <t>　大武鄉</t>
  </si>
  <si>
    <t>　東河鄉</t>
  </si>
  <si>
    <t>　長濱鄉</t>
  </si>
  <si>
    <t>　鹿野鄉</t>
  </si>
  <si>
    <t>池上鄉</t>
  </si>
  <si>
    <t>　綠島鄉</t>
  </si>
  <si>
    <t>　延平鄉</t>
  </si>
  <si>
    <t>　海端鄉</t>
  </si>
  <si>
    <t>　達仁鄉</t>
  </si>
  <si>
    <t>　金峰鄉</t>
  </si>
  <si>
    <t>　蘭嶼鄉</t>
  </si>
  <si>
    <t>業務主管人員</t>
    <phoneticPr fontId="5" type="noConversion"/>
  </si>
  <si>
    <t>機關長官</t>
  </si>
  <si>
    <t>主辦統計人員</t>
    <phoneticPr fontId="5" type="noConversion"/>
  </si>
  <si>
    <r>
      <t>資料來源：本</t>
    </r>
    <r>
      <rPr>
        <sz val="12"/>
        <color indexed="10"/>
        <rFont val="標楷體"/>
        <family val="4"/>
        <charset val="136"/>
      </rPr>
      <t>太麻里</t>
    </r>
    <r>
      <rPr>
        <sz val="12"/>
        <rFont val="標楷體"/>
        <family val="4"/>
        <charset val="136"/>
      </rPr>
      <t>鄉公所依實際情況填報
填表說明：本表編製3份，於完成會核程序並經機關長官核章後，1份送本</t>
    </r>
    <r>
      <rPr>
        <sz val="12"/>
        <color indexed="10"/>
        <rFont val="標楷體"/>
        <family val="4"/>
        <charset val="136"/>
      </rPr>
      <t>太麻里</t>
    </r>
    <r>
      <rPr>
        <sz val="12"/>
        <rFont val="標楷體"/>
        <family val="4"/>
        <charset val="136"/>
      </rPr>
      <t>鄉公所主計室、1份自存外，1份送縣府民政處</t>
    </r>
    <phoneticPr fontId="34" type="noConversion"/>
  </si>
  <si>
    <t>年報</t>
    <phoneticPr fontId="82" type="noConversion"/>
  </si>
  <si>
    <t>臺東縣調解委員會組織概況</t>
    <phoneticPr fontId="34" type="noConversion"/>
  </si>
  <si>
    <r>
      <t xml:space="preserve">                 中華民國   </t>
    </r>
    <r>
      <rPr>
        <sz val="12"/>
        <color indexed="10"/>
        <rFont val="標楷體"/>
        <family val="4"/>
        <charset val="136"/>
      </rPr>
      <t>113</t>
    </r>
    <r>
      <rPr>
        <sz val="12"/>
        <rFont val="標楷體"/>
        <family val="4"/>
        <charset val="136"/>
      </rPr>
      <t>　  年</t>
    </r>
    <phoneticPr fontId="5" type="noConversion"/>
  </si>
  <si>
    <t>單位：個；人</t>
    <phoneticPr fontId="5" type="noConversion"/>
  </si>
  <si>
    <t>鄉鎮市
(區)別</t>
    <phoneticPr fontId="5" type="noConversion"/>
  </si>
  <si>
    <t>鄉鎮市(區)數</t>
    <phoneticPr fontId="82" type="noConversion"/>
  </si>
  <si>
    <t>委員總人數</t>
    <phoneticPr fontId="82" type="noConversion"/>
  </si>
  <si>
    <t>性別</t>
    <phoneticPr fontId="5" type="noConversion"/>
  </si>
  <si>
    <t>年齡</t>
    <phoneticPr fontId="5" type="noConversion"/>
  </si>
  <si>
    <t>教育程度</t>
    <phoneticPr fontId="34" type="noConversion"/>
  </si>
  <si>
    <t>行業</t>
    <phoneticPr fontId="5" type="noConversion"/>
  </si>
  <si>
    <t>服務公職</t>
  </si>
  <si>
    <t>委員年資</t>
    <phoneticPr fontId="5" type="noConversion"/>
  </si>
  <si>
    <t>男</t>
    <phoneticPr fontId="5" type="noConversion"/>
  </si>
  <si>
    <t>女</t>
    <phoneticPr fontId="5" type="noConversion"/>
  </si>
  <si>
    <t>未滿40歲</t>
    <phoneticPr fontId="5" type="noConversion"/>
  </si>
  <si>
    <t>40-50歲未滿</t>
    <phoneticPr fontId="5" type="noConversion"/>
  </si>
  <si>
    <t>50-60歲未滿</t>
    <phoneticPr fontId="5" type="noConversion"/>
  </si>
  <si>
    <t>60歲以上</t>
    <phoneticPr fontId="5" type="noConversion"/>
  </si>
  <si>
    <t>研究所(含)以上</t>
    <phoneticPr fontId="34" type="noConversion"/>
  </si>
  <si>
    <t>大學
校院</t>
    <phoneticPr fontId="34" type="noConversion"/>
  </si>
  <si>
    <t>專科
學校</t>
    <phoneticPr fontId="5" type="noConversion"/>
  </si>
  <si>
    <r>
      <t>高中</t>
    </r>
    <r>
      <rPr>
        <sz val="12"/>
        <rFont val="Times New Roman"/>
        <family val="1"/>
      </rPr>
      <t>(</t>
    </r>
    <r>
      <rPr>
        <sz val="12"/>
        <rFont val="標楷體"/>
        <family val="4"/>
        <charset val="136"/>
      </rPr>
      <t>職</t>
    </r>
    <r>
      <rPr>
        <sz val="12"/>
        <rFont val="Times New Roman"/>
        <family val="1"/>
      </rPr>
      <t>)</t>
    </r>
    <phoneticPr fontId="5" type="noConversion"/>
  </si>
  <si>
    <t>國中</t>
    <phoneticPr fontId="5" type="noConversion"/>
  </si>
  <si>
    <t>國小(含)以下</t>
    <phoneticPr fontId="5" type="noConversion"/>
  </si>
  <si>
    <t>農、林、漁、牧業</t>
    <phoneticPr fontId="5" type="noConversion"/>
  </si>
  <si>
    <t>製造業、水電、燃氣業及營造業</t>
    <phoneticPr fontId="5" type="noConversion"/>
  </si>
  <si>
    <t>商業</t>
    <phoneticPr fontId="5" type="noConversion"/>
  </si>
  <si>
    <t>服務業及其他</t>
    <phoneticPr fontId="5" type="noConversion"/>
  </si>
  <si>
    <t>曾任公職</t>
    <phoneticPr fontId="5" type="noConversion"/>
  </si>
  <si>
    <t>未曾任公職</t>
    <phoneticPr fontId="5" type="noConversion"/>
  </si>
  <si>
    <t>未滿4年</t>
    <phoneticPr fontId="5" type="noConversion"/>
  </si>
  <si>
    <t>4-未滿8年</t>
    <phoneticPr fontId="5" type="noConversion"/>
  </si>
  <si>
    <t>8-未滿16年</t>
    <phoneticPr fontId="5" type="noConversion"/>
  </si>
  <si>
    <r>
      <t>16</t>
    </r>
    <r>
      <rPr>
        <sz val="12"/>
        <rFont val="標楷體"/>
        <family val="4"/>
        <charset val="136"/>
      </rPr>
      <t>年以上</t>
    </r>
    <phoneticPr fontId="5" type="noConversion"/>
  </si>
  <si>
    <r>
      <rPr>
        <sz val="12"/>
        <rFont val="標楷體"/>
        <family val="4"/>
        <charset val="136"/>
      </rPr>
      <t>　臺東市</t>
    </r>
  </si>
  <si>
    <r>
      <rPr>
        <sz val="12"/>
        <rFont val="標楷體"/>
        <family val="4"/>
        <charset val="136"/>
      </rPr>
      <t>　成功鎮</t>
    </r>
  </si>
  <si>
    <r>
      <rPr>
        <sz val="12"/>
        <rFont val="標楷體"/>
        <family val="4"/>
        <charset val="136"/>
      </rPr>
      <t>　卑南鄉</t>
    </r>
  </si>
  <si>
    <r>
      <rPr>
        <sz val="12"/>
        <rFont val="標楷體"/>
        <family val="4"/>
        <charset val="136"/>
      </rPr>
      <t>　大武鄉</t>
    </r>
  </si>
  <si>
    <t>太麻里鄉</t>
    <phoneticPr fontId="5" type="noConversion"/>
  </si>
  <si>
    <r>
      <rPr>
        <sz val="12"/>
        <rFont val="標楷體"/>
        <family val="4"/>
        <charset val="136"/>
      </rPr>
      <t>　東河鄉</t>
    </r>
  </si>
  <si>
    <r>
      <rPr>
        <sz val="12"/>
        <rFont val="標楷體"/>
        <family val="4"/>
        <charset val="136"/>
      </rPr>
      <t>　長濱鄉</t>
    </r>
  </si>
  <si>
    <r>
      <rPr>
        <sz val="12"/>
        <rFont val="標楷體"/>
        <family val="4"/>
        <charset val="136"/>
      </rPr>
      <t>　鹿野鄉</t>
    </r>
  </si>
  <si>
    <t>池上鄉</t>
    <phoneticPr fontId="5" type="noConversion"/>
  </si>
  <si>
    <r>
      <rPr>
        <sz val="12"/>
        <rFont val="標楷體"/>
        <family val="4"/>
        <charset val="136"/>
      </rPr>
      <t>　綠島鄉</t>
    </r>
  </si>
  <si>
    <r>
      <rPr>
        <sz val="12"/>
        <rFont val="標楷體"/>
        <family val="4"/>
        <charset val="136"/>
      </rPr>
      <t>　延平鄉</t>
    </r>
  </si>
  <si>
    <r>
      <rPr>
        <sz val="12"/>
        <rFont val="標楷體"/>
        <family val="4"/>
        <charset val="136"/>
      </rPr>
      <t>　海端鄉</t>
    </r>
  </si>
  <si>
    <r>
      <rPr>
        <sz val="12"/>
        <rFont val="標楷體"/>
        <family val="4"/>
        <charset val="136"/>
      </rPr>
      <t>　達仁鄉</t>
    </r>
  </si>
  <si>
    <r>
      <rPr>
        <sz val="12"/>
        <rFont val="標楷體"/>
        <family val="4"/>
        <charset val="136"/>
      </rPr>
      <t>　金峰鄉</t>
    </r>
  </si>
  <si>
    <r>
      <rPr>
        <sz val="12"/>
        <rFont val="標楷體"/>
        <family val="4"/>
        <charset val="136"/>
      </rPr>
      <t>　蘭嶼鄉</t>
    </r>
  </si>
  <si>
    <t>備  註</t>
    <phoneticPr fontId="5" type="noConversion"/>
  </si>
  <si>
    <r>
      <t>資料來源：本</t>
    </r>
    <r>
      <rPr>
        <sz val="12"/>
        <color indexed="10"/>
        <rFont val="標楷體"/>
        <family val="4"/>
        <charset val="136"/>
      </rPr>
      <t>太麻里</t>
    </r>
    <r>
      <rPr>
        <sz val="12"/>
        <rFont val="標楷體"/>
        <family val="4"/>
        <charset val="136"/>
      </rPr>
      <t>鄉公所依實際情況填報</t>
    </r>
    <phoneticPr fontId="34" type="noConversion"/>
  </si>
  <si>
    <r>
      <t>填表說明：本表編製3份，於完成會核程序並經機關長官核章後，1份送本</t>
    </r>
    <r>
      <rPr>
        <sz val="12"/>
        <color indexed="10"/>
        <rFont val="標楷體"/>
        <family val="4"/>
        <charset val="136"/>
      </rPr>
      <t>太麻里</t>
    </r>
    <r>
      <rPr>
        <sz val="12"/>
        <rFont val="標楷體"/>
        <family val="4"/>
        <charset val="136"/>
      </rPr>
      <t>鄉公所主計室、1份自存外，1份送縣府民政處</t>
    </r>
    <phoneticPr fontId="5" type="noConversion"/>
  </si>
  <si>
    <r>
      <rPr>
        <sz val="10"/>
        <color indexed="8"/>
        <rFont val="標楷體"/>
        <family val="4"/>
        <charset val="136"/>
      </rPr>
      <t>報表
、
網際
網路</t>
    </r>
    <phoneticPr fontId="5" type="noConversion"/>
  </si>
  <si>
    <t>回發布時間表</t>
    <phoneticPr fontId="5" type="noConversion"/>
  </si>
  <si>
    <t>資料種類：資源循環統計</t>
    <phoneticPr fontId="32" type="noConversion"/>
  </si>
  <si>
    <t>資料項目：資源回收量</t>
    <phoneticPr fontId="5" type="noConversion"/>
  </si>
  <si>
    <r>
      <t>＊</t>
    </r>
    <r>
      <rPr>
        <sz val="14"/>
        <color indexed="8"/>
        <rFont val="標楷體"/>
        <family val="4"/>
        <charset val="136"/>
      </rPr>
      <t xml:space="preserve">書面：       （ ）新聞稿   （◎）報表  </t>
    </r>
    <phoneticPr fontId="32" type="noConversion"/>
  </si>
  <si>
    <t>＊統計地區範圍及對象：本所清潔隊回收之資源垃圾均為統計對象。</t>
    <phoneticPr fontId="5" type="noConversion"/>
  </si>
  <si>
    <t>＊統計標準時間：以每月1日至月底之事實為準。</t>
    <phoneticPr fontId="5" type="noConversion"/>
  </si>
  <si>
    <t>(十二)塑膠容器：指以ＰＥＴ(俗稱寶特瓶)、發泡ＰＳ(俗稱保麗龍)、未發泡ＰＳ、ＰＶＣ、ＰＥ、ＰＰ、ＰＣ、ＰＬＡ(俗稱生質塑膠)、美耐皿、壓克力等材質(即塑膠材質回收辨識碼1至7)製成供裝填用之塑膠容器，如牛奶瓶、養樂多瓶等飲料瓶、手搖飲料杯、家庭用食用品油瓶、清潔劑瓶(指液體清潔劑、洗髮精、潤髮乳、沐浴乳等)、一次性使用之免洗餐具(如杯、碗、盤、托盤、碟、餐盒及餐盒內盛裝食物之內盤與上蓋與、平板包材(如塑膠襯墊、泡殼等)與一般環境用藥等塑膠容器等。</t>
    <phoneticPr fontId="32" type="noConversion"/>
  </si>
  <si>
    <t>(十四)其他塑膠製品：指公告應回收廢棄物塑膠容器項目(含平板包材)及包裝用發泡塑膠以外之其他塑膠製品，如水管、水桶、保鮮盒、臉盆、雨衣雨鞋等，但不含塑膠袋。</t>
    <phoneticPr fontId="32" type="noConversion"/>
  </si>
  <si>
    <t>(二十七)本表皆以公斤為單位，若無法得其實際重量，請至「生活廢棄物質管理資訊系統」主管機關頁面&gt;點選「常見問題區」中「資源回收項目重量折算標準」可供參考，網址：https://hwms.moenv.gov.tw。</t>
    <phoneticPr fontId="32" type="noConversion"/>
  </si>
  <si>
    <t>＊統計分類：
(一)縱項目按清運單位別分。
(二)橫項目按回收項目別分。</t>
    <phoneticPr fontId="5" type="noConversion"/>
  </si>
  <si>
    <t>＊同步發送單位（說明資料發布時同步發送之單位或可同步查得該資料之網址）：臺東縣環境保護局。</t>
    <phoneticPr fontId="5" type="noConversion"/>
  </si>
  <si>
    <t>＊統計指標編製方法與資料來源說明：
依據本所資源回收成果報告月報表資料彙編。</t>
    <phoneticPr fontId="5" type="noConversion"/>
  </si>
  <si>
    <t>臺東縣太麻里鄉統計 月報(資源回收量)</t>
    <phoneticPr fontId="5" type="noConversion"/>
  </si>
  <si>
    <r>
      <t>「臺東縣太麻里</t>
    </r>
    <r>
      <rPr>
        <b/>
        <sz val="14"/>
        <color rgb="FFFF0000"/>
        <rFont val="標楷體"/>
        <family val="4"/>
        <charset val="136"/>
      </rPr>
      <t>鄉</t>
    </r>
    <r>
      <rPr>
        <b/>
        <sz val="14"/>
        <color indexed="8"/>
        <rFont val="標楷體"/>
        <family val="4"/>
        <charset val="136"/>
      </rPr>
      <t>資源回收量」統計資料背景說明</t>
    </r>
    <phoneticPr fontId="5" type="noConversion"/>
  </si>
  <si>
    <r>
      <t>＊發布機關、單位：臺東縣</t>
    </r>
    <r>
      <rPr>
        <sz val="14"/>
        <color rgb="FFFF0000"/>
        <rFont val="標楷體"/>
        <family val="4"/>
        <charset val="136"/>
      </rPr>
      <t>太麻里</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</si>
  <si>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太麻里</t>
    </r>
    <r>
      <rPr>
        <sz val="14"/>
        <color indexed="8"/>
        <rFont val="標楷體"/>
        <family val="4"/>
        <charset val="136"/>
      </rPr>
      <t>公所清潔隊</t>
    </r>
    <phoneticPr fontId="5" type="noConversion"/>
  </si>
  <si>
    <r>
      <t xml:space="preserve">＊電子媒體：
（◎）線上書刊及資料庫，網址：
</t>
    </r>
    <r>
      <rPr>
        <sz val="14"/>
        <color rgb="FFFF0000"/>
        <rFont val="標楷體"/>
        <family val="4"/>
        <charset val="136"/>
      </rPr>
      <t>太麻里鄉公所全球資訊網（https://www.taimali.gov.tw/home/）「訊息公告\資訊公開\業務統計\114年臺東縣太麻里鄉公所預告統計資料發布時間表」</t>
    </r>
    <phoneticPr fontId="32" type="noConversion"/>
  </si>
  <si>
    <t>＊聯絡電話：089-780637#12</t>
    <phoneticPr fontId="5" type="noConversion"/>
  </si>
  <si>
    <t>＊傳真：089-782901</t>
    <phoneticPr fontId="4" type="noConversion"/>
  </si>
  <si>
    <t>＊電子信箱：h143ok@tml.taitung.gov.tw</t>
    <phoneticPr fontId="4" type="noConversion"/>
  </si>
  <si>
    <t>＊電子信箱：h143ok@tml.taitung.gov.tw</t>
    <phoneticPr fontId="32" type="noConversion"/>
  </si>
  <si>
    <t>＊聯絡電話：089-780637#12</t>
    <phoneticPr fontId="4"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</si>
  <si>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開始編報</t>
    </r>
    <phoneticPr fontId="5" type="noConversion"/>
  </si>
  <si>
    <t>資料項目：路外停車位概況</t>
    <phoneticPr fontId="5" type="noConversion"/>
  </si>
  <si>
    <t>＊統計地區範圍及對象：
包括本所轄區內路外公共停車位，依據停車場法及有關法令規定辦理設置，以平面或立體式(包括匝道式、機械式或塔台式)供民眾停放車輛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</si>
  <si>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5" type="noConversion"/>
  </si>
  <si>
    <t>(二)公有：指停車場屬於政府所有(含委託民間經營)，但不包含單純租賃契約(如公有土地出租，民間自行規劃為停車場者)。</t>
    <phoneticPr fontId="5" type="noConversion"/>
  </si>
  <si>
    <t>(三)私有：指停車場之所有權屬於民間，含租用土地，規劃為停車場者。</t>
    <phoneticPr fontId="5" type="noConversion"/>
  </si>
  <si>
    <t>(四)收費：指依收費方式含停車費(計時收費、計次收費)及充電費在內。</t>
    <phoneticPr fontId="5" type="noConversion"/>
  </si>
  <si>
    <t>(五)不收費：指停車格位免費供民眾停放。</t>
    <phoneticPr fontId="5" type="noConversion"/>
  </si>
  <si>
    <t>(六)平面：指停車場僅在地面上設置者。</t>
    <phoneticPr fontId="5" type="noConversion"/>
  </si>
  <si>
    <t>(七)立體：指停車場設置樓層二層以上(含二層)者。</t>
    <phoneticPr fontId="5" type="noConversion"/>
  </si>
  <si>
    <t>＊統計分類：
路外停車位依停放車種分大型車、小型車、機車，並依設置方式分公有及私有，再依計費方式分收費及不收費，並細分平面及立體(包括匝道式、機械式或塔台式)。</t>
    <phoneticPr fontId="5" type="noConversion"/>
  </si>
  <si>
    <t>＊時效：15日。</t>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</si>
  <si>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theme="1"/>
        <rFont val="標楷體"/>
        <family val="4"/>
        <charset val="136"/>
      </rPr>
      <t>。</t>
    </r>
    <phoneticPr fontId="5" type="noConversion"/>
  </si>
  <si>
    <t>＊統計指標編製方法與資料來源說明：
由本所辦理路外停車位統計之單位，依據原始資料分別統計彙編。</t>
    <phoneticPr fontId="5" type="noConversion"/>
  </si>
  <si>
    <r>
      <t>「臺東縣</t>
    </r>
    <r>
      <rPr>
        <b/>
        <sz val="14"/>
        <color rgb="FFFF0000"/>
        <rFont val="標楷體"/>
        <family val="4"/>
        <charset val="136"/>
      </rPr>
      <t>太麻里鄉(鎮、市)</t>
    </r>
    <r>
      <rPr>
        <b/>
        <sz val="14"/>
        <rFont val="標楷體"/>
        <family val="4"/>
        <charset val="136"/>
      </rPr>
      <t>路外停車位概況</t>
    </r>
    <r>
      <rPr>
        <b/>
        <sz val="14"/>
        <color indexed="8"/>
        <rFont val="標楷體"/>
        <family val="4"/>
        <charset val="136"/>
      </rPr>
      <t>」統計資料背景說明</t>
    </r>
    <phoneticPr fontId="5" type="noConversion"/>
  </si>
  <si>
    <t>＊聯絡電話：089-781301#308</t>
    <phoneticPr fontId="5" type="noConversion"/>
  </si>
  <si>
    <t>＊電子信箱：e04ok@tml.taitung.gov.tw</t>
    <phoneticPr fontId="4" type="noConversion"/>
  </si>
  <si>
    <t>＊電子信箱：e04ok@tml.taitung.gov.tw</t>
    <phoneticPr fontId="32"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</si>
  <si>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停止編報</t>
    </r>
    <phoneticPr fontId="5" type="noConversion"/>
  </si>
  <si>
    <t>(一)一般垃圾：
係指由家戶、公共場所及其他產生源所產生，除資源垃圾、有害垃圾及廚餘以外之一般廢棄物，包括非例行性排出垃圾、無法回收之巨大垃圾，但不包括海灘（漂)垃圾。家戶係指民眾居住處，其垃圾由垃圾車沿街清運收受者；公共場所如社區、公園、街道、河堤、人行道、水溝及髒亂點等，其他產生源如學校、公務機關、風景遊樂區、慈善團體、辦公大樓、夜市、市場、非公告事業之營業場所及事業員工生活產生者等。</t>
    <phoneticPr fontId="5" type="noConversion"/>
  </si>
  <si>
    <t>(二)事業員工生活垃圾：
指事業員工生活產生之一般垃圾，例如員工休息室、餐廳、宿舍等事業員工生活場所產生者，不包括營業活動與生產製程產生者。</t>
    <phoneticPr fontId="5" type="noConversion"/>
  </si>
  <si>
    <t>(三)非例行性排出垃圾：
包括集中燃燒之紙錢、非例行性大型活動垃圾、工程美化垃圾、天然災害垃圾及小型農事垃圾。</t>
    <phoneticPr fontId="5" type="noConversion"/>
  </si>
  <si>
    <t>(四) 廚餘：
係指家戶、公共場所、其他產生源所拋棄之生、熟食物及其殘渣，或經主管機關公告之有機性一般廢棄物。</t>
    <phoneticPr fontId="5" type="noConversion"/>
  </si>
  <si>
    <t>(五) 環保單位自行清運：
為縣(市)政府環境保護局及各鄉鎮市區公所自行清運之垃圾量。</t>
    <phoneticPr fontId="5" type="noConversion"/>
  </si>
  <si>
    <t>(六) 環保單位委託清運：
為縣(市)政府環境保護局及各鄉鎮市區公所委託公民營廢棄物清除機構清運之垃圾量。</t>
    <phoneticPr fontId="5" type="noConversion"/>
  </si>
  <si>
    <t>(七) 公私處所自行或委託清運：
為公私處所自行或委託公民營廢棄物清除機構清運至處理場(廠)之垃圾量，公私處所指社區、學校、機關團體、一般住宅大樓、辦公大樓及其他非公告事業之營業場所等。</t>
    <phoneticPr fontId="5" type="noConversion"/>
  </si>
  <si>
    <t>(八) 焚化：
利用焚化爐高溫燃燒，將垃圾轉變為安定之氣體或物質。</t>
    <phoneticPr fontId="5" type="noConversion"/>
  </si>
  <si>
    <t>(九) 衛生掩埋：將垃圾掩埋於衛生掩埋場，該掩埋場須以不透水材質或低滲水性土壤所構築，並設有滲出水、廢氣收集處理設施及地下水監測裝置等，以符合衛生掩埋相關規定。</t>
    <phoneticPr fontId="5" type="noConversion"/>
  </si>
  <si>
    <t>(十) 回收再利用：
係指將廚餘資源化變為產品或再生物料之後續使用行為。凡經由清潔隊或公民營機構收集之廚餘，以下列方法處理再利用者均應計入，包括：</t>
    <phoneticPr fontId="5" type="noConversion"/>
  </si>
  <si>
    <t xml:space="preserve">  1.堆肥：將廚餘回收後，經生物醱酵作用，轉化成安定之腐植質或土壤改良劑。</t>
    <phoneticPr fontId="5" type="noConversion"/>
  </si>
  <si>
    <t xml:space="preserve">  2.養豬：將廚餘回收後，送至養豬場或標售，經高溫蒸煮後作為養豬飼料。</t>
    <phoneticPr fontId="5" type="noConversion"/>
  </si>
  <si>
    <t xml:space="preserve">  3.其他廚餘再利用：製成家禽飼料、厭氧發酵及黑水虻幼蟲食用等。</t>
    <phoneticPr fontId="5" type="noConversion"/>
  </si>
  <si>
    <r>
      <t>(十一) 「其他」處理：
係指非採焚化、衛生掩埋或回收再利用等處理方式，而變更其物理、化學、生物特性或成分，達成分離、中和、減量、減積、去毒、無害化或安定之目的，例如篩分打包、水泥窯偕同處理、製成固體再生燃料（</t>
    </r>
    <r>
      <rPr>
        <sz val="14"/>
        <rFont val="Times New Roman"/>
        <family val="1"/>
      </rPr>
      <t>Solid Recovered Fuel</t>
    </r>
    <r>
      <rPr>
        <sz val="14"/>
        <rFont val="標楷體"/>
        <family val="4"/>
        <charset val="136"/>
      </rPr>
      <t>，</t>
    </r>
    <r>
      <rPr>
        <sz val="14"/>
        <rFont val="Times New Roman"/>
        <family val="1"/>
      </rPr>
      <t>SRF</t>
    </r>
    <r>
      <rPr>
        <sz val="14"/>
        <rFont val="標楷體"/>
        <family val="4"/>
        <charset val="136"/>
      </rPr>
      <t>）等。</t>
    </r>
    <phoneticPr fontId="5" type="noConversion"/>
  </si>
  <si>
    <t>(十二) 本月新增暫存量：
係指本月新增暫時堆置或貯存之一般垃圾量。</t>
    <phoneticPr fontId="5" type="noConversion"/>
  </si>
  <si>
    <t>＊統計分類：
(一)縱項目：
按一般垃圾及廚餘分，一般垃圾項下再分列事業員工生活垃圾及非例行性排出垃圾。
(二)橫項目：
按產生量、處理量及本月新增暫存量分，其中產生量按清運單位別分，處理量按處理方式別分。</t>
    <phoneticPr fontId="5" type="noConversion"/>
  </si>
  <si>
    <r>
      <t>「臺東縣</t>
    </r>
    <r>
      <rPr>
        <b/>
        <sz val="14"/>
        <color rgb="FFFF0000"/>
        <rFont val="標楷體"/>
        <family val="4"/>
        <charset val="136"/>
      </rPr>
      <t>太麻里鄉</t>
    </r>
    <r>
      <rPr>
        <b/>
        <sz val="14"/>
        <color indexed="8"/>
        <rFont val="標楷體"/>
        <family val="4"/>
        <charset val="136"/>
      </rPr>
      <t>停車位概況－都市計畫區內路外」統計資料背景說明</t>
    </r>
    <phoneticPr fontId="5" type="noConversion"/>
  </si>
  <si>
    <r>
      <t>臺東縣</t>
    </r>
    <r>
      <rPr>
        <b/>
        <sz val="14"/>
        <color rgb="FFFF0000"/>
        <rFont val="標楷體"/>
        <family val="4"/>
        <charset val="136"/>
      </rPr>
      <t>太麻里</t>
    </r>
    <r>
      <rPr>
        <b/>
        <sz val="14"/>
        <color indexed="8"/>
        <rFont val="標楷體"/>
        <family val="4"/>
        <charset val="136"/>
      </rPr>
      <t>停車位概況-都市計畫區外路外</t>
    </r>
    <phoneticPr fontId="32" type="noConversion"/>
  </si>
  <si>
    <r>
      <t>「臺東縣</t>
    </r>
    <r>
      <rPr>
        <b/>
        <sz val="14"/>
        <color rgb="FFFF0000"/>
        <rFont val="標楷體"/>
        <family val="4"/>
        <charset val="136"/>
      </rPr>
      <t>太麻里鄉(鎮、市)</t>
    </r>
    <r>
      <rPr>
        <b/>
        <sz val="14"/>
        <color indexed="8"/>
        <rFont val="標楷體"/>
        <family val="4"/>
        <charset val="136"/>
      </rPr>
      <t>一般垃圾及廚餘清理狀況」統計資料背景說明</t>
    </r>
    <phoneticPr fontId="5" type="noConversion"/>
  </si>
  <si>
    <r>
      <t>＊發布機關、單位：臺東縣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主計室</t>
    </r>
    <phoneticPr fontId="5" type="noConversion"/>
  </si>
  <si>
    <r>
      <t>＊編製單位：臺東縣</t>
    </r>
    <r>
      <rPr>
        <sz val="14"/>
        <color rgb="FFFF0000"/>
        <rFont val="標楷體"/>
        <family val="4"/>
        <charset val="136"/>
      </rPr>
      <t>太麻里鄉</t>
    </r>
    <r>
      <rPr>
        <sz val="14"/>
        <color indexed="8"/>
        <rFont val="標楷體"/>
        <family val="4"/>
        <charset val="136"/>
      </rPr>
      <t>公所清潔隊</t>
    </r>
    <phoneticPr fontId="5" type="noConversion"/>
  </si>
  <si>
    <r>
      <t xml:space="preserve">＊電子媒體：
（◎）線上書刊及資料庫，網址：
</t>
    </r>
    <r>
      <rPr>
        <sz val="14"/>
        <color theme="1"/>
        <rFont val="標楷體"/>
        <family val="4"/>
        <charset val="136"/>
      </rPr>
      <t>太麻里鄉公所全球資訊網（https://www.taimali.gov.tw/home/）「訊息公告\資訊公開\業務統計\114年臺東縣太麻里鄉公所預告統計資料發布時間表」</t>
    </r>
    <phoneticPr fontId="32" type="noConversion"/>
  </si>
  <si>
    <t>台東縣太麻里鄉統計 季報(停車位概況－都市計畫區內路外)</t>
    <phoneticPr fontId="5" type="noConversion"/>
  </si>
  <si>
    <r>
      <t>＊編製單位：臺東縣</t>
    </r>
    <r>
      <rPr>
        <sz val="14"/>
        <color rgb="FFFF0000"/>
        <rFont val="標楷體"/>
        <family val="4"/>
        <charset val="136"/>
      </rPr>
      <t>太麻里</t>
    </r>
    <r>
      <rPr>
        <sz val="14"/>
        <color indexed="8"/>
        <rFont val="標楷體"/>
        <family val="4"/>
        <charset val="136"/>
      </rPr>
      <t>公所</t>
    </r>
    <r>
      <rPr>
        <sz val="14"/>
        <color rgb="FFFF0000"/>
        <rFont val="標楷體"/>
        <family val="4"/>
        <charset val="136"/>
      </rPr>
      <t>建設課</t>
    </r>
    <phoneticPr fontId="5" type="noConversion"/>
  </si>
  <si>
    <t>臺東縣太麻里鄉統計 季報(停車位概況-都市計畫區外路外)</t>
    <phoneticPr fontId="5" type="noConversion"/>
  </si>
  <si>
    <t>臺東縣太麻里鄉統計 季報(路外停車位概況)</t>
    <phoneticPr fontId="5" type="noConversion"/>
  </si>
  <si>
    <t>資料項目：路邊停車位概況</t>
    <phoneticPr fontId="5" type="noConversion"/>
  </si>
  <si>
    <r>
      <t>＊</t>
    </r>
    <r>
      <rPr>
        <sz val="14"/>
        <color indexed="8"/>
        <rFont val="標楷體"/>
        <family val="4"/>
        <charset val="136"/>
      </rPr>
      <t xml:space="preserve">書面：       （ ）新聞稿   （◎）報表  </t>
    </r>
  </si>
  <si>
    <t>＊統計地區範圍及對象：
包括本所轄區內路邊停車位，依據停車場法及有關法令規定辦理設置，供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</si>
  <si>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34" type="noConversion"/>
  </si>
  <si>
    <t>(二)收費：指依收費方式含停車費(計時收費、計次收費)及充電費在內。</t>
    <phoneticPr fontId="34" type="noConversion"/>
  </si>
  <si>
    <t>(三)不收費：指停車格位免費供民眾停放。</t>
    <phoneticPr fontId="34" type="noConversion"/>
  </si>
  <si>
    <t>＊統計分類：
路邊停車位依停放車種分大型車、小型車、機車，並依計費方式分收費及不收費。</t>
    <phoneticPr fontId="5" type="noConversion"/>
  </si>
  <si>
    <t>＊統計指標編製方法與資料來源說明：
由本所辦理路邊停車位統計之單位，依據原始資料分別統計彙編。</t>
    <phoneticPr fontId="5" type="noConversion"/>
  </si>
  <si>
    <r>
      <t>「臺東縣太麻里</t>
    </r>
    <r>
      <rPr>
        <b/>
        <sz val="14"/>
        <color rgb="FFFF0000"/>
        <rFont val="標楷體"/>
        <family val="4"/>
        <charset val="136"/>
      </rPr>
      <t>鄉(鎮、市)</t>
    </r>
    <r>
      <rPr>
        <b/>
        <sz val="14"/>
        <rFont val="標楷體"/>
        <family val="4"/>
        <charset val="136"/>
      </rPr>
      <t>路邊停車位概況</t>
    </r>
    <r>
      <rPr>
        <b/>
        <sz val="14"/>
        <color indexed="8"/>
        <rFont val="標楷體"/>
        <family val="4"/>
        <charset val="136"/>
      </rPr>
      <t>」統計資料背景說明</t>
    </r>
    <phoneticPr fontId="5" type="noConversion"/>
  </si>
  <si>
    <r>
      <t>＊發布機關、單位：臺東縣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主計室</t>
    </r>
    <phoneticPr fontId="4"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</si>
  <si>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建設</t>
    </r>
    <r>
      <rPr>
        <sz val="14"/>
        <color indexed="8"/>
        <rFont val="標楷體"/>
        <family val="4"/>
        <charset val="136"/>
      </rPr>
      <t>課</t>
    </r>
    <phoneticPr fontId="4" type="noConversion"/>
  </si>
  <si>
    <r>
      <t>「臺東縣</t>
    </r>
    <r>
      <rPr>
        <b/>
        <sz val="14"/>
        <color rgb="FFFF0000"/>
        <rFont val="標楷體"/>
        <family val="4"/>
        <charset val="136"/>
      </rPr>
      <t>太麻里</t>
    </r>
    <r>
      <rPr>
        <b/>
        <sz val="14"/>
        <color indexed="8"/>
        <rFont val="標楷體"/>
        <family val="4"/>
        <charset val="136"/>
      </rPr>
      <t>停車位概況-區外路外身心障礙者專用停車位」統計資料背景說明</t>
    </r>
    <phoneticPr fontId="5" type="noConversion"/>
  </si>
  <si>
    <t>資料項目：路邊停車位概況－身心障礙專用停車位</t>
    <phoneticPr fontId="5" type="noConversion"/>
  </si>
  <si>
    <t>＊統計地區範圍及對象：
包括本所轄區內之路邊身心障礙專用停車位，依據停車場法及有關法令規定辦理設置，供領有身心障礙證明之民眾停放車輛之場所為統計對象，但不包括所轄之建築物附設停車位(由縣市另報送國土管理署彙送)及風景遊樂區停車位(由縣市另報送觀光署彙送)。</t>
    <phoneticPr fontId="5" type="noConversion"/>
  </si>
  <si>
    <t>(一)路邊停車位：指以道路部分路面劃設，供公眾停放車輛之車位。</t>
    <phoneticPr fontId="32" type="noConversion"/>
  </si>
  <si>
    <t>(二)收費：指依收費方式含計時收費及計次收費在內。</t>
    <phoneticPr fontId="32" type="noConversion"/>
  </si>
  <si>
    <t>(三)不收費：指停車格位免費供民眾停放。</t>
    <phoneticPr fontId="32" type="noConversion"/>
  </si>
  <si>
    <t>＊統計分類：
路邊停車位依停放車種分小型車及機車，並依計費方式分收費及不收費。</t>
    <phoneticPr fontId="5" type="noConversion"/>
  </si>
  <si>
    <t>資料項目：路外停車位概況－電動汽車充電專用停車位</t>
    <phoneticPr fontId="5" type="noConversion"/>
  </si>
  <si>
    <t>＊統計地區範圍及對象：
包括本所轄區內之路外公共電動汽車充電專用停車位，依據停車場法及有關法令規定辦理設置，以平面或立體式(包括匝道式、機械式或塔台式)供電動汽車停放之場所為統計對象，但不包括所轄之建築物附設停車位(由縣市另報送國土管理署彙送)及風景遊樂區停車位(由縣市另報送觀光署彙送)。</t>
    <phoneticPr fontId="5" type="noConversion"/>
  </si>
  <si>
    <t>(一)路外停車位：指道路之路面外，以平面或立體式(包括匝道式、機械式或塔台式)等所設，停放車輛之車位。</t>
    <phoneticPr fontId="32" type="noConversion"/>
  </si>
  <si>
    <t>(二)公有：指停車場屬於政府所有(含委託民間經營)，但不包含單純租賃契約(如公有土地出租，民間自行規劃為停車場者)。</t>
    <phoneticPr fontId="32" type="noConversion"/>
  </si>
  <si>
    <t>(三)私有：指停車場之所有權屬於民間，含租用土地，規劃為停車場者。</t>
    <phoneticPr fontId="32" type="noConversion"/>
  </si>
  <si>
    <t>(四)收費：指依收費方式含停車費(計時收費、計次收費)及充電費在內。</t>
    <phoneticPr fontId="32" type="noConversion"/>
  </si>
  <si>
    <t>(五)不收費：指停車格位免費供民眾停放。</t>
    <phoneticPr fontId="32" type="noConversion"/>
  </si>
  <si>
    <t>＊統計分類：
路外停車位依設置方式分公有及私有，再依計費方式分收費及不收費。</t>
    <phoneticPr fontId="5" type="noConversion"/>
  </si>
  <si>
    <r>
      <t>＊時效：</t>
    </r>
    <r>
      <rPr>
        <sz val="14"/>
        <color theme="1"/>
        <rFont val="標楷體"/>
        <family val="4"/>
        <charset val="136"/>
      </rPr>
      <t>15日</t>
    </r>
    <r>
      <rPr>
        <sz val="14"/>
        <color indexed="8"/>
        <rFont val="標楷體"/>
        <family val="4"/>
        <charset val="136"/>
      </rPr>
      <t>。</t>
    </r>
    <phoneticPr fontId="5" type="noConversion"/>
  </si>
  <si>
    <r>
      <t>＊同步發送單位（說明資料發布時同步發送之單位或可同步查得該資料之網址）：</t>
    </r>
    <r>
      <rPr>
        <sz val="14"/>
        <color rgb="FFFF0000"/>
        <rFont val="標楷體"/>
        <family val="4"/>
        <charset val="136"/>
      </rPr>
      <t>臺東縣政府交通及觀光發展處交通事務科</t>
    </r>
    <r>
      <rPr>
        <sz val="14"/>
        <color indexed="8"/>
        <rFont val="標楷體"/>
        <family val="4"/>
        <charset val="136"/>
      </rPr>
      <t>。</t>
    </r>
    <phoneticPr fontId="5" type="noConversion"/>
  </si>
  <si>
    <t>資料項目：路邊停車位概況－電動汽車充電專用停車位</t>
    <phoneticPr fontId="5" type="noConversion"/>
  </si>
  <si>
    <t>＊統計地區範圍及對象：
包括本所轄區內之路邊電動汽車充電專用停車位，依據停車場法及有關法令規定辦理設置，供電動汽車停放之場所為統計對象，但不包括所轄之建築物附設停車位(由縣市另報送國土管理署彙送)及風景遊樂區停車位(由縣市另報送觀光署彙送)。</t>
    <phoneticPr fontId="5" type="noConversion"/>
  </si>
  <si>
    <t>(二)收費：指依收費方式含停車費(計時收費、計次收費)及充電費在內。</t>
    <phoneticPr fontId="32" type="noConversion"/>
  </si>
  <si>
    <t>＊統計分類：路邊停車位依計費方式分收費及不收費。</t>
    <phoneticPr fontId="5" type="noConversion"/>
  </si>
  <si>
    <t>資料項目：孕婦及育有六歲以下兒童者停車位概況</t>
    <phoneticPr fontId="5" type="noConversion"/>
  </si>
  <si>
    <t>＊統計地區範圍及對象：
包括本所轄區內之孕婦及育有六歲以下兒童者停車位，依據兒童及少年福利與權益保障法及有關法令規定辦理設置，供孕婦及育有六歲以下兒童者停放之場所為統計對象，但不包括所轄之建築物附設停車位(由縣市另報送國土管理署彙送)及風景遊樂區停車位(由縣市另報送觀光署彙送)。</t>
    <phoneticPr fontId="5" type="noConversion"/>
  </si>
  <si>
    <t>(一)法定應設孕婦及育有六歲以下兒童者停車位：
指依兒童及少年福利與權益保障法應設置之孕婦及育有六歲以下兒童者停車位數量。</t>
    <phoneticPr fontId="32" type="noConversion"/>
  </si>
  <si>
    <t>(二)已設置孕婦及育有六歲以下兒童者停車位：
指實際已設置之孕婦及育有六歲以下兒童者停車位數量。</t>
    <phoneticPr fontId="32" type="noConversion"/>
  </si>
  <si>
    <t>＊統計分類：
(一)依兒童及少年福利與權益保障法所定場所類別分類：</t>
    <phoneticPr fontId="5" type="noConversion"/>
  </si>
  <si>
    <t>(二)提供民眾申辦業務或服務之政府機關（構）及公營事業。</t>
    <phoneticPr fontId="32" type="noConversion"/>
  </si>
  <si>
    <t>(三)鐵路車站、航空站及捷運交會轉乘站。</t>
    <phoneticPr fontId="32" type="noConversion"/>
  </si>
  <si>
    <t>(四)營業場所總樓地板面積一萬平方公尺以上之百貨公司及零售式量販店。</t>
    <phoneticPr fontId="32" type="noConversion"/>
  </si>
  <si>
    <t>(五)設有兒科病房或產科病房之區域級以上醫院。</t>
    <phoneticPr fontId="32" type="noConversion"/>
  </si>
  <si>
    <t>(六)觀光遊樂業之園區。</t>
    <phoneticPr fontId="32" type="noConversion"/>
  </si>
  <si>
    <t>其他經各級交通主管機關公告之場所。</t>
  </si>
  <si>
    <t>＊統計指標編製方法與資料來源說明：
由本所辦理停車位統計之單位，依據原始資料分別統計彙編。</t>
    <phoneticPr fontId="5" type="noConversion"/>
  </si>
  <si>
    <r>
      <rPr>
        <u/>
        <sz val="12"/>
        <color theme="10"/>
        <rFont val="標楷體"/>
        <family val="4"/>
        <charset val="136"/>
      </rPr>
      <t>臺東縣太麻里鄉公所統計</t>
    </r>
    <r>
      <rPr>
        <u/>
        <sz val="12"/>
        <color theme="10"/>
        <rFont val="Times New Roman"/>
        <family val="4"/>
      </rPr>
      <t xml:space="preserve"> </t>
    </r>
    <r>
      <rPr>
        <u/>
        <sz val="12"/>
        <color theme="10"/>
        <rFont val="標楷體"/>
        <family val="4"/>
        <charset val="136"/>
      </rPr>
      <t>季報</t>
    </r>
    <r>
      <rPr>
        <u/>
        <sz val="12"/>
        <color theme="10"/>
        <rFont val="Times New Roman"/>
        <family val="4"/>
      </rPr>
      <t>(</t>
    </r>
    <r>
      <rPr>
        <u/>
        <sz val="12"/>
        <color theme="10"/>
        <rFont val="標楷體"/>
        <family val="4"/>
        <charset val="136"/>
      </rPr>
      <t>路邊停車位概況－身心障礙者專用停車位</t>
    </r>
    <r>
      <rPr>
        <u/>
        <sz val="12"/>
        <color theme="10"/>
        <rFont val="Times New Roman"/>
        <family val="4"/>
      </rPr>
      <t>)</t>
    </r>
    <phoneticPr fontId="4" type="noConversion"/>
  </si>
  <si>
    <t>資料項目：路外停車位概況－身心障礙者專用停車位</t>
    <phoneticPr fontId="5" type="noConversion"/>
  </si>
  <si>
    <t>＊統計地區範圍及對象：
包括本所轄區內之路外公共身心障礙專用停車位，依據停車場法及有關法令規定辦理設置，以平面或立體式(包括匝道式、機械式或塔台式)供領有身心障礙證明之民眾停放車輛之場所為統計對象，但不包括所轄之建築物附設停車位(由縣市另報送國土管理署彙送)及風景遊樂區停車位（由縣市另報送觀光署彙送）。</t>
    <phoneticPr fontId="5" type="noConversion"/>
  </si>
  <si>
    <t>(四)收費：指依收費方式含計時收費及計次收費在內。</t>
    <phoneticPr fontId="5" type="noConversion"/>
  </si>
  <si>
    <t>＊統計分類：
路外停車位依停放車種分小型車及機車，並依設置方式分公有及私有，再依計費方式分收費及不收費。</t>
    <phoneticPr fontId="5"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</si>
  <si>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OO</t>
    </r>
    <r>
      <rPr>
        <sz val="14"/>
        <color indexed="8"/>
        <rFont val="標楷體"/>
        <family val="4"/>
        <charset val="136"/>
      </rPr>
      <t>課</t>
    </r>
    <phoneticPr fontId="4" type="noConversion"/>
  </si>
  <si>
    <r>
      <rPr>
        <u/>
        <sz val="12"/>
        <color theme="10"/>
        <rFont val="標楷體"/>
        <family val="4"/>
        <charset val="136"/>
      </rPr>
      <t>臺東縣太麻里鄉公所統計</t>
    </r>
    <r>
      <rPr>
        <u/>
        <sz val="12"/>
        <color theme="10"/>
        <rFont val="Times New Roman"/>
        <family val="4"/>
      </rPr>
      <t xml:space="preserve"> </t>
    </r>
    <r>
      <rPr>
        <u/>
        <sz val="12"/>
        <color theme="10"/>
        <rFont val="標楷體"/>
        <family val="4"/>
        <charset val="136"/>
      </rPr>
      <t>季報</t>
    </r>
    <r>
      <rPr>
        <u/>
        <sz val="12"/>
        <color theme="10"/>
        <rFont val="Times New Roman"/>
        <family val="4"/>
      </rPr>
      <t>(</t>
    </r>
    <r>
      <rPr>
        <u/>
        <sz val="12"/>
        <color theme="10"/>
        <rFont val="標楷體"/>
        <family val="4"/>
        <charset val="136"/>
      </rPr>
      <t>路外停車位概況－身心障礙者專用停車位</t>
    </r>
    <r>
      <rPr>
        <u/>
        <sz val="12"/>
        <color theme="10"/>
        <rFont val="Times New Roman"/>
        <family val="4"/>
      </rPr>
      <t>)</t>
    </r>
    <phoneticPr fontId="5" type="noConversion"/>
  </si>
  <si>
    <r>
      <rPr>
        <u/>
        <sz val="12"/>
        <color theme="10"/>
        <rFont val="標楷體"/>
        <family val="4"/>
        <charset val="136"/>
      </rPr>
      <t>臺東縣太麻里鄉公所統計</t>
    </r>
    <r>
      <rPr>
        <u/>
        <sz val="12"/>
        <color theme="10"/>
        <rFont val="Times New Roman"/>
        <family val="4"/>
      </rPr>
      <t xml:space="preserve"> </t>
    </r>
    <r>
      <rPr>
        <u/>
        <sz val="12"/>
        <color theme="10"/>
        <rFont val="細明體"/>
        <family val="4"/>
        <charset val="136"/>
      </rPr>
      <t>季報</t>
    </r>
    <r>
      <rPr>
        <u/>
        <sz val="12"/>
        <color theme="10"/>
        <rFont val="Times New Roman"/>
        <family val="4"/>
      </rPr>
      <t>(</t>
    </r>
    <r>
      <rPr>
        <u/>
        <sz val="12"/>
        <color theme="10"/>
        <rFont val="標楷體"/>
        <family val="4"/>
        <charset val="136"/>
      </rPr>
      <t>路外停車位概況－電動汽車充電專用停車位</t>
    </r>
    <r>
      <rPr>
        <u/>
        <sz val="12"/>
        <color theme="10"/>
        <rFont val="Times New Roman"/>
        <family val="4"/>
      </rPr>
      <t>)</t>
    </r>
    <phoneticPr fontId="5" type="noConversion"/>
  </si>
  <si>
    <r>
      <rPr>
        <u/>
        <sz val="12"/>
        <color theme="10"/>
        <rFont val="標楷體"/>
        <family val="4"/>
        <charset val="136"/>
      </rPr>
      <t>臺東縣太麻里鄉公所統計</t>
    </r>
    <r>
      <rPr>
        <u/>
        <sz val="12"/>
        <color theme="10"/>
        <rFont val="Times New Roman"/>
        <family val="4"/>
      </rPr>
      <t xml:space="preserve"> </t>
    </r>
    <r>
      <rPr>
        <u/>
        <sz val="12"/>
        <color theme="10"/>
        <rFont val="細明體"/>
        <family val="4"/>
        <charset val="136"/>
      </rPr>
      <t>季報</t>
    </r>
    <r>
      <rPr>
        <u/>
        <sz val="12"/>
        <color theme="10"/>
        <rFont val="Times New Roman"/>
        <family val="4"/>
      </rPr>
      <t>(</t>
    </r>
    <r>
      <rPr>
        <u/>
        <sz val="12"/>
        <color theme="10"/>
        <rFont val="標楷體"/>
        <family val="4"/>
        <charset val="136"/>
      </rPr>
      <t>路邊停車位概況－電動汽車充電專用停車位</t>
    </r>
    <r>
      <rPr>
        <u/>
        <sz val="12"/>
        <color theme="10"/>
        <rFont val="Times New Roman"/>
        <family val="4"/>
      </rPr>
      <t>)</t>
    </r>
    <phoneticPr fontId="4" type="noConversion"/>
  </si>
  <si>
    <r>
      <t>114</t>
    </r>
    <r>
      <rPr>
        <sz val="12"/>
        <color indexed="8"/>
        <rFont val="標楷體"/>
        <family val="4"/>
        <charset val="136"/>
      </rPr>
      <t>年</t>
    </r>
    <r>
      <rPr>
        <sz val="12"/>
        <color indexed="8"/>
        <rFont val="Times New Roman"/>
        <family val="1"/>
      </rPr>
      <t>3</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年第</t>
    </r>
    <r>
      <rPr>
        <sz val="12"/>
        <color indexed="8"/>
        <rFont val="Times New Roman"/>
        <family val="1"/>
      </rPr>
      <t>1</t>
    </r>
    <r>
      <rPr>
        <sz val="12"/>
        <color indexed="8"/>
        <rFont val="標楷體"/>
        <family val="4"/>
        <charset val="136"/>
      </rPr>
      <t>季起
適用新格式報送</t>
    </r>
    <phoneticPr fontId="5" type="noConversion"/>
  </si>
  <si>
    <r>
      <t>113</t>
    </r>
    <r>
      <rPr>
        <u/>
        <sz val="12"/>
        <color theme="10"/>
        <rFont val="標楷體"/>
        <family val="4"/>
        <charset val="136"/>
      </rPr>
      <t>年第</t>
    </r>
    <r>
      <rPr>
        <u/>
        <sz val="12"/>
        <color theme="10"/>
        <rFont val="Times New Roman"/>
        <family val="1"/>
      </rPr>
      <t>4</t>
    </r>
    <r>
      <rPr>
        <u/>
        <sz val="12"/>
        <color theme="10"/>
        <rFont val="標楷體"/>
        <family val="4"/>
        <charset val="136"/>
      </rPr>
      <t>季</t>
    </r>
    <phoneticPr fontId="5" type="noConversion"/>
  </si>
  <si>
    <r>
      <t>114</t>
    </r>
    <r>
      <rPr>
        <u/>
        <sz val="12"/>
        <color theme="10"/>
        <rFont val="標楷體"/>
        <family val="4"/>
        <charset val="136"/>
      </rPr>
      <t>年第</t>
    </r>
    <r>
      <rPr>
        <u/>
        <sz val="12"/>
        <color theme="10"/>
        <rFont val="Times New Roman"/>
        <family val="1"/>
      </rPr>
      <t>1</t>
    </r>
    <r>
      <rPr>
        <u/>
        <sz val="12"/>
        <color theme="10"/>
        <rFont val="標楷體"/>
        <family val="4"/>
        <charset val="136"/>
      </rPr>
      <t>季</t>
    </r>
    <r>
      <rPr>
        <u/>
        <sz val="12"/>
        <color theme="10"/>
        <rFont val="Times New Roman"/>
        <family val="1"/>
      </rPr>
      <t>-</t>
    </r>
    <r>
      <rPr>
        <u/>
        <sz val="12"/>
        <color theme="10"/>
        <rFont val="標楷體"/>
        <family val="4"/>
        <charset val="136"/>
      </rPr>
      <t>第</t>
    </r>
    <r>
      <rPr>
        <u/>
        <sz val="12"/>
        <color theme="10"/>
        <rFont val="Times New Roman"/>
        <family val="1"/>
      </rPr>
      <t>3</t>
    </r>
    <r>
      <rPr>
        <u/>
        <sz val="12"/>
        <color theme="10"/>
        <rFont val="標楷體"/>
        <family val="4"/>
        <charset val="136"/>
      </rPr>
      <t>季</t>
    </r>
    <phoneticPr fontId="5" type="noConversion"/>
  </si>
  <si>
    <r>
      <rPr>
        <sz val="12"/>
        <color indexed="8"/>
        <rFont val="標楷體"/>
        <family val="4"/>
        <charset val="136"/>
      </rPr>
      <t>自資料時間</t>
    </r>
    <r>
      <rPr>
        <sz val="12"/>
        <color indexed="8"/>
        <rFont val="Times New Roman"/>
        <family val="1"/>
      </rPr>
      <t>113</t>
    </r>
    <r>
      <rPr>
        <sz val="12"/>
        <color indexed="8"/>
        <rFont val="標楷體"/>
        <family val="4"/>
        <charset val="136"/>
      </rPr>
      <t>年起
開始編報</t>
    </r>
    <phoneticPr fontId="5" type="noConversion"/>
  </si>
  <si>
    <r>
      <t>資料項目：</t>
    </r>
    <r>
      <rPr>
        <sz val="14"/>
        <color rgb="FFFF0000"/>
        <rFont val="標楷體"/>
        <family val="4"/>
        <charset val="136"/>
      </rPr>
      <t>獨居老人服務概況</t>
    </r>
    <phoneticPr fontId="5" type="noConversion"/>
  </si>
  <si>
    <r>
      <t>＊統計地區範圍及對象：凡本公所</t>
    </r>
    <r>
      <rPr>
        <sz val="13.5"/>
        <color rgb="FFFF0000"/>
        <rFont val="標楷體"/>
        <family val="4"/>
        <charset val="136"/>
      </rPr>
      <t>65歲以上一人獨自居住或經直轄市、縣（市）政府評估需關懷服務(包含直系血親卑親屬未居住於同縣市、夫妻同住且均年滿65歲，或同住者無照顧能力之老人等)之老人，均為統計對象。</t>
    </r>
    <phoneticPr fontId="5" type="noConversion"/>
  </si>
  <si>
    <r>
      <t>＊統計標準時間：</t>
    </r>
    <r>
      <rPr>
        <sz val="14"/>
        <color rgb="FFFF0000"/>
        <rFont val="標楷體"/>
        <family val="4"/>
        <charset val="136"/>
      </rPr>
      <t>靜態資料以3月底、6月底、9月底、12月底之事實為準；動態資料第1季以1至3月、第2季以4至6月、第3季以7至9月、第4季以10至12月之事實為準。</t>
    </r>
    <phoneticPr fontId="5" type="noConversion"/>
  </si>
  <si>
    <r>
      <t>(一)</t>
    </r>
    <r>
      <rPr>
        <sz val="14"/>
        <color rgb="FFFF0000"/>
        <rFont val="標楷體"/>
        <family val="4"/>
        <charset val="136"/>
      </rPr>
      <t>期底獨居老人人數：係指65歲以上一人獨自居住或與經直轄市、縣（市）政府評估需關懷服務(包含直系血親卑親屬未居住於同縣市、夫妻同住且均年滿65歲，或同住者無照顧能力之老人等)之老人期底人數。其中「中(低)收入」係指符合低收入戶及家庭總收入分配全家人口，每人每月未超過最低生活費2.5倍者。</t>
    </r>
    <phoneticPr fontId="32" type="noConversion"/>
  </si>
  <si>
    <r>
      <t>(二)</t>
    </r>
    <r>
      <rPr>
        <sz val="14"/>
        <color rgb="FFFF0000"/>
        <rFont val="標楷體"/>
        <family val="4"/>
        <charset val="136"/>
      </rPr>
      <t>期底具原住民身分獨居老人人數：依指戶籍登記具原住民身分之獨居老人期底人數。</t>
    </r>
    <phoneticPr fontId="32" type="noConversion"/>
  </si>
  <si>
    <r>
      <t>(三)</t>
    </r>
    <r>
      <rPr>
        <sz val="14"/>
        <color rgb="FFFF0000"/>
        <rFont val="標楷體"/>
        <family val="4"/>
        <charset val="136"/>
      </rPr>
      <t>期底</t>
    </r>
    <r>
      <rPr>
        <sz val="14"/>
        <color indexed="8"/>
        <rFont val="標楷體"/>
        <family val="4"/>
        <charset val="136"/>
      </rPr>
      <t>安裝緊急救援裝置</t>
    </r>
    <r>
      <rPr>
        <sz val="14"/>
        <color rgb="FFFF0000"/>
        <rFont val="標楷體"/>
        <family val="4"/>
        <charset val="136"/>
      </rPr>
      <t>人數</t>
    </r>
    <r>
      <rPr>
        <sz val="14"/>
        <color indexed="8"/>
        <rFont val="標楷體"/>
        <family val="4"/>
        <charset val="136"/>
      </rPr>
      <t>：指為協助獨居老人於遇有突發或緊急危難時，能獲得及時救援所安裝緊急救援裝置之期底人數。</t>
    </r>
    <phoneticPr fontId="32" type="noConversion"/>
  </si>
  <si>
    <r>
      <t>(四)</t>
    </r>
    <r>
      <rPr>
        <sz val="14"/>
        <color rgb="FFFF0000"/>
        <rFont val="標楷體"/>
        <family val="4"/>
        <charset val="136"/>
      </rPr>
      <t>本期服務成果：指當期提供獨居老人之服務人次統計，其中；
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4.生活協助：提供獨居老人日常生活事務協助，增進社會連結、提升生活品質，但不包含長照2.0所提供之服務。</t>
    </r>
    <phoneticPr fontId="32" type="noConversion"/>
  </si>
  <si>
    <r>
      <t>(五)</t>
    </r>
    <r>
      <rPr>
        <sz val="14"/>
        <color rgb="FFFF0000"/>
        <rFont val="標楷體"/>
        <family val="4"/>
        <charset val="136"/>
      </rPr>
      <t>本期轉介長期照顧服務：指本期透過各種管道(如長照專線1966、各地長期照顧管理中心網站、專業人員通報及轉介等)，轉介長期照顧服務之人數。</t>
    </r>
    <phoneticPr fontId="32" type="noConversion"/>
  </si>
  <si>
    <r>
      <t>＊統計分類：</t>
    </r>
    <r>
      <rPr>
        <sz val="14"/>
        <color rgb="FFFF0000"/>
        <rFont val="標楷體"/>
        <family val="4"/>
        <charset val="136"/>
      </rPr>
      <t>橫項依「鄉鎮市區別及年齡別」分；縱項「期底獨居老人人數」及「期底安裝緊急救援裝置人數」依「中(低)收入」、「一般戶」及「性別」分；「期底具原住民身分獨居老人人數」、「本期服務成果」及「本期轉介長期照顧」則依「性別」分。</t>
    </r>
    <phoneticPr fontId="5" type="noConversion"/>
  </si>
  <si>
    <r>
      <t>＊統計指標編製方法與資料來源說明：</t>
    </r>
    <r>
      <rPr>
        <sz val="14"/>
        <color rgb="FFFF0000"/>
        <rFont val="標楷體"/>
        <family val="4"/>
        <charset val="136"/>
      </rPr>
      <t>依據本公所所報獨居老人服務概況資料彙編。</t>
    </r>
    <phoneticPr fontId="5" type="noConversion"/>
  </si>
  <si>
    <t xml:space="preserve">  ＊電子信箱：at109331@tml.taitung.gov.tw</t>
    <phoneticPr fontId="4" type="noConversion"/>
  </si>
  <si>
    <r>
      <t>「臺東縣</t>
    </r>
    <r>
      <rPr>
        <b/>
        <sz val="14"/>
        <color rgb="FFFF0000"/>
        <rFont val="標楷體"/>
        <family val="4"/>
        <charset val="136"/>
      </rPr>
      <t>太麻里鄉獨居老人服務概況</t>
    </r>
    <r>
      <rPr>
        <b/>
        <sz val="14"/>
        <color indexed="8"/>
        <rFont val="標楷體"/>
        <family val="4"/>
        <charset val="136"/>
      </rPr>
      <t>」統計資料背景說明</t>
    </r>
    <phoneticPr fontId="5"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</si>
  <si>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原社</t>
    </r>
    <r>
      <rPr>
        <sz val="14"/>
        <color indexed="8"/>
        <rFont val="標楷體"/>
        <family val="4"/>
        <charset val="136"/>
      </rPr>
      <t>課</t>
    </r>
    <phoneticPr fontId="4" type="noConversion"/>
  </si>
  <si>
    <t>＊電子信箱：tml0008@tml.taitung.gov.tww</t>
    <phoneticPr fontId="4" type="noConversion"/>
  </si>
  <si>
    <t xml:space="preserve">  ＊傳真：089-782901</t>
    <phoneticPr fontId="4" type="noConversion"/>
  </si>
  <si>
    <r>
      <t xml:space="preserve">＊電子媒體：
（◎）線上書刊及資料庫，網址：
</t>
    </r>
    <r>
      <rPr>
        <sz val="14"/>
        <color rgb="FFFF0000"/>
        <rFont val="標楷體"/>
        <family val="4"/>
        <charset val="136"/>
      </rPr>
      <t>太麻里鄉</t>
    </r>
    <r>
      <rPr>
        <sz val="14"/>
        <color indexed="8"/>
        <rFont val="標楷體"/>
        <family val="4"/>
        <charset val="136"/>
      </rPr>
      <t>公所全球資訊網（</t>
    </r>
    <r>
      <rPr>
        <sz val="14"/>
        <color rgb="FFFF0000"/>
        <rFont val="標楷體"/>
        <family val="4"/>
        <charset val="136"/>
      </rPr>
      <t>http://www.taimali.gov.tw/index.php?p=1）「資訊公開\統計年報\114年臺東縣太麻里鄉公所預告統計資料發布時間表</t>
    </r>
    <r>
      <rPr>
        <sz val="14"/>
        <color indexed="8"/>
        <rFont val="標楷體"/>
        <family val="4"/>
        <charset val="136"/>
      </rPr>
      <t>」</t>
    </r>
    <phoneticPr fontId="32" type="noConversion"/>
  </si>
  <si>
    <r>
      <t>＊統計地區範圍及對象：
凡經本府評估需關懷服務(</t>
    </r>
    <r>
      <rPr>
        <sz val="13.5"/>
        <color rgb="FFFF0000"/>
        <rFont val="標楷體"/>
        <family val="4"/>
        <charset val="136"/>
      </rPr>
      <t>評估對象</t>
    </r>
    <r>
      <rPr>
        <sz val="13.5"/>
        <color indexed="8"/>
        <rFont val="標楷體"/>
        <family val="4"/>
        <charset val="136"/>
      </rPr>
      <t>包含</t>
    </r>
    <r>
      <rPr>
        <sz val="13.5"/>
        <color rgb="FFFF0000"/>
        <rFont val="標楷體"/>
        <family val="4"/>
        <charset val="136"/>
      </rPr>
      <t>65歲以上一人獨自居住、</t>
    </r>
    <r>
      <rPr>
        <sz val="13.5"/>
        <color indexed="8"/>
        <rFont val="標楷體"/>
        <family val="4"/>
        <charset val="136"/>
      </rPr>
      <t>直系血親卑親屬未居住於同縣市、夫妻同住且均年滿65歲，或同住者無照顧能力之老人等)之老人，均為統計對象。</t>
    </r>
    <phoneticPr fontId="5" type="noConversion"/>
  </si>
  <si>
    <t>＊統計標準時間：
靜態資料以3月底、6月底、9月底、12月底之事實為準；動態資料第1季以1至3月、第2季以4至6月、第3季以7至9月、第4季以10至12月之事實為準。</t>
    <phoneticPr fontId="5" type="noConversion"/>
  </si>
  <si>
    <r>
      <t>(一)期底獨居老人人數：
係指經直轄市、縣（市）政府評估需關懷服務之老人期底人數，</t>
    </r>
    <r>
      <rPr>
        <sz val="14"/>
        <color rgb="FFFF0000"/>
        <rFont val="標楷體"/>
        <family val="4"/>
        <charset val="136"/>
      </rPr>
      <t>評估對象包含65歲以上一人獨自居住、</t>
    </r>
    <r>
      <rPr>
        <sz val="14"/>
        <color indexed="8"/>
        <rFont val="標楷體"/>
        <family val="4"/>
        <charset val="136"/>
      </rPr>
      <t>直系血親卑親屬未居住於同縣市、夫妻同住且均年滿65歲，或同住者無照顧能力之老人等。其中「中(低)收入」係指符合低收入戶及家庭總收入分配全家人口，每人每月未超過最低生活費2.5倍者。</t>
    </r>
    <phoneticPr fontId="32" type="noConversion"/>
  </si>
  <si>
    <t>(二)期底具原住民身分獨居老人人數：
依指戶籍登記具原住民身分之獨居老人期底人數。</t>
    <phoneticPr fontId="32" type="noConversion"/>
  </si>
  <si>
    <r>
      <t>(三)期底安裝緊急救援裝置人數：
指為協助獨居老人於遇有突發或緊急危難時，能獲得及時救援所安裝緊急救援裝置之期底人數</t>
    </r>
    <r>
      <rPr>
        <sz val="14"/>
        <color rgb="FFFF0000"/>
        <rFont val="標楷體"/>
        <family val="4"/>
        <charset val="136"/>
      </rPr>
      <t>，不含服務期間拆機人數</t>
    </r>
    <r>
      <rPr>
        <sz val="14"/>
        <color indexed="8"/>
        <rFont val="標楷體"/>
        <family val="4"/>
        <charset val="136"/>
      </rPr>
      <t>。</t>
    </r>
    <phoneticPr fontId="32" type="noConversion"/>
  </si>
  <si>
    <r>
      <t>(四)本期服務成果：指當期提供獨居老人之服務人次統計，其中：</t>
    </r>
    <r>
      <rPr>
        <sz val="14"/>
        <color rgb="FFFF0000"/>
        <rFont val="標楷體"/>
        <family val="4"/>
        <charset val="136"/>
      </rPr>
      <t xml:space="preserve">
</t>
    </r>
    <r>
      <rPr>
        <sz val="14"/>
        <rFont val="標楷體"/>
        <family val="4"/>
        <charset val="136"/>
      </rPr>
      <t xml:space="preserve">1.關懷訪視：到宅訪視獨居老人，提供心理支持及陪伴。
2.電話問安：以電話定期或不定期向獨居老人問安。
3.就醫協助：陪同獨居老人至醫療院所接受治療或服務。
4.生活協助：提供獨居老人日常生活事務協助，增進社會連結、提升生活品質。
</t>
    </r>
    <r>
      <rPr>
        <sz val="14"/>
        <color rgb="FFFF0000"/>
        <rFont val="標楷體"/>
        <family val="4"/>
        <charset val="136"/>
      </rPr>
      <t>5.長照服務：指居住社區之獨居老人使用長期照顧2.0所提供之服務。</t>
    </r>
    <phoneticPr fontId="32" type="noConversion"/>
  </si>
  <si>
    <r>
      <t xml:space="preserve">＊統計分類：
</t>
    </r>
    <r>
      <rPr>
        <sz val="14"/>
        <rFont val="標楷體"/>
        <family val="4"/>
        <charset val="136"/>
      </rPr>
      <t>橫項</t>
    </r>
    <r>
      <rPr>
        <sz val="14"/>
        <color rgb="FFFF0000"/>
        <rFont val="標楷體"/>
        <family val="4"/>
        <charset val="136"/>
      </rPr>
      <t>「期底獨居老人人數」及「期底具原住民身分獨居老人人數」</t>
    </r>
    <r>
      <rPr>
        <sz val="14"/>
        <rFont val="標楷體"/>
        <family val="4"/>
        <charset val="136"/>
      </rPr>
      <t>依「鄉鎮市區別及年齡別」分，</t>
    </r>
    <r>
      <rPr>
        <sz val="14"/>
        <color rgb="FFFF0000"/>
        <rFont val="標楷體"/>
        <family val="4"/>
        <charset val="136"/>
      </rPr>
      <t>「期底安裝緊急救援裝置人數」及「本期服務成果」則依「鄉鎮市區別」分</t>
    </r>
    <r>
      <rPr>
        <sz val="14"/>
        <rFont val="標楷體"/>
        <family val="4"/>
        <charset val="136"/>
      </rPr>
      <t>；縱項「期底獨居老人人數」、「期底安裝緊急救援裝置人數」依「中(低)收入」、「一般戶」及「性別」分；「期底具原住民身分獨居老人人數」、「本期服務成果」則依「性別」分。</t>
    </r>
    <phoneticPr fontId="5" type="noConversion"/>
  </si>
  <si>
    <r>
      <t xml:space="preserve">＊統計指標編製方法與資料來源說明：
</t>
    </r>
    <r>
      <rPr>
        <sz val="14"/>
        <rFont val="標楷體"/>
        <family val="4"/>
        <charset val="136"/>
      </rPr>
      <t>依據本所所報獨居老人服務概況資料彙編。</t>
    </r>
    <phoneticPr fontId="5" type="noConversion"/>
  </si>
  <si>
    <t>＊統計地區範圍及對象：凡在本鄉(鎮、市)已成立社區發展協會之社區，均為統計對象。</t>
    <phoneticPr fontId="5" type="noConversion"/>
  </si>
  <si>
    <r>
      <t xml:space="preserve">(九)社區發展工作項目：社區居民基於共同需要，循自動與互助精神，配合政府行政支援，有效運用各種資源，從事綜合建設，以改進社區居民生活品質。
1.辦理社區觀摩：具體介紹建立社區之組織活動、公共工程建設、精神倫理及文化建設、生產福利建設服務體系之作法。
</t>
    </r>
    <r>
      <rPr>
        <sz val="14"/>
        <color rgb="FFFF0000"/>
        <rFont val="標楷體"/>
        <family val="4"/>
        <charset val="136"/>
      </rPr>
      <t>2.</t>
    </r>
    <r>
      <rPr>
        <sz val="14"/>
        <color indexed="8"/>
        <rFont val="標楷體"/>
        <family val="4"/>
        <charset val="136"/>
      </rPr>
      <t xml:space="preserve">社區守望相助隊：社區居民基於需要，自行組織以維護住家安全，增進家戶情感為目的之組織。
</t>
    </r>
    <r>
      <rPr>
        <sz val="14"/>
        <color rgb="FFFF0000"/>
        <rFont val="標楷體"/>
        <family val="4"/>
        <charset val="136"/>
      </rPr>
      <t>3.</t>
    </r>
    <r>
      <rPr>
        <sz val="14"/>
        <color indexed="8"/>
        <rFont val="標楷體"/>
        <family val="4"/>
        <charset val="136"/>
      </rPr>
      <t xml:space="preserve">社區志願服務團隊：社區發展協會依據志願服務法，運用或召募社區內外熱心民眾所籌組成立之志工團隊，貢獻其知識、體能、勞力、經驗、技術、時間等，以促進社區各項建設及提昇社區生活品質。
</t>
    </r>
    <r>
      <rPr>
        <sz val="14"/>
        <color rgb="FFFF0000"/>
        <rFont val="標楷體"/>
        <family val="4"/>
        <charset val="136"/>
      </rPr>
      <t>4.</t>
    </r>
    <r>
      <rPr>
        <sz val="14"/>
        <color indexed="8"/>
        <rFont val="標楷體"/>
        <family val="4"/>
        <charset val="136"/>
      </rPr>
      <t xml:space="preserve">志工：指社區發展協會依志願服務法所召募、運用、管理，並領有志願服務紀錄冊之志願服務人員。
</t>
    </r>
    <r>
      <rPr>
        <sz val="14"/>
        <color rgb="FFFF0000"/>
        <rFont val="標楷體"/>
        <family val="4"/>
        <charset val="136"/>
      </rPr>
      <t>5.長期照顧據點：由社區發展協會辦理巷弄長照站、失智服務據點等長照據點，以營造高齡者友善環境，達到在地老化之目標。</t>
    </r>
    <r>
      <rPr>
        <sz val="14"/>
        <color indexed="8"/>
        <rFont val="標楷體"/>
        <family val="4"/>
        <charset val="136"/>
      </rPr>
      <t xml:space="preserve">
</t>
    </r>
    <r>
      <rPr>
        <sz val="14"/>
        <color rgb="FFFF0000"/>
        <rFont val="標楷體"/>
        <family val="4"/>
        <charset val="136"/>
      </rPr>
      <t>6.</t>
    </r>
    <r>
      <rPr>
        <sz val="14"/>
        <color indexed="8"/>
        <rFont val="標楷體"/>
        <family val="4"/>
        <charset val="136"/>
      </rPr>
      <t xml:space="preserve">社區刊物：配合推展社區活動，報導社區生活，凝聚社區意識而發行之刊物。
</t>
    </r>
    <r>
      <rPr>
        <sz val="14"/>
        <color rgb="FFFF0000"/>
        <rFont val="標楷體"/>
        <family val="4"/>
        <charset val="136"/>
      </rPr>
      <t>7.</t>
    </r>
    <r>
      <rPr>
        <sz val="14"/>
        <color indexed="8"/>
        <rFont val="標楷體"/>
        <family val="4"/>
        <charset val="136"/>
      </rPr>
      <t xml:space="preserve">福利服務或活動：以社區內兒童、少年、婦女、老人、身心障礙者、低收入戶、新住民或家庭暴力受害者等弱勢族群所提供之關懷照顧與服務所受益之人次。
</t>
    </r>
    <r>
      <rPr>
        <sz val="14"/>
        <color rgb="FFFF0000"/>
        <rFont val="標楷體"/>
        <family val="4"/>
        <charset val="136"/>
      </rPr>
      <t>8.</t>
    </r>
    <r>
      <rPr>
        <sz val="14"/>
        <color indexed="8"/>
        <rFont val="標楷體"/>
        <family val="4"/>
        <charset val="136"/>
      </rPr>
      <t>其他服務：除前目外，由社區發展協會所提供或辦理之服務或活動(如：環境綠美化、資源回收、社區文化導覽、社區產業推廣...等) 所受益之人次。</t>
    </r>
    <phoneticPr fontId="32" type="noConversion"/>
  </si>
  <si>
    <t>＊統計指標編製方法與資料來源說明：
依據本所會計年度結束後10日內將轄內已成立之社區發展協會所報工作概況資料審核彙編。</t>
    <phoneticPr fontId="5" type="noConversion"/>
  </si>
  <si>
    <t>＊電子信箱：pl109327@tml.taitung.gov.tw</t>
    <phoneticPr fontId="4" type="noConversion"/>
  </si>
  <si>
    <r>
      <t>「臺東縣</t>
    </r>
    <r>
      <rPr>
        <b/>
        <sz val="14"/>
        <color rgb="FFFF0000"/>
        <rFont val="標楷體"/>
        <family val="4"/>
        <charset val="136"/>
      </rPr>
      <t>太麻里鄉</t>
    </r>
    <r>
      <rPr>
        <b/>
        <sz val="14"/>
        <color indexed="8"/>
        <rFont val="標楷體"/>
        <family val="4"/>
        <charset val="136"/>
      </rPr>
      <t>推行社區發展工作概況」統計資料背景說明</t>
    </r>
    <phoneticPr fontId="5" type="noConversion"/>
  </si>
  <si>
    <r>
      <t>114</t>
    </r>
    <r>
      <rPr>
        <sz val="12"/>
        <color indexed="8"/>
        <rFont val="標楷體"/>
        <family val="4"/>
        <charset val="136"/>
      </rPr>
      <t>年</t>
    </r>
    <r>
      <rPr>
        <sz val="12"/>
        <color indexed="8"/>
        <rFont val="Times New Roman"/>
        <family val="1"/>
      </rPr>
      <t>2</t>
    </r>
    <r>
      <rPr>
        <sz val="12"/>
        <color indexed="8"/>
        <rFont val="標楷體"/>
        <family val="4"/>
        <charset val="136"/>
      </rPr>
      <t>月修訂本表
自資料時間</t>
    </r>
    <r>
      <rPr>
        <sz val="12"/>
        <color indexed="8"/>
        <rFont val="Times New Roman"/>
        <family val="1"/>
      </rPr>
      <t>114</t>
    </r>
    <r>
      <rPr>
        <sz val="12"/>
        <color indexed="8"/>
        <rFont val="標楷體"/>
        <family val="4"/>
        <charset val="136"/>
      </rPr>
      <t>年上半年起
適用新格式報送</t>
    </r>
    <phoneticPr fontId="5" type="noConversion"/>
  </si>
  <si>
    <r>
      <t>113</t>
    </r>
    <r>
      <rPr>
        <u/>
        <sz val="12"/>
        <color theme="10"/>
        <rFont val="標楷體"/>
        <family val="4"/>
        <charset val="136"/>
      </rPr>
      <t>年下半年</t>
    </r>
    <phoneticPr fontId="5" type="noConversion"/>
  </si>
  <si>
    <r>
      <t>「臺東縣</t>
    </r>
    <r>
      <rPr>
        <b/>
        <sz val="14"/>
        <color rgb="FFFF0000"/>
        <rFont val="標楷體"/>
        <family val="4"/>
        <charset val="136"/>
      </rPr>
      <t>太麻里鄉</t>
    </r>
    <r>
      <rPr>
        <b/>
        <sz val="14"/>
        <color indexed="8"/>
        <rFont val="標楷體"/>
        <family val="4"/>
        <charset val="136"/>
      </rPr>
      <t>環保人員概況」統計資料背景說明</t>
    </r>
    <phoneticPr fontId="5"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</si>
  <si>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清潔隊</t>
    </r>
    <phoneticPr fontId="4" type="noConversion"/>
  </si>
  <si>
    <t>＊聯絡電話：089-780637＃12</t>
    <phoneticPr fontId="4" type="noConversion"/>
  </si>
  <si>
    <t>資料種類：其他統計</t>
    <phoneticPr fontId="32" type="noConversion"/>
  </si>
  <si>
    <t>(二)廢棄物清運處理單位：
係指直轄市、縣市政府直屬或所轄鄉鎮市區公所清潔隊(含溝渠隊、水肥隊、資源回收隊等)、廢棄物處理廠/場（如焚化廠、資源回收廠、掩埋場、堆肥場、堆置場、水肥處理廠、滲出水處理廠等）。</t>
    <phoneticPr fontId="5" type="noConversion"/>
  </si>
  <si>
    <t>(三)職員：
係指機關單位內，定有職稱、官等、職等之法定編制人員及政務人員，包括特任、比照簡任、簡任、薦任、委任及雇員等。</t>
    <phoneticPr fontId="5" type="noConversion"/>
  </si>
  <si>
    <t>(四)約聘(僱)：
係指機關單位依法進用之聘僱人員，包括聘用人員、約僱人員、特約人員、約用人員等。</t>
    <phoneticPr fontId="5" type="noConversion"/>
  </si>
  <si>
    <t>(五)工員：
係指機關單位依法進用之工友及臨時人員，包括隊員、駕駛、技工、工友、臨時工（特約工）及代賑工等，清潔隊員以駕駛環保車輛為主要業務者歸入駕駛。</t>
    <phoneticPr fontId="5" type="noConversion"/>
  </si>
  <si>
    <t>(六)類別之其他：
無法歸屬上述第(三)〜(五)類之人員，如駐衛警察等。</t>
    <phoneticPr fontId="5" type="noConversion"/>
  </si>
  <si>
    <t>(七)垃圾清運人員：係指廢棄物收集、清溝及掃街人員。</t>
    <phoneticPr fontId="5" type="noConversion"/>
  </si>
  <si>
    <t>(八)水肥清運人員：係指糞尿之收集、清運人員。</t>
    <phoneticPr fontId="5" type="noConversion"/>
  </si>
  <si>
    <t>(九)清運單位之其他：
無法歸屬於垃圾清運、水肥清運、資源回收之清運單位人員，如消毒、割草、拆除違規廣告、拖吊廢機動車輛等人員。</t>
    <phoneticPr fontId="5" type="noConversion"/>
  </si>
  <si>
    <t>＊統計分類：
(一)縱項目按單位別及業務別分。
(二)橫項目按類別、性別及年齡別分。</t>
    <phoneticPr fontId="5" type="noConversion"/>
  </si>
  <si>
    <t>＊統計指標編製方法與資料來源說明：
依據本所廢棄物清運處理單位實際環保人員(含編制內、非編制內)概況資料編製。</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</si>
  <si>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停止編報</t>
    </r>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</si>
  <si>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年上半年起
開始編報</t>
    </r>
    <phoneticPr fontId="5" type="noConversion"/>
  </si>
  <si>
    <t>資料項目：垃圾回收清除車輛數</t>
    <phoneticPr fontId="5" type="noConversion"/>
  </si>
  <si>
    <t>＊統計地區範圍及對象：本所垃圾回收清除車輛均為統計對象。</t>
    <phoneticPr fontId="5" type="noConversion"/>
  </si>
  <si>
    <t>(一)垃圾回收清除車輛：指執行機關執行一般廢棄物回收、清除作業之車輛。</t>
    <phoneticPr fontId="32" type="noConversion"/>
  </si>
  <si>
    <t>(二)子母式垃圾車：
子車與母車可分離，以垃圾子車放置執行機關指定地點，供垃圾投棄、收集，再由母車將子車運往垃圾處理場。</t>
    <phoneticPr fontId="32" type="noConversion"/>
  </si>
  <si>
    <t>(三)密封式垃圾車：
車體為密封空間，車身應具備投棄口或壓縮裝置，如密封車、密封壓縮車、密封轉運車等。</t>
    <phoneticPr fontId="32" type="noConversion"/>
  </si>
  <si>
    <t>(四)框式垃圾車：
無車頂且車身平台為可裝載空間、車身周圍設有邊欄板，具備附加吊桿、升降尾門、升降或傾卸設備，用以執行巨大垃圾、資源垃圾、廚餘、拆除之違規廣告等一般廢棄物回收、清除，如卡車、高空垃圾車、廣告拆除車、資源回收車、撿拾車、抓斗車等。</t>
    <phoneticPr fontId="32" type="noConversion"/>
  </si>
  <si>
    <t>(五)資源(含廚餘)回收垃圾車：
框式垃圾車用以執行資源垃圾或廚餘之回收、清除作業，車身應具備舉伸或傾卸設備。</t>
    <phoneticPr fontId="32" type="noConversion"/>
  </si>
  <si>
    <t>(六)其他框式垃圾車：資源(含廚餘)回收垃圾車以外之框式垃圾車。</t>
    <phoneticPr fontId="32" type="noConversion"/>
  </si>
  <si>
    <t>(七)水肥車：
執行水肥回收、清除作業之車輛，車體至少具備以下設備其中一項：(1)抽吸設備、(2)貯存桶槽。</t>
    <phoneticPr fontId="32" type="noConversion"/>
  </si>
  <si>
    <t>(八)清溝(溝泥)車：
執行溝泥清除或載運作業之車輛，車體至少具備以下設備其中一項：(1)抽吸設備、(2)沖洗設備、(3)貯存桶槽。</t>
    <phoneticPr fontId="32" type="noConversion"/>
  </si>
  <si>
    <t>(九)掃(洗)街車：
執行道路路面洗掃任務之車輛，車體至少具備以下設備其中一項：(1) 旋轉刷毛/水洗/真空吸引設備、(2)貯存桶槽。</t>
    <phoneticPr fontId="32" type="noConversion"/>
  </si>
  <si>
    <t>＊統計單位：輛。</t>
    <phoneticPr fontId="32" type="noConversion"/>
  </si>
  <si>
    <t>＊統計分類：橫項目按垃圾回收清除車輛別分。</t>
    <phoneticPr fontId="5" type="noConversion"/>
  </si>
  <si>
    <t>＊統計指標編製方法與資料來源說明：依據本所垃圾回收清除車輛資料彙編。</t>
    <phoneticPr fontId="5" type="noConversion"/>
  </si>
  <si>
    <t>資料項目：垃圾處理場(廠)數</t>
    <phoneticPr fontId="5" type="noConversion"/>
  </si>
  <si>
    <t>＊統計地區範圍及對象：本所營運中公有垃圾處理場(廠)均為統計對象</t>
    <phoneticPr fontId="5" type="noConversion"/>
  </si>
  <si>
    <t>(一)大型焚化廠：
指設計日處理量達三百公噸以上，且為直轄市、縣（市）主管機關或執行機關所有、管理或監督營運之垃圾焚化廠。</t>
    <phoneticPr fontId="32" type="noConversion"/>
  </si>
  <si>
    <t>(二)衛生掩埋場：
指公有營運中且以衛生掩埋法處理垃圾之最終處置場所；不含封閉、復育、停用或未啟用等非營運狀態。另分期建置之營運中同名衛生掩埋場，若其地點、地號相同或鄰近，則以1座計算。</t>
    <phoneticPr fontId="32" type="noConversion"/>
  </si>
  <si>
    <t>(三)堆肥場：指具有堆肥處理設施且從事廚餘堆肥化處理之場所。</t>
    <phoneticPr fontId="32" type="noConversion"/>
  </si>
  <si>
    <t>(四)堆置場：指一般廢棄物於處理前暫時放置之特定地點。</t>
    <phoneticPr fontId="32" type="noConversion"/>
  </si>
  <si>
    <t>＊統計分類：橫項目按垃圾處理場(廠)別分。</t>
    <phoneticPr fontId="5" type="noConversion"/>
  </si>
  <si>
    <t>＊統計指標編製方法與資料來源說明：依據本所垃圾處理場(廠)資料彙編。</t>
    <phoneticPr fontId="5" type="noConversion"/>
  </si>
  <si>
    <t>＊統計地區範圍及對象：本所清潔隊環境保護決算資料，均為統計對象。</t>
    <phoneticPr fontId="5" type="noConversion"/>
  </si>
  <si>
    <t>(一) 鄉鎮市公所清潔隊決算：
係指各鄉鎮市公所清潔隊歲出（歲入）決算，包含決算書歲出政事別及歲入來源別中環境保護相關之經常門與資本門等經費。</t>
    <phoneticPr fontId="32" type="noConversion"/>
  </si>
  <si>
    <t>(二) 人事費：
係指機關內政務人員、法定編制人員、依法令約聘僱人員與技工、工友等現職人員之相關待遇經費，包含薪俸、加給、酬金、加班值班費、獎金、退休退職離職給付及儲金、保險、各項補助費等，依人員實際所在處室區分。</t>
    <phoneticPr fontId="32" type="noConversion"/>
  </si>
  <si>
    <t>(三) 約用人員酬金：
係指為協助業務推動所需遴用約用人員辦理相關事務所給付之費用，可以本縣環境保護局及所屬、鄉鎮市公所決算書中「約用人員酬金」科目為準，並依人員實際所在處室區分。</t>
    <phoneticPr fontId="32" type="noConversion"/>
  </si>
  <si>
    <t>(四) 委辦費：
係指委託其他政府、機關、學校、團體及個人等進行學術研究、辦理機關職掌業務（含媒體政策及業務宣導）等經費。</t>
    <phoneticPr fontId="32" type="noConversion"/>
  </si>
  <si>
    <t>(五) 土地：
係指公務所需房屋基地、地上物拆遷補償及其他土地購置經費。</t>
    <phoneticPr fontId="32" type="noConversion"/>
  </si>
  <si>
    <t>(六) 折舊：
係依國有財產法所訂之財產範圍按使用年限提列之當年成本分攤金額，包含動產及不動產，但不含土地、有價證卷及權利。</t>
    <phoneticPr fontId="32" type="noConversion"/>
  </si>
  <si>
    <t>(七) 其他支出：係指預備金及其他無法歸入之科目。</t>
    <phoneticPr fontId="32" type="noConversion"/>
  </si>
  <si>
    <t>(八) 環境部補助款：
係指由環境部補助之經費，並納入該年決算者，包含實現數、應收數及保留數。</t>
    <phoneticPr fontId="32" type="noConversion"/>
  </si>
  <si>
    <t>(九) 其他政府補助款：
係指由環境部除外之其他政府機關（構）補助之經費，並納入該年決算者。</t>
    <phoneticPr fontId="32" type="noConversion"/>
  </si>
  <si>
    <t>＊統計分類：
(一)縱項目按經資門別及科目別分。
(二)橫項目按單位別分。</t>
    <phoneticPr fontId="5" type="noConversion"/>
  </si>
  <si>
    <r>
      <t>「臺東縣</t>
    </r>
    <r>
      <rPr>
        <b/>
        <sz val="14"/>
        <color rgb="FFFF0000"/>
        <rFont val="標楷體"/>
        <family val="4"/>
        <charset val="136"/>
      </rPr>
      <t>太麻里鄉（鎮、市）</t>
    </r>
    <r>
      <rPr>
        <b/>
        <sz val="14"/>
        <color indexed="8"/>
        <rFont val="標楷體"/>
        <family val="4"/>
        <charset val="136"/>
      </rPr>
      <t>環境保護決算概況」統計資料背景說明</t>
    </r>
    <phoneticPr fontId="5" type="noConversion"/>
  </si>
  <si>
    <t>＊統計地區範圍及對象：本所清潔隊環境保護預算資料，均為統計對象。</t>
    <phoneticPr fontId="5" type="noConversion"/>
  </si>
  <si>
    <t>(一) 鄉鎮市公所清潔隊預算：係指各鄉鎮市公所清潔隊歲出（歲入）預算，包含預算書歲出政事別及歲入來源別中環境保護相關之經常門與資本門等經費。</t>
    <phoneticPr fontId="32" type="noConversion"/>
  </si>
  <si>
    <t>(二) 人事費：係指機關內政務人員、法定編制人員、依法令約聘僱人員與技工、工友等現職人員之相關待遇經費，包含薪俸、加給、酬金、加班值班費、獎金、退休退職離職給付及儲金、保險、各項補助費等，依人員實際所在處室區分。</t>
    <phoneticPr fontId="32" type="noConversion"/>
  </si>
  <si>
    <t>(三) 約用人員酬金：係指為協助業務推動所需遴用約用人員辦理相關事務所給付之費用，可以本縣環境保護局及所屬、鄉鎮市公所預算書中「約用人員酬金」科目為準，並依人員實際所在處室區分。</t>
    <phoneticPr fontId="32" type="noConversion"/>
  </si>
  <si>
    <t>(四) 委辦費：係指委託其他政府、機關、學校、團體及個人等進行學術研究、辦理機關職掌業務（含媒體政策及業務宣導）等經費。</t>
    <phoneticPr fontId="32" type="noConversion"/>
  </si>
  <si>
    <t>(五) 土地：係指公務所需房屋基地、地上物拆遷補償及其他土地購置經費。</t>
    <phoneticPr fontId="32" type="noConversion"/>
  </si>
  <si>
    <t>(六) 其他支出：係指預備金及其他無法歸入之科目。</t>
    <phoneticPr fontId="32" type="noConversion"/>
  </si>
  <si>
    <t>(七) 環境部補助款：係指由環境部補助之經費，並納入該年預算者。</t>
    <phoneticPr fontId="32" type="noConversion"/>
  </si>
  <si>
    <t>(八) 其他政府補助款：係指由環境部除外之其他政府機關（構）補助之經費，並納入該年預算者。</t>
    <phoneticPr fontId="32" type="noConversion"/>
  </si>
  <si>
    <t>＊統計單位：千元
＊統計分類：
(一)縱項目按經資門別及科目別分。
(二)橫項目按單位別分。</t>
    <phoneticPr fontId="5" type="noConversion"/>
  </si>
  <si>
    <r>
      <t>＊時效（指統計標準時間至資料發布時間之間隔時間）：</t>
    </r>
    <r>
      <rPr>
        <sz val="14"/>
        <color rgb="FFFF0000"/>
        <rFont val="標楷體"/>
        <family val="4"/>
        <charset val="136"/>
      </rPr>
      <t>1個月又25日</t>
    </r>
    <r>
      <rPr>
        <sz val="14"/>
        <color theme="1"/>
        <rFont val="標楷體"/>
        <family val="4"/>
        <charset val="136"/>
      </rPr>
      <t>。</t>
    </r>
    <phoneticPr fontId="32" type="noConversion"/>
  </si>
  <si>
    <r>
      <t>＊預告發布日期（含預告方式及週期）：年度終了後</t>
    </r>
    <r>
      <rPr>
        <sz val="14"/>
        <color rgb="FFFF0000"/>
        <rFont val="標楷體"/>
        <family val="4"/>
        <charset val="136"/>
      </rPr>
      <t>1個月又25日</t>
    </r>
    <r>
      <rPr>
        <sz val="14"/>
        <color theme="1"/>
        <rFont val="標楷體"/>
        <family val="4"/>
        <charset val="136"/>
      </rPr>
      <t>內(若遇例假日順延)以公務統計報表發布。</t>
    </r>
    <phoneticPr fontId="32" type="noConversion"/>
  </si>
  <si>
    <r>
      <t>「臺東縣</t>
    </r>
    <r>
      <rPr>
        <b/>
        <sz val="14"/>
        <color rgb="FFFF0000"/>
        <rFont val="標楷體"/>
        <family val="4"/>
        <charset val="136"/>
      </rPr>
      <t>太麻里鄉</t>
    </r>
    <r>
      <rPr>
        <b/>
        <sz val="14"/>
        <color indexed="8"/>
        <rFont val="標楷體"/>
        <family val="4"/>
        <charset val="136"/>
      </rPr>
      <t>治山防災整體治理工程」統計資料背景說明</t>
    </r>
    <phoneticPr fontId="5" type="noConversion"/>
  </si>
  <si>
    <t>＊電子信箱：c110512@tml.taitung.gov.tw</t>
    <phoneticPr fontId="4" type="noConversion"/>
  </si>
  <si>
    <t>＊電子媒體：
（◎）線上書刊及資料庫，網址：
太麻里鄉公所全球資訊網（https://www.taimali.gov.tw/index.php?p=1）「資訊公開\統計年報\114年臺東縣太麻里鄉公所預告統計資料發布時間表」</t>
    <phoneticPr fontId="5" type="noConversion"/>
  </si>
  <si>
    <t>宗教統計</t>
    <phoneticPr fontId="5" type="noConversion"/>
  </si>
  <si>
    <t>行政統計</t>
    <phoneticPr fontId="5" type="noConversion"/>
  </si>
  <si>
    <t>＊預告發布日期（含預告方式及週期）：次年3月20日前以公務統計報表發布(預定發布時間如遇例假日則順延至次一工作日)。</t>
    <phoneticPr fontId="5" type="noConversion"/>
  </si>
  <si>
    <t>＊預告發布日期（含預告方式及週期）：年度終了後2個月又20日內以公務統計報表發布(預定發布時間如遇例假日則順延至次一工作日)。</t>
    <phoneticPr fontId="5" type="noConversion"/>
  </si>
  <si>
    <t>＊預告發布日期（含預告方式及週期）：年度終了後2個月又20日內以公務統計報表發布(預定發布時間如遇例假日則順延至次一工作日)。</t>
    <phoneticPr fontId="32" type="noConversion"/>
  </si>
  <si>
    <t>＊預告發布日期（含預告方式及週期）：年度終了後四個月又五日內以公務統計報表發布(預定發布時間如遇例假日則順延至次一工作日)。</t>
    <phoneticPr fontId="32" type="noConversion"/>
  </si>
  <si>
    <t>＊時效：1個月又25日。</t>
    <phoneticPr fontId="4" type="noConversion"/>
  </si>
  <si>
    <t>＊預告發布日期（含預告方式及週期）：每年終了後1個月又25日內以公務統計報表發布(預定發布時間如遇例假日則順延至次一工作日)。</t>
    <phoneticPr fontId="32" type="noConversion"/>
  </si>
  <si>
    <t>農業統計</t>
    <phoneticPr fontId="5" type="noConversion"/>
  </si>
  <si>
    <t>＊聯絡電話：089-781301#307</t>
    <phoneticPr fontId="5" type="noConversion"/>
  </si>
  <si>
    <t>營造業統計</t>
    <phoneticPr fontId="5" type="noConversion"/>
  </si>
  <si>
    <t>＊時效：3個月又20日。</t>
    <phoneticPr fontId="5" type="noConversion"/>
  </si>
  <si>
    <t>＊預告發布日期（含預告方式及週期）：次年4月20日前以公務統計報表發布(預定發布時間如遇例假日則順延至次一工作日)。</t>
    <phoneticPr fontId="5" type="noConversion"/>
  </si>
  <si>
    <t>＊聯絡電話：089-781301#307</t>
    <phoneticPr fontId="4" type="noConversion"/>
  </si>
  <si>
    <t>＊預告發布日期（含預告方式及週期）：次年2月25日前以公務統計報表發布(預定發布時間如遇例假日則順延至次一工作日)。</t>
    <phoneticPr fontId="5" type="noConversion"/>
  </si>
  <si>
    <t>天然災害統計</t>
    <phoneticPr fontId="5" type="noConversion"/>
  </si>
  <si>
    <t>＊聯絡電話：089-781301#105</t>
    <phoneticPr fontId="5" type="noConversion"/>
  </si>
  <si>
    <t>＊電子信箱：at1110505@tml.taitung.gov.tw</t>
    <phoneticPr fontId="5" type="noConversion"/>
  </si>
  <si>
    <t>漁業統計</t>
    <phoneticPr fontId="5" type="noConversion"/>
  </si>
  <si>
    <t>資源循環統計</t>
    <phoneticPr fontId="4" type="noConversion"/>
  </si>
  <si>
    <t>＊電子信箱：tml0019@tml.taitung.gov.tww</t>
    <phoneticPr fontId="4" type="noConversion"/>
  </si>
  <si>
    <r>
      <rPr>
        <u/>
        <sz val="12"/>
        <color theme="10"/>
        <rFont val="標楷體"/>
        <family val="4"/>
        <charset val="136"/>
      </rPr>
      <t>臺東縣太麻里鄉公所統計</t>
    </r>
    <r>
      <rPr>
        <u/>
        <sz val="12"/>
        <color theme="10"/>
        <rFont val="Times New Roman"/>
        <family val="4"/>
        <charset val="136"/>
      </rPr>
      <t xml:space="preserve"> </t>
    </r>
    <r>
      <rPr>
        <u/>
        <sz val="12"/>
        <color theme="10"/>
        <rFont val="細明體"/>
        <family val="4"/>
        <charset val="136"/>
      </rPr>
      <t>季報</t>
    </r>
    <r>
      <rPr>
        <u/>
        <sz val="12"/>
        <color theme="10"/>
        <rFont val="Times New Roman"/>
        <family val="4"/>
        <charset val="136"/>
      </rPr>
      <t>(</t>
    </r>
    <r>
      <rPr>
        <u/>
        <sz val="12"/>
        <color theme="10"/>
        <rFont val="標楷體"/>
        <family val="4"/>
        <charset val="136"/>
      </rPr>
      <t>孕婦及育有六歲以下兒童者停車位概況</t>
    </r>
    <r>
      <rPr>
        <u/>
        <sz val="12"/>
        <color theme="10"/>
        <rFont val="Times New Roman"/>
        <family val="4"/>
        <charset val="136"/>
      </rPr>
      <t>)</t>
    </r>
    <phoneticPr fontId="5" type="noConversion"/>
  </si>
  <si>
    <t>臺東縣太麻里鄉公所統計 季報(獨居老人服務概況)</t>
    <phoneticPr fontId="5" type="noConversion"/>
  </si>
  <si>
    <t>臺東縣太麻里鄉公所 半年報(環保人員概況)</t>
    <phoneticPr fontId="5" type="noConversion"/>
  </si>
  <si>
    <t>資源循環統計</t>
    <phoneticPr fontId="5" type="noConversion"/>
  </si>
  <si>
    <t>臺東縣太麻里鄉公所 季報(路邊停車位概況)</t>
    <phoneticPr fontId="4" type="noConversion"/>
  </si>
  <si>
    <t>其他統計</t>
    <phoneticPr fontId="5" type="noConversion"/>
  </si>
  <si>
    <t>臺東縣太麻里鄉公所 半年報(垃圾回收清除車輛數)</t>
    <phoneticPr fontId="5" type="noConversion"/>
  </si>
  <si>
    <t>臺東縣太麻里鄉公所 半年報(垃圾處理場(廠)數)</t>
    <phoneticPr fontId="5" type="noConversion"/>
  </si>
  <si>
    <t>環境統計</t>
    <phoneticPr fontId="5" type="noConversion"/>
  </si>
  <si>
    <r>
      <rPr>
        <sz val="12"/>
        <color indexed="8"/>
        <rFont val="標楷體"/>
        <family val="4"/>
        <charset val="136"/>
      </rPr>
      <t>自資料時間</t>
    </r>
    <r>
      <rPr>
        <sz val="12"/>
        <color indexed="8"/>
        <rFont val="Times New Roman"/>
        <family val="1"/>
      </rPr>
      <t>114</t>
    </r>
    <r>
      <rPr>
        <sz val="12"/>
        <color indexed="8"/>
        <rFont val="標楷體"/>
        <family val="4"/>
        <charset val="136"/>
      </rPr>
      <t>年起
開始編報</t>
    </r>
    <phoneticPr fontId="5" type="noConversion"/>
  </si>
  <si>
    <t>114年1月一般垃圾及廚餘清理狀況</t>
    <phoneticPr fontId="5" type="noConversion"/>
  </si>
  <si>
    <t>114年2月一般垃圾及廚餘清理狀況</t>
    <phoneticPr fontId="5" type="noConversion"/>
  </si>
  <si>
    <t>114年3月一般垃圾及廚餘清理狀況</t>
    <phoneticPr fontId="5" type="noConversion"/>
  </si>
  <si>
    <t>114年4月一般垃圾及廚餘清理狀況</t>
    <phoneticPr fontId="5" type="noConversion"/>
  </si>
  <si>
    <t>114年5月一般垃圾及廚餘清理狀況</t>
    <phoneticPr fontId="5" type="noConversion"/>
  </si>
  <si>
    <t>114年6月一般垃圾及廚餘清理狀況</t>
    <phoneticPr fontId="5" type="noConversion"/>
  </si>
  <si>
    <t>114年7月一般垃圾及廚餘清理狀況</t>
    <phoneticPr fontId="5" type="noConversion"/>
  </si>
  <si>
    <t>114年8月一般垃圾及廚餘清理狀況</t>
    <phoneticPr fontId="5" type="noConversion"/>
  </si>
  <si>
    <t>114年9月一般垃圾及廚餘清理狀況</t>
    <phoneticPr fontId="5" type="noConversion"/>
  </si>
  <si>
    <t>114年10月一般垃圾及廚餘清理狀況</t>
    <phoneticPr fontId="5" type="noConversion"/>
  </si>
  <si>
    <t>114年11月一般垃圾及廚餘清理狀況</t>
    <phoneticPr fontId="5" type="noConversion"/>
  </si>
  <si>
    <t>總計</t>
    <phoneticPr fontId="5" type="noConversion"/>
  </si>
  <si>
    <t>173.44</t>
    <phoneticPr fontId="34" type="noConversion"/>
  </si>
  <si>
    <t>本月新增暫存量</t>
    <phoneticPr fontId="5" type="noConversion"/>
  </si>
  <si>
    <t>　　　　審核</t>
    <phoneticPr fontId="5" type="noConversion"/>
  </si>
  <si>
    <t>　　　　　　　　　業務主管人員</t>
    <phoneticPr fontId="5" type="noConversion"/>
  </si>
  <si>
    <t>　　　　　　　機關首長</t>
    <phoneticPr fontId="5" type="noConversion"/>
  </si>
  <si>
    <t>　　　　　　　　　主辦統計人員</t>
    <phoneticPr fontId="5" type="noConversion"/>
  </si>
  <si>
    <t>＊預告發布日期（含預告方式及週期）：期間終了後15日內以公務統計報表發布(預定發布時間如遇例假日則順延至次一工作日)。</t>
    <phoneticPr fontId="5" type="noConversion"/>
  </si>
  <si>
    <t>太麻里鄉公所清潔隊</t>
    <phoneticPr fontId="5" type="noConversion"/>
  </si>
  <si>
    <t>11251-01-01-3</t>
    <phoneticPr fontId="5" type="noConversion"/>
  </si>
  <si>
    <t>臺東縣太麻里鄉一般垃圾及廚餘清理狀況</t>
    <phoneticPr fontId="34" type="noConversion"/>
  </si>
  <si>
    <t xml:space="preserve"> 中華民國　114　年　02　月                                  單位：公噸</t>
    <phoneticPr fontId="34" type="noConversion"/>
  </si>
  <si>
    <t>144.93</t>
    <phoneticPr fontId="34" type="noConversion"/>
  </si>
  <si>
    <t>中華民國 114年03月03日編製</t>
    <phoneticPr fontId="34" type="noConversion"/>
  </si>
  <si>
    <t>資料來源：依據本所一般垃圾及廚餘清理狀況資料彙總編製。</t>
    <phoneticPr fontId="5" type="noConversion"/>
  </si>
  <si>
    <r>
      <t>填表說明：本表編製1式</t>
    </r>
    <r>
      <rPr>
        <sz val="12"/>
        <color rgb="FFFF0000"/>
        <rFont val="標楷體"/>
        <family val="4"/>
        <charset val="136"/>
      </rPr>
      <t>3</t>
    </r>
    <r>
      <rPr>
        <sz val="12"/>
        <rFont val="標楷體"/>
        <family val="4"/>
        <charset val="136"/>
      </rPr>
      <t>份，1份送本所主計室，1份自存，1份送本縣環境保護局。</t>
    </r>
    <phoneticPr fontId="5" type="noConversion"/>
  </si>
  <si>
    <t xml:space="preserve"> 中華民國　114　年　03　月                                  單位：公噸</t>
    <phoneticPr fontId="34" type="noConversion"/>
  </si>
  <si>
    <t>126.45</t>
    <phoneticPr fontId="34" type="noConversion"/>
  </si>
  <si>
    <t>107.67</t>
    <phoneticPr fontId="34" type="noConversion"/>
  </si>
  <si>
    <t>中華民國 114年04月01日編製</t>
    <phoneticPr fontId="34" type="noConversion"/>
  </si>
  <si>
    <t>114年1月資源回收量</t>
    <phoneticPr fontId="5" type="noConversion"/>
  </si>
  <si>
    <t>114年2月資源回收量</t>
    <phoneticPr fontId="5" type="noConversion"/>
  </si>
  <si>
    <t>114年3月資源回收量</t>
    <phoneticPr fontId="5" type="noConversion"/>
  </si>
  <si>
    <t>114年4月資源回收量</t>
    <phoneticPr fontId="5" type="noConversion"/>
  </si>
  <si>
    <t>114年5月資源回收量</t>
    <phoneticPr fontId="5" type="noConversion"/>
  </si>
  <si>
    <t>114年6月資源回收量</t>
    <phoneticPr fontId="5" type="noConversion"/>
  </si>
  <si>
    <t>114年7月資源回收量</t>
    <phoneticPr fontId="5" type="noConversion"/>
  </si>
  <si>
    <t>114年8月資源回收量</t>
    <phoneticPr fontId="5" type="noConversion"/>
  </si>
  <si>
    <t>114年9月資源回收量</t>
    <phoneticPr fontId="5" type="noConversion"/>
  </si>
  <si>
    <t>114年10月資源回收量</t>
    <phoneticPr fontId="5" type="noConversion"/>
  </si>
  <si>
    <t>114年11月資源回收量</t>
    <phoneticPr fontId="5" type="noConversion"/>
  </si>
  <si>
    <t>113年調解方式概況</t>
    <phoneticPr fontId="5" type="noConversion"/>
  </si>
  <si>
    <t>113年調解委員會組織概況</t>
    <phoneticPr fontId="5" type="noConversion"/>
  </si>
  <si>
    <t>113年調解業務概況</t>
    <phoneticPr fontId="5" type="noConversion"/>
  </si>
  <si>
    <t>公　開　類</t>
    <phoneticPr fontId="5" type="noConversion"/>
  </si>
  <si>
    <r>
      <t>臺東縣</t>
    </r>
    <r>
      <rPr>
        <sz val="12"/>
        <color indexed="10"/>
        <rFont val="標楷體"/>
        <family val="4"/>
        <charset val="136"/>
      </rPr>
      <t>太麻里</t>
    </r>
    <r>
      <rPr>
        <sz val="12"/>
        <rFont val="標楷體"/>
        <family val="4"/>
        <charset val="136"/>
      </rPr>
      <t>鄉民政課</t>
    </r>
    <phoneticPr fontId="5" type="noConversion"/>
  </si>
  <si>
    <t>臺東縣太麻里鄉民政課</t>
    <phoneticPr fontId="5" type="noConversion"/>
  </si>
  <si>
    <t>3311-04-01-3</t>
    <phoneticPr fontId="34" type="noConversion"/>
  </si>
  <si>
    <r>
      <t>年　　　</t>
    </r>
    <r>
      <rPr>
        <sz val="12"/>
        <rFont val="Times New Roman"/>
        <family val="1"/>
      </rPr>
      <t xml:space="preserve"> </t>
    </r>
    <r>
      <rPr>
        <sz val="12"/>
        <rFont val="標楷體"/>
        <family val="4"/>
        <charset val="136"/>
      </rPr>
      <t>報</t>
    </r>
    <phoneticPr fontId="5" type="noConversion"/>
  </si>
  <si>
    <t>臺東縣 辦理調解業務概況</t>
    <phoneticPr fontId="5" type="noConversion"/>
  </si>
  <si>
    <t>臺東縣 辦理調解業務概況(續)</t>
    <phoneticPr fontId="5" type="noConversion"/>
  </si>
  <si>
    <r>
      <t xml:space="preserve">             中   華   民   國   </t>
    </r>
    <r>
      <rPr>
        <sz val="12"/>
        <color indexed="10"/>
        <rFont val="標楷體"/>
        <family val="4"/>
        <charset val="136"/>
      </rPr>
      <t>113</t>
    </r>
    <r>
      <rPr>
        <sz val="12"/>
        <rFont val="標楷體"/>
        <family val="4"/>
        <charset val="136"/>
      </rPr>
      <t>　   年</t>
    </r>
    <phoneticPr fontId="5" type="noConversion"/>
  </si>
  <si>
    <t>單位：件</t>
    <phoneticPr fontId="5" type="noConversion"/>
  </si>
  <si>
    <r>
      <t xml:space="preserve">            中   華   民   國   </t>
    </r>
    <r>
      <rPr>
        <sz val="12"/>
        <color indexed="10"/>
        <rFont val="標楷體"/>
        <family val="4"/>
        <charset val="136"/>
      </rPr>
      <t>113</t>
    </r>
    <r>
      <rPr>
        <sz val="12"/>
        <rFont val="標楷體"/>
        <family val="4"/>
        <charset val="136"/>
      </rPr>
      <t>　   年</t>
    </r>
    <phoneticPr fontId="5" type="noConversion"/>
  </si>
  <si>
    <t>鄉鎮市(區)
別</t>
    <phoneticPr fontId="5" type="noConversion"/>
  </si>
  <si>
    <r>
      <t>結案件數總計</t>
    </r>
    <r>
      <rPr>
        <sz val="12"/>
        <rFont val="Times New Roman"/>
        <family val="1"/>
      </rPr>
      <t xml:space="preserve">  </t>
    </r>
    <phoneticPr fontId="82" type="noConversion"/>
  </si>
  <si>
    <r>
      <t>民事結案件數</t>
    </r>
    <r>
      <rPr>
        <sz val="12"/>
        <rFont val="Times New Roman"/>
        <family val="1"/>
      </rPr>
      <t xml:space="preserve"> </t>
    </r>
    <phoneticPr fontId="5" type="noConversion"/>
  </si>
  <si>
    <r>
      <t>刑事結案件數</t>
    </r>
    <r>
      <rPr>
        <sz val="12"/>
        <rFont val="Times New Roman"/>
        <family val="1"/>
      </rPr>
      <t xml:space="preserve">    </t>
    </r>
    <phoneticPr fontId="5" type="noConversion"/>
  </si>
  <si>
    <t>正在調解中未結案件數</t>
    <phoneticPr fontId="5" type="noConversion"/>
  </si>
  <si>
    <t>合計</t>
    <phoneticPr fontId="5" type="noConversion"/>
  </si>
  <si>
    <t>債權、債務</t>
    <phoneticPr fontId="5" type="noConversion"/>
  </si>
  <si>
    <t>物權</t>
    <phoneticPr fontId="5" type="noConversion"/>
  </si>
  <si>
    <t>親屬</t>
    <phoneticPr fontId="5" type="noConversion"/>
  </si>
  <si>
    <t>繼承</t>
    <phoneticPr fontId="5" type="noConversion"/>
  </si>
  <si>
    <t>商事</t>
    <phoneticPr fontId="5" type="noConversion"/>
  </si>
  <si>
    <t>營建工程</t>
    <phoneticPr fontId="5" type="noConversion"/>
  </si>
  <si>
    <t>其他</t>
    <phoneticPr fontId="5" type="noConversion"/>
  </si>
  <si>
    <t>妨害風化</t>
    <phoneticPr fontId="5" type="noConversion"/>
  </si>
  <si>
    <t>妨害婚姻及家庭</t>
    <phoneticPr fontId="5" type="noConversion"/>
  </si>
  <si>
    <t>傷害</t>
    <phoneticPr fontId="5" type="noConversion"/>
  </si>
  <si>
    <t>妨害自由名譽信用及秘密</t>
    <phoneticPr fontId="5" type="noConversion"/>
  </si>
  <si>
    <t>竊盜及侵占詐欺</t>
    <phoneticPr fontId="5" type="noConversion"/>
  </si>
  <si>
    <t>毀棄損壞</t>
    <phoneticPr fontId="5" type="noConversion"/>
  </si>
  <si>
    <t>成立</t>
    <phoneticPr fontId="5" type="noConversion"/>
  </si>
  <si>
    <t>不成立</t>
    <phoneticPr fontId="5" type="noConversion"/>
  </si>
  <si>
    <t>總　計</t>
    <phoneticPr fontId="5" type="noConversion"/>
  </si>
  <si>
    <t>填表說明：本表編製3份，於完成會核程序並經機關長官核章後，1份送本太麻里鄉公所主計室、1份自存外，1份送縣府民政處</t>
    <phoneticPr fontId="5" type="noConversion"/>
  </si>
  <si>
    <r>
      <t>＊統計地區範圍及對象：凡轄內依據監督寺廟條例及</t>
    </r>
    <r>
      <rPr>
        <sz val="13.5"/>
        <color rgb="FFFF0000"/>
        <rFont val="標楷體"/>
        <family val="4"/>
        <charset val="136"/>
      </rPr>
      <t>寺廟登記相關規定，領有寺廟登記證者，</t>
    </r>
    <r>
      <rPr>
        <sz val="13.5"/>
        <color indexed="8"/>
        <rFont val="標楷體"/>
        <family val="4"/>
        <charset val="136"/>
      </rPr>
      <t>均為統計對象。</t>
    </r>
    <phoneticPr fontId="5" type="noConversion"/>
  </si>
  <si>
    <t>（三）補辦登記：指違建寺廟，基於主管機關行政管理上的權宜措施，暫准以「補辦」名義所辦理登記之寺廟，其違建態樣如地目不符、無使用執照、未取得合法土地權源者…等。</t>
    <phoneticPr fontId="5" type="noConversion"/>
  </si>
  <si>
    <t>（四）已辦理財團法人登記數：寺廟依辦理寺廟登記須知完成寺廟登記程序後，寺廟負責人依財團法人相關法令規定，申請許可設立為財團法人制寺廟者。</t>
    <phoneticPr fontId="32" type="noConversion"/>
  </si>
  <si>
    <t>（五）未辦理財團法人登記數：寺廟依辦理寺廟登記須知完成寺廟登記程序但後續未申請許可設立為財團法人制寺廟者。</t>
    <phoneticPr fontId="32" type="noConversion"/>
  </si>
  <si>
    <r>
      <t>（六）不動產：</t>
    </r>
    <r>
      <rPr>
        <sz val="14"/>
        <color rgb="FFFF0000"/>
        <rFont val="標楷體"/>
        <family val="4"/>
        <charset val="136"/>
      </rPr>
      <t>凡經辦理登記之寺廟坐落基地之不動產者（包括各筆土地面積總和及寺廟建築物總樓地板面積）屬之，其他部分係指非寺廟坐落基地及寺廟建築之外之土地面積及建築物總樓地板面積之總和。</t>
    </r>
    <phoneticPr fontId="32" type="noConversion"/>
  </si>
  <si>
    <t>（七）信徒人數：指依辦理寺廟登記須知第11、12點規定寺廟負責人所造報（含變動）信徒或執事名冊之人數，並以各教信徒或執事資格認定為準。如道教、佛教、理教、軒轅教、天帝教、一貫道、天德聖教之信徒或執事資格認定依據內政部訂頒之下列之一者：1.寺廟之開山、創辦者；2.依教制辦理皈依傳度者；3.對寺廟人力、物力、公益慈善、教化事業等有重大貢獻者；4.依其章程規定所列之信徒資格者。</t>
    <phoneticPr fontId="32" type="noConversion"/>
  </si>
  <si>
    <r>
      <t>「臺東縣</t>
    </r>
    <r>
      <rPr>
        <b/>
        <sz val="14"/>
        <color rgb="FFFF0000"/>
        <rFont val="標楷體"/>
        <family val="4"/>
        <charset val="136"/>
      </rPr>
      <t>太麻里鄉</t>
    </r>
    <r>
      <rPr>
        <b/>
        <sz val="14"/>
        <color indexed="8"/>
        <rFont val="標楷體"/>
        <family val="4"/>
        <charset val="136"/>
      </rPr>
      <t>寺廟登記概況」統計資料背景說明</t>
    </r>
    <phoneticPr fontId="5"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</si>
  <si>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民政</t>
    </r>
    <r>
      <rPr>
        <sz val="14"/>
        <color indexed="8"/>
        <rFont val="標楷體"/>
        <family val="4"/>
        <charset val="136"/>
      </rPr>
      <t>課</t>
    </r>
    <phoneticPr fontId="4" type="noConversion"/>
  </si>
  <si>
    <t>＊電子信箱：ca11049@tml.taitung.gov.tw</t>
    <phoneticPr fontId="4" type="noConversion"/>
  </si>
  <si>
    <t>公  開  類</t>
    <phoneticPr fontId="5" type="noConversion"/>
  </si>
  <si>
    <t>太麻里鄉清潔隊</t>
    <phoneticPr fontId="40" type="noConversion"/>
  </si>
  <si>
    <t>年  度  報</t>
    <phoneticPr fontId="116" type="noConversion"/>
  </si>
  <si>
    <t>期間終了4.5個月內編報</t>
    <phoneticPr fontId="116" type="noConversion"/>
  </si>
  <si>
    <t>表    號</t>
    <phoneticPr fontId="116" type="noConversion"/>
  </si>
  <si>
    <t>30910-02-02-3</t>
    <phoneticPr fontId="5" type="noConversion"/>
  </si>
  <si>
    <t>臺東縣太麻里鄉（鎮、市）環境保護決算</t>
    <phoneticPr fontId="5" type="noConversion"/>
  </si>
  <si>
    <r>
      <t xml:space="preserve">    </t>
    </r>
    <r>
      <rPr>
        <u/>
        <sz val="14"/>
        <rFont val="標楷體"/>
        <family val="4"/>
        <charset val="136"/>
      </rPr>
      <t xml:space="preserve">113  </t>
    </r>
    <r>
      <rPr>
        <sz val="14"/>
        <rFont val="標楷體"/>
        <family val="4"/>
        <charset val="136"/>
      </rPr>
      <t>會計年度</t>
    </r>
    <phoneticPr fontId="5" type="noConversion"/>
  </si>
  <si>
    <r>
      <t>一、</t>
    </r>
    <r>
      <rPr>
        <sz val="14"/>
        <rFont val="標楷體"/>
        <family val="4"/>
        <charset val="136"/>
      </rPr>
      <t>經資門合計</t>
    </r>
    <phoneticPr fontId="40" type="noConversion"/>
  </si>
  <si>
    <t>單位：千元</t>
  </si>
  <si>
    <t>單   位   及   業   務  別</t>
    <phoneticPr fontId="5" type="noConversion"/>
  </si>
  <si>
    <t>歲  出  項  目</t>
    <phoneticPr fontId="5" type="noConversion"/>
  </si>
  <si>
    <t>歲  入  項  目</t>
    <phoneticPr fontId="5" type="noConversion"/>
  </si>
  <si>
    <r>
      <t>決  算</t>
    </r>
    <r>
      <rPr>
        <b/>
        <sz val="14"/>
        <color rgb="FFFF0000"/>
        <rFont val="標楷體"/>
        <family val="4"/>
        <charset val="136"/>
      </rPr>
      <t xml:space="preserve">  </t>
    </r>
    <r>
      <rPr>
        <sz val="14"/>
        <color rgb="FFFF0000"/>
        <rFont val="標楷體"/>
        <family val="4"/>
        <charset val="136"/>
      </rPr>
      <t>數</t>
    </r>
    <phoneticPr fontId="5" type="noConversion"/>
  </si>
  <si>
    <t>折舊</t>
    <phoneticPr fontId="5" type="noConversion"/>
  </si>
  <si>
    <t>環境部
補助款</t>
    <phoneticPr fontId="116" type="noConversion"/>
  </si>
  <si>
    <t>其他政府
補助款</t>
    <phoneticPr fontId="116" type="noConversion"/>
  </si>
  <si>
    <r>
      <rPr>
        <sz val="14"/>
        <color rgb="FFFF0000"/>
        <rFont val="標楷體"/>
        <family val="4"/>
        <charset val="136"/>
      </rPr>
      <t>合</t>
    </r>
    <r>
      <rPr>
        <sz val="14"/>
        <rFont val="標楷體"/>
        <family val="4"/>
        <charset val="136"/>
      </rPr>
      <t>計</t>
    </r>
    <phoneticPr fontId="116" type="noConversion"/>
  </si>
  <si>
    <t>人事費</t>
  </si>
  <si>
    <t>約用人員
酬金</t>
    <phoneticPr fontId="116" type="noConversion"/>
  </si>
  <si>
    <t>委辦費</t>
    <phoneticPr fontId="116" type="noConversion"/>
  </si>
  <si>
    <t>其他支出</t>
    <phoneticPr fontId="116" type="noConversion"/>
  </si>
  <si>
    <t>太麻里鄉（鎮、市） 公 所 清 潔 隊 決 算</t>
    <phoneticPr fontId="5" type="noConversion"/>
  </si>
  <si>
    <r>
      <t>二、</t>
    </r>
    <r>
      <rPr>
        <sz val="14"/>
        <rFont val="標楷體"/>
        <family val="4"/>
        <charset val="136"/>
      </rPr>
      <t>經常門</t>
    </r>
    <phoneticPr fontId="40" type="noConversion"/>
  </si>
  <si>
    <t>決  算  數</t>
    <phoneticPr fontId="116" type="noConversion"/>
  </si>
  <si>
    <t>其他
經常支出</t>
    <phoneticPr fontId="116" type="noConversion"/>
  </si>
  <si>
    <t>三、資本門</t>
    <phoneticPr fontId="40" type="noConversion"/>
  </si>
  <si>
    <t>土地</t>
    <phoneticPr fontId="116" type="noConversion"/>
  </si>
  <si>
    <t>其他
資本支出</t>
    <phoneticPr fontId="116" type="noConversion"/>
  </si>
  <si>
    <t xml:space="preserve"> 填表                                              </t>
    <phoneticPr fontId="25" type="noConversion"/>
  </si>
  <si>
    <t xml:space="preserve">    審核</t>
    <phoneticPr fontId="5" type="noConversion"/>
  </si>
  <si>
    <t xml:space="preserve"> 機關首長</t>
    <phoneticPr fontId="5" type="noConversion"/>
  </si>
  <si>
    <t>中華民國 114 年 04 月 14 日編製</t>
    <phoneticPr fontId="5" type="noConversion"/>
  </si>
  <si>
    <t>資料來源：依據本所清潔隊環境保護決算資料編製。</t>
    <phoneticPr fontId="5" type="noConversion"/>
  </si>
  <si>
    <r>
      <t>填表說明：本表編製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5" type="noConversion"/>
  </si>
  <si>
    <t>113年環境保護決算</t>
    <phoneticPr fontId="5" type="noConversion"/>
  </si>
  <si>
    <t>公 開 類</t>
    <phoneticPr fontId="5" type="noConversion"/>
  </si>
  <si>
    <r>
      <t>臺東縣</t>
    </r>
    <r>
      <rPr>
        <sz val="14"/>
        <color indexed="10"/>
        <rFont val="標楷體"/>
        <family val="4"/>
        <charset val="136"/>
      </rPr>
      <t>太麻里鄉</t>
    </r>
    <r>
      <rPr>
        <sz val="14"/>
        <color indexed="8"/>
        <rFont val="標楷體"/>
        <family val="4"/>
        <charset val="136"/>
      </rPr>
      <t>公所</t>
    </r>
    <phoneticPr fontId="5" type="noConversion"/>
  </si>
  <si>
    <t>季  報</t>
    <phoneticPr fontId="5" type="noConversion"/>
  </si>
  <si>
    <r>
      <t>每季終了後</t>
    </r>
    <r>
      <rPr>
        <sz val="14"/>
        <color indexed="10"/>
        <rFont val="標楷體"/>
        <family val="4"/>
        <charset val="136"/>
      </rPr>
      <t>10</t>
    </r>
    <r>
      <rPr>
        <sz val="14"/>
        <rFont val="標楷體"/>
        <family val="4"/>
        <charset val="136"/>
      </rPr>
      <t>日內編送</t>
    </r>
    <phoneticPr fontId="5" type="noConversion"/>
  </si>
  <si>
    <t>2522-14-01-3</t>
    <phoneticPr fontId="5" type="noConversion"/>
  </si>
  <si>
    <r>
      <rPr>
        <b/>
        <sz val="16"/>
        <color indexed="8"/>
        <rFont val="標楷體"/>
        <family val="4"/>
        <charset val="136"/>
      </rPr>
      <t>臺東縣</t>
    </r>
    <r>
      <rPr>
        <b/>
        <sz val="16"/>
        <color indexed="10"/>
        <rFont val="標楷體"/>
        <family val="4"/>
        <charset val="136"/>
      </rPr>
      <t>太麻里鄉</t>
    </r>
    <r>
      <rPr>
        <b/>
        <sz val="16"/>
        <color indexed="8"/>
        <rFont val="標楷體"/>
        <family val="4"/>
        <charset val="136"/>
      </rPr>
      <t>停車位概況－都市計畫區內路外</t>
    </r>
    <phoneticPr fontId="5" type="noConversion"/>
  </si>
  <si>
    <r>
      <t>中華民國113年</t>
    </r>
    <r>
      <rPr>
        <sz val="14"/>
        <color indexed="12"/>
        <rFont val="標楷體"/>
        <family val="4"/>
        <charset val="136"/>
      </rPr>
      <t>4</t>
    </r>
    <r>
      <rPr>
        <sz val="14"/>
        <color indexed="8"/>
        <rFont val="標楷體"/>
        <family val="4"/>
        <charset val="136"/>
      </rPr>
      <t>季底</t>
    </r>
    <phoneticPr fontId="5" type="noConversion"/>
  </si>
  <si>
    <t>單位：車位</t>
    <phoneticPr fontId="5" type="noConversion"/>
  </si>
  <si>
    <t>項   目</t>
    <phoneticPr fontId="5" type="noConversion"/>
  </si>
  <si>
    <t>總 計</t>
    <phoneticPr fontId="5" type="noConversion"/>
  </si>
  <si>
    <t>公  有  路  外  停  車  位</t>
    <phoneticPr fontId="5" type="noConversion"/>
  </si>
  <si>
    <t>私 有 路 外 停 車 位</t>
    <phoneticPr fontId="5" type="noConversion"/>
  </si>
  <si>
    <t>合 計</t>
    <phoneticPr fontId="5" type="noConversion"/>
  </si>
  <si>
    <t>收          費</t>
    <phoneticPr fontId="5" type="noConversion"/>
  </si>
  <si>
    <t>不          收          費</t>
    <phoneticPr fontId="5" type="noConversion"/>
  </si>
  <si>
    <t>收           費</t>
    <phoneticPr fontId="5" type="noConversion"/>
  </si>
  <si>
    <t>小計</t>
    <phoneticPr fontId="5" type="noConversion"/>
  </si>
  <si>
    <t>平面</t>
    <phoneticPr fontId="5" type="noConversion"/>
  </si>
  <si>
    <t>立體</t>
    <phoneticPr fontId="5" type="noConversion"/>
  </si>
  <si>
    <t>總    計</t>
    <phoneticPr fontId="5" type="noConversion"/>
  </si>
  <si>
    <t>大 型 車</t>
    <phoneticPr fontId="5" type="noConversion"/>
  </si>
  <si>
    <t>小 型 車</t>
    <phoneticPr fontId="5" type="noConversion"/>
  </si>
  <si>
    <t>機   車</t>
    <phoneticPr fontId="5" type="noConversion"/>
  </si>
  <si>
    <t>審核</t>
    <phoneticPr fontId="5" type="noConversion"/>
  </si>
  <si>
    <t>主辦業務人員</t>
    <phoneticPr fontId="5" type="noConversion"/>
  </si>
  <si>
    <t>機關長官</t>
    <phoneticPr fontId="5" type="noConversion"/>
  </si>
  <si>
    <t>中華民國114年1月  日編製</t>
    <phoneticPr fontId="34" type="noConversion"/>
  </si>
  <si>
    <t>主辦統(會)計人員</t>
    <phoneticPr fontId="5" type="noConversion"/>
  </si>
  <si>
    <r>
      <t>資料來源：</t>
    </r>
    <r>
      <rPr>
        <sz val="12"/>
        <color indexed="8"/>
        <rFont val="標楷體"/>
        <family val="4"/>
        <charset val="136"/>
      </rPr>
      <t>根據本所業務登記資料彙編。</t>
    </r>
    <phoneticPr fontId="5" type="noConversion"/>
  </si>
  <si>
    <r>
      <t>填表說明：1.本表編製3份，於完成會核程序並經機關首長核章後，1份送主計室，1份自存，1份送</t>
    </r>
    <r>
      <rPr>
        <sz val="12"/>
        <color indexed="10"/>
        <rFont val="標楷體"/>
        <family val="4"/>
        <charset val="136"/>
      </rPr>
      <t>臺東縣政府(交通及觀光發展處-交通事務科)</t>
    </r>
    <r>
      <rPr>
        <sz val="12"/>
        <rFont val="標楷體"/>
        <family val="4"/>
        <charset val="136"/>
      </rPr>
      <t>。</t>
    </r>
    <phoneticPr fontId="5" type="noConversion"/>
  </si>
  <si>
    <t xml:space="preserve">                    2.本表資料包含身心障礙專用停車位。</t>
    <phoneticPr fontId="5" type="noConversion"/>
  </si>
  <si>
    <r>
      <t xml:space="preserve">                    3.本表資料</t>
    </r>
    <r>
      <rPr>
        <sz val="12"/>
        <color indexed="10"/>
        <rFont val="標楷體"/>
        <family val="4"/>
        <charset val="136"/>
      </rPr>
      <t>不含</t>
    </r>
    <r>
      <rPr>
        <sz val="12"/>
        <rFont val="標楷體"/>
        <family val="4"/>
        <charset val="136"/>
      </rPr>
      <t>各省(縣)級風景遊樂區停車位。</t>
    </r>
    <phoneticPr fontId="5" type="noConversion"/>
  </si>
  <si>
    <r>
      <t>臺東縣</t>
    </r>
    <r>
      <rPr>
        <sz val="12"/>
        <color indexed="10"/>
        <rFont val="標楷體"/>
        <family val="4"/>
        <charset val="136"/>
      </rPr>
      <t>太麻里鄉</t>
    </r>
    <r>
      <rPr>
        <sz val="12"/>
        <color indexed="8"/>
        <rFont val="標楷體"/>
        <family val="4"/>
        <charset val="136"/>
      </rPr>
      <t>公所</t>
    </r>
    <phoneticPr fontId="5" type="noConversion"/>
  </si>
  <si>
    <t>2522-14-03-3</t>
    <phoneticPr fontId="5" type="noConversion"/>
  </si>
  <si>
    <r>
      <rPr>
        <b/>
        <sz val="16"/>
        <color indexed="8"/>
        <rFont val="標楷體"/>
        <family val="4"/>
        <charset val="136"/>
      </rPr>
      <t>臺東縣</t>
    </r>
    <r>
      <rPr>
        <b/>
        <sz val="16"/>
        <color indexed="10"/>
        <rFont val="標楷體"/>
        <family val="4"/>
        <charset val="136"/>
      </rPr>
      <t>太麻里鄉</t>
    </r>
    <r>
      <rPr>
        <b/>
        <sz val="16"/>
        <color indexed="8"/>
        <rFont val="標楷體"/>
        <family val="4"/>
        <charset val="136"/>
      </rPr>
      <t>停車位概況－都市計畫區外路外</t>
    </r>
    <phoneticPr fontId="5" type="noConversion"/>
  </si>
  <si>
    <t>中華民國 113年第4季底</t>
    <phoneticPr fontId="5" type="noConversion"/>
  </si>
  <si>
    <t>資料來源：根據本所業務登記資料彙編。</t>
    <phoneticPr fontId="5" type="noConversion"/>
  </si>
  <si>
    <r>
      <rPr>
        <sz val="10"/>
        <color indexed="8"/>
        <rFont val="標楷體"/>
        <family val="4"/>
        <charset val="136"/>
      </rPr>
      <t>臺東縣</t>
    </r>
    <r>
      <rPr>
        <sz val="10"/>
        <color indexed="10"/>
        <rFont val="標楷體"/>
        <family val="4"/>
        <charset val="136"/>
      </rPr>
      <t>太麻里鄉</t>
    </r>
    <r>
      <rPr>
        <sz val="10"/>
        <color indexed="8"/>
        <rFont val="標楷體"/>
        <family val="4"/>
        <charset val="136"/>
      </rPr>
      <t>公所</t>
    </r>
    <phoneticPr fontId="5" type="noConversion"/>
  </si>
  <si>
    <r>
      <t>每季終了後</t>
    </r>
    <r>
      <rPr>
        <sz val="14"/>
        <color indexed="10"/>
        <rFont val="標楷體"/>
        <family val="4"/>
        <charset val="136"/>
      </rPr>
      <t>10</t>
    </r>
    <r>
      <rPr>
        <sz val="14"/>
        <rFont val="標楷體"/>
        <family val="4"/>
        <charset val="136"/>
      </rPr>
      <t>日內編報</t>
    </r>
    <phoneticPr fontId="5" type="noConversion"/>
  </si>
  <si>
    <t>2522-14-04-3</t>
    <phoneticPr fontId="5" type="noConversion"/>
  </si>
  <si>
    <r>
      <rPr>
        <b/>
        <sz val="16"/>
        <color indexed="8"/>
        <rFont val="標楷體"/>
        <family val="4"/>
        <charset val="136"/>
      </rPr>
      <t>臺東縣</t>
    </r>
    <r>
      <rPr>
        <b/>
        <sz val="16"/>
        <color indexed="10"/>
        <rFont val="標楷體"/>
        <family val="4"/>
        <charset val="136"/>
      </rPr>
      <t>太麻里鄉</t>
    </r>
    <r>
      <rPr>
        <b/>
        <sz val="16"/>
        <color indexed="8"/>
        <rFont val="標楷體"/>
        <family val="4"/>
        <charset val="136"/>
      </rPr>
      <t>停車位概況－路邊停車位</t>
    </r>
    <phoneticPr fontId="5" type="noConversion"/>
  </si>
  <si>
    <t>中華民國  113年第4季底</t>
    <phoneticPr fontId="5" type="noConversion"/>
  </si>
  <si>
    <t>項     目</t>
    <phoneticPr fontId="5" type="noConversion"/>
  </si>
  <si>
    <t>都市計畫區內</t>
    <phoneticPr fontId="5" type="noConversion"/>
  </si>
  <si>
    <t>都市計畫區外</t>
    <phoneticPr fontId="5" type="noConversion"/>
  </si>
  <si>
    <r>
      <t>收</t>
    </r>
    <r>
      <rPr>
        <sz val="12"/>
        <color indexed="10"/>
        <rFont val="標楷體"/>
        <family val="4"/>
        <charset val="136"/>
      </rPr>
      <t xml:space="preserve">          費</t>
    </r>
    <phoneticPr fontId="5" type="noConversion"/>
  </si>
  <si>
    <t>不收費</t>
    <phoneticPr fontId="5" type="noConversion"/>
  </si>
  <si>
    <t>計時</t>
    <phoneticPr fontId="5" type="noConversion"/>
  </si>
  <si>
    <t>計次</t>
    <phoneticPr fontId="5" type="noConversion"/>
  </si>
  <si>
    <t>合    計</t>
    <phoneticPr fontId="5" type="noConversion"/>
  </si>
  <si>
    <t xml:space="preserve">   中華民國114年1月  日編製</t>
    <phoneticPr fontId="5" type="noConversion"/>
  </si>
  <si>
    <r>
      <t>填表說明：1.本表編製3份，1份送本所主計室，1份送</t>
    </r>
    <r>
      <rPr>
        <sz val="12"/>
        <color indexed="10"/>
        <rFont val="標楷體"/>
        <family val="4"/>
        <charset val="136"/>
      </rPr>
      <t>臺東縣政府(交通及觀光發展處-交通事務科)</t>
    </r>
    <r>
      <rPr>
        <sz val="12"/>
        <rFont val="標楷體"/>
        <family val="4"/>
        <charset val="136"/>
      </rPr>
      <t xml:space="preserve">，1份自存。                                  </t>
    </r>
    <r>
      <rPr>
        <sz val="12"/>
        <color indexed="10"/>
        <rFont val="標楷體"/>
        <family val="4"/>
        <charset val="136"/>
      </rPr>
      <t/>
    </r>
    <phoneticPr fontId="5" type="noConversion"/>
  </si>
  <si>
    <t xml:space="preserve">          2.本表資料包含身心障礙專用停車位。      </t>
    <phoneticPr fontId="5" type="noConversion"/>
  </si>
  <si>
    <r>
      <t xml:space="preserve">          3.本表資料</t>
    </r>
    <r>
      <rPr>
        <sz val="12"/>
        <color indexed="10"/>
        <rFont val="標楷體"/>
        <family val="4"/>
        <charset val="136"/>
      </rPr>
      <t>不含</t>
    </r>
    <r>
      <rPr>
        <sz val="12"/>
        <rFont val="標楷體"/>
        <family val="4"/>
        <charset val="136"/>
      </rPr>
      <t>各省(縣)級風景遊樂區停車位。</t>
    </r>
    <phoneticPr fontId="5" type="noConversion"/>
  </si>
  <si>
    <t>113年第四季停車位概況-路邊停車位</t>
    <phoneticPr fontId="4" type="noConversion"/>
  </si>
  <si>
    <t>2522-14-05-3</t>
    <phoneticPr fontId="5" type="noConversion"/>
  </si>
  <si>
    <r>
      <t>臺東縣</t>
    </r>
    <r>
      <rPr>
        <b/>
        <sz val="18"/>
        <color indexed="10"/>
        <rFont val="標楷體"/>
        <family val="4"/>
        <charset val="136"/>
      </rPr>
      <t>太麻里鄉</t>
    </r>
    <r>
      <rPr>
        <b/>
        <sz val="18"/>
        <color indexed="8"/>
        <rFont val="標楷體"/>
        <family val="4"/>
        <charset val="136"/>
      </rPr>
      <t>停車位概況－區內路外身心障礙者專用停車位</t>
    </r>
    <phoneticPr fontId="5" type="noConversion"/>
  </si>
  <si>
    <t>中華民國  113 年 4 季底</t>
    <phoneticPr fontId="5" type="noConversion"/>
  </si>
  <si>
    <t>項目別</t>
    <phoneticPr fontId="5" type="noConversion"/>
  </si>
  <si>
    <t>公有</t>
    <phoneticPr fontId="5" type="noConversion"/>
  </si>
  <si>
    <t>私有</t>
    <phoneticPr fontId="5" type="noConversion"/>
  </si>
  <si>
    <t>收費</t>
    <phoneticPr fontId="5" type="noConversion"/>
  </si>
  <si>
    <t>小型車</t>
    <phoneticPr fontId="5" type="noConversion"/>
  </si>
  <si>
    <t>機車</t>
    <phoneticPr fontId="5" type="noConversion"/>
  </si>
  <si>
    <r>
      <t>填表說明：1.本表編製3份，於完成會核程序並經機關首長核章後， 1份送主計室，
            1份自存，1份送</t>
    </r>
    <r>
      <rPr>
        <sz val="12"/>
        <color indexed="10"/>
        <rFont val="標楷體"/>
        <family val="4"/>
        <charset val="136"/>
      </rPr>
      <t>臺東縣政府(交通及觀光發展處-交通事務科)</t>
    </r>
    <r>
      <rPr>
        <sz val="12"/>
        <rFont val="標楷體"/>
        <family val="4"/>
        <charset val="136"/>
      </rPr>
      <t>。</t>
    </r>
    <phoneticPr fontId="5" type="noConversion"/>
  </si>
  <si>
    <r>
      <t xml:space="preserve">                    2.本表資料</t>
    </r>
    <r>
      <rPr>
        <sz val="12"/>
        <color indexed="10"/>
        <rFont val="標楷體"/>
        <family val="4"/>
        <charset val="136"/>
      </rPr>
      <t>不含</t>
    </r>
    <r>
      <rPr>
        <sz val="12"/>
        <rFont val="標楷體"/>
        <family val="4"/>
        <charset val="136"/>
      </rPr>
      <t>各省(縣)級風景遊樂區停車位。</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</si>
  <si>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</si>
  <si>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t>2522-14-06-3</t>
    <phoneticPr fontId="5" type="noConversion"/>
  </si>
  <si>
    <r>
      <t>臺東縣</t>
    </r>
    <r>
      <rPr>
        <b/>
        <sz val="18"/>
        <color indexed="10"/>
        <rFont val="標楷體"/>
        <family val="4"/>
        <charset val="136"/>
      </rPr>
      <t>太麻里鄉</t>
    </r>
    <r>
      <rPr>
        <b/>
        <sz val="18"/>
        <color indexed="8"/>
        <rFont val="標楷體"/>
        <family val="4"/>
        <charset val="136"/>
      </rPr>
      <t>停車位概況－區外路外身心障礙者專用停車位</t>
    </r>
    <phoneticPr fontId="5" type="noConversion"/>
  </si>
  <si>
    <r>
      <t>中華民國</t>
    </r>
    <r>
      <rPr>
        <sz val="12"/>
        <rFont val="Times New Roman"/>
        <family val="1"/>
      </rPr>
      <t xml:space="preserve"> 113 </t>
    </r>
    <r>
      <rPr>
        <sz val="12"/>
        <rFont val="標楷體"/>
        <family val="4"/>
        <charset val="136"/>
      </rPr>
      <t>年</t>
    </r>
    <r>
      <rPr>
        <sz val="12"/>
        <rFont val="Times New Roman"/>
        <family val="1"/>
      </rPr>
      <t xml:space="preserve">4  </t>
    </r>
    <r>
      <rPr>
        <sz val="12"/>
        <rFont val="標楷體"/>
        <family val="4"/>
        <charset val="136"/>
      </rPr>
      <t>季底</t>
    </r>
    <phoneticPr fontId="5" type="noConversion"/>
  </si>
  <si>
    <r>
      <rPr>
        <sz val="12"/>
        <color indexed="10"/>
        <rFont val="標楷體"/>
        <family val="4"/>
        <charset val="136"/>
      </rPr>
      <t>中華民國</t>
    </r>
    <r>
      <rPr>
        <sz val="12"/>
        <color indexed="10"/>
        <rFont val="Times New Roman"/>
        <family val="1"/>
      </rPr>
      <t>114</t>
    </r>
    <r>
      <rPr>
        <sz val="12"/>
        <color indexed="10"/>
        <rFont val="標楷體"/>
        <family val="4"/>
        <charset val="136"/>
      </rPr>
      <t>年</t>
    </r>
    <r>
      <rPr>
        <sz val="12"/>
        <color indexed="10"/>
        <rFont val="Times New Roman"/>
        <family val="1"/>
      </rPr>
      <t>1</t>
    </r>
    <r>
      <rPr>
        <sz val="12"/>
        <color indexed="10"/>
        <rFont val="標楷體"/>
        <family val="4"/>
        <charset val="136"/>
      </rPr>
      <t>月</t>
    </r>
    <r>
      <rPr>
        <sz val="12"/>
        <color indexed="10"/>
        <rFont val="Times New Roman"/>
        <family val="1"/>
      </rPr>
      <t xml:space="preserve">  </t>
    </r>
    <r>
      <rPr>
        <sz val="12"/>
        <color indexed="10"/>
        <rFont val="標楷體"/>
        <family val="4"/>
        <charset val="136"/>
      </rPr>
      <t>日編製</t>
    </r>
    <phoneticPr fontId="34" type="noConversion"/>
  </si>
  <si>
    <r>
      <t>填表說明：1.本表編製3份，於完成會核程序並經機關首長核章後，1份送主計室，
           1份自存，1份送</t>
    </r>
    <r>
      <rPr>
        <sz val="12"/>
        <color indexed="10"/>
        <rFont val="標楷體"/>
        <family val="4"/>
        <charset val="136"/>
      </rPr>
      <t>臺東縣政府(交通及觀光發展處-交通事務科)</t>
    </r>
    <r>
      <rPr>
        <sz val="12"/>
        <rFont val="標楷體"/>
        <family val="4"/>
        <charset val="136"/>
      </rPr>
      <t>。</t>
    </r>
    <phoneticPr fontId="5" type="noConversion"/>
  </si>
  <si>
    <r>
      <t xml:space="preserve">                    </t>
    </r>
    <r>
      <rPr>
        <sz val="12"/>
        <rFont val="標楷體"/>
        <family val="4"/>
        <charset val="136"/>
      </rPr>
      <t>2.本表資料</t>
    </r>
    <r>
      <rPr>
        <sz val="12"/>
        <color indexed="10"/>
        <rFont val="標楷體"/>
        <family val="4"/>
        <charset val="136"/>
      </rPr>
      <t>不含</t>
    </r>
    <r>
      <rPr>
        <sz val="12"/>
        <rFont val="標楷體"/>
        <family val="4"/>
        <charset val="136"/>
      </rPr>
      <t>各省(縣)級風景遊樂區停車位。</t>
    </r>
    <phoneticPr fontId="5" type="noConversion"/>
  </si>
  <si>
    <t>2522-14-07-3</t>
    <phoneticPr fontId="5" type="noConversion"/>
  </si>
  <si>
    <r>
      <t>臺東縣</t>
    </r>
    <r>
      <rPr>
        <b/>
        <sz val="18"/>
        <color indexed="10"/>
        <rFont val="標楷體"/>
        <family val="4"/>
        <charset val="136"/>
      </rPr>
      <t>太麻里鄉</t>
    </r>
    <r>
      <rPr>
        <b/>
        <sz val="18"/>
        <color indexed="8"/>
        <rFont val="標楷體"/>
        <family val="4"/>
        <charset val="136"/>
      </rPr>
      <t>停車位概況－路邊身心障礙者專用停車位</t>
    </r>
    <phoneticPr fontId="5" type="noConversion"/>
  </si>
  <si>
    <t>中華民國  113 年 4  季底</t>
    <phoneticPr fontId="5" type="noConversion"/>
  </si>
  <si>
    <t>計畫區內</t>
    <phoneticPr fontId="5" type="noConversion"/>
  </si>
  <si>
    <t>計畫區外</t>
    <phoneticPr fontId="5" type="noConversion"/>
  </si>
  <si>
    <r>
      <t>臺東縣</t>
    </r>
    <r>
      <rPr>
        <sz val="12"/>
        <color rgb="FFFF0000"/>
        <rFont val="標楷體"/>
        <family val="4"/>
        <charset val="136"/>
      </rPr>
      <t>太麻里鄉</t>
    </r>
    <r>
      <rPr>
        <sz val="12"/>
        <color theme="1"/>
        <rFont val="標楷體"/>
        <family val="4"/>
        <charset val="136"/>
      </rPr>
      <t>公所</t>
    </r>
    <phoneticPr fontId="5" type="noConversion"/>
  </si>
  <si>
    <r>
      <t>每季終了</t>
    </r>
    <r>
      <rPr>
        <sz val="14"/>
        <color rgb="FFFF0000"/>
        <rFont val="標楷體"/>
        <family val="4"/>
        <charset val="136"/>
      </rPr>
      <t>10</t>
    </r>
    <r>
      <rPr>
        <sz val="14"/>
        <rFont val="標楷體"/>
        <family val="4"/>
        <charset val="136"/>
      </rPr>
      <t>日內編報</t>
    </r>
    <phoneticPr fontId="5" type="noConversion"/>
  </si>
  <si>
    <t>表    號</t>
    <phoneticPr fontId="5" type="noConversion"/>
  </si>
  <si>
    <t>2522-14-08-3</t>
    <phoneticPr fontId="5" type="noConversion"/>
  </si>
  <si>
    <r>
      <t>臺東縣</t>
    </r>
    <r>
      <rPr>
        <b/>
        <sz val="16"/>
        <color rgb="FFFF0000"/>
        <rFont val="標楷體"/>
        <family val="4"/>
        <charset val="136"/>
      </rPr>
      <t>太麻里鄉</t>
    </r>
    <r>
      <rPr>
        <b/>
        <sz val="16"/>
        <color theme="1"/>
        <rFont val="標楷體"/>
        <family val="4"/>
        <charset val="136"/>
      </rPr>
      <t xml:space="preserve">停車位概況－區內路外電動車專用停車位 </t>
    </r>
    <phoneticPr fontId="5" type="noConversion"/>
  </si>
  <si>
    <t>中華民國  113  年第 4 季底</t>
    <phoneticPr fontId="5" type="noConversion"/>
  </si>
  <si>
    <t>中華民國 114年 1月  日編製</t>
    <phoneticPr fontId="5" type="noConversion"/>
  </si>
  <si>
    <t>資料來源：依據本所業務資料彙編。</t>
    <phoneticPr fontId="5" type="noConversion"/>
  </si>
  <si>
    <r>
      <t>填表說明：1.本表編製一式三份，一份送本所主計室，一份自存，
          一份送</t>
    </r>
    <r>
      <rPr>
        <sz val="12"/>
        <color rgb="FFFF0000"/>
        <rFont val="標楷體"/>
        <family val="4"/>
        <charset val="136"/>
      </rPr>
      <t>臺東縣政府(交通及觀光發展處-交通事務科)</t>
    </r>
    <r>
      <rPr>
        <sz val="12"/>
        <rFont val="標楷體"/>
        <family val="4"/>
        <charset val="136"/>
      </rPr>
      <t>。</t>
    </r>
    <phoneticPr fontId="5" type="noConversion"/>
  </si>
  <si>
    <r>
      <t xml:space="preserve">          2.本表資料</t>
    </r>
    <r>
      <rPr>
        <sz val="12"/>
        <color rgb="FFFF0000"/>
        <rFont val="標楷體"/>
        <family val="4"/>
        <charset val="136"/>
      </rPr>
      <t>不含</t>
    </r>
    <r>
      <rPr>
        <sz val="12"/>
        <rFont val="標楷體"/>
        <family val="4"/>
        <charset val="136"/>
      </rPr>
      <t>各省(縣)級風景遊樂區停車位。</t>
    </r>
    <phoneticPr fontId="5" type="noConversion"/>
  </si>
  <si>
    <t>113年第四季區外路外電動車專用停車位</t>
    <phoneticPr fontId="4" type="noConversion"/>
  </si>
  <si>
    <t>113年第四季區內路外電動車專用停車位</t>
    <phoneticPr fontId="4" type="noConversion"/>
  </si>
  <si>
    <r>
      <t>臺東縣</t>
    </r>
    <r>
      <rPr>
        <sz val="11"/>
        <color rgb="FFFF0000"/>
        <rFont val="標楷體"/>
        <family val="4"/>
        <charset val="136"/>
      </rPr>
      <t>太麻里鄉</t>
    </r>
    <r>
      <rPr>
        <sz val="11"/>
        <rFont val="標楷體"/>
        <family val="4"/>
        <charset val="136"/>
      </rPr>
      <t>公所</t>
    </r>
    <phoneticPr fontId="5" type="noConversion"/>
  </si>
  <si>
    <t>2522-14-10-3</t>
    <phoneticPr fontId="5" type="noConversion"/>
  </si>
  <si>
    <r>
      <t>臺東縣</t>
    </r>
    <r>
      <rPr>
        <b/>
        <sz val="16"/>
        <color rgb="FFFF0000"/>
        <rFont val="標楷體"/>
        <family val="4"/>
        <charset val="136"/>
      </rPr>
      <t>太麻里鄉</t>
    </r>
    <r>
      <rPr>
        <b/>
        <sz val="16"/>
        <color indexed="8"/>
        <rFont val="標楷體"/>
        <family val="4"/>
        <charset val="136"/>
      </rPr>
      <t xml:space="preserve">停車位概況－路邊電動車專用停車位 </t>
    </r>
    <phoneticPr fontId="5" type="noConversion"/>
  </si>
  <si>
    <t>中華民國  113 年第 4  季底</t>
    <phoneticPr fontId="5" type="noConversion"/>
  </si>
  <si>
    <t xml:space="preserve">資料來源：依據本所業務資料彙編。                                          </t>
    <phoneticPr fontId="5" type="noConversion"/>
  </si>
  <si>
    <t>中華民國114年 1 月  日編製</t>
    <phoneticPr fontId="5" type="noConversion"/>
  </si>
  <si>
    <r>
      <t>說明：1.本表編製一式三份，一份送本所主計室，一份自存，                    
        一份送</t>
    </r>
    <r>
      <rPr>
        <sz val="12"/>
        <color rgb="FFFF0000"/>
        <rFont val="標楷體"/>
        <family val="4"/>
        <charset val="136"/>
      </rPr>
      <t>臺東縣政府(交通及觀光發展處-交通事務科)</t>
    </r>
    <r>
      <rPr>
        <sz val="12"/>
        <rFont val="標楷體"/>
        <family val="4"/>
        <charset val="136"/>
      </rPr>
      <t xml:space="preserve">。                  </t>
    </r>
    <phoneticPr fontId="5" type="noConversion"/>
  </si>
  <si>
    <t xml:space="preserve">      2.本表資料不含各省(縣)級風景遊樂區停車位。</t>
    <phoneticPr fontId="5" type="noConversion"/>
  </si>
  <si>
    <t>季　　　報</t>
  </si>
  <si>
    <t>每季終了後20日內編報</t>
    <phoneticPr fontId="5" type="noConversion"/>
  </si>
  <si>
    <t>2522-14-01-2</t>
    <phoneticPr fontId="5" type="noConversion"/>
  </si>
  <si>
    <t>1.本表編製一式三份，一份送縣(市)政府主計處(室)，一份送交通部統計處，一份自存。
2.本表資料包含身心障礙專用停車位。
3.本表資料不含各省(縣)級風景遊樂區停車位。
4.100年(含)起直轄市其都市計畫區外路外之停車位資料併入本表統計。</t>
    <phoneticPr fontId="5" type="noConversion"/>
  </si>
  <si>
    <t>各鄉鎮公所。</t>
  </si>
  <si>
    <t>季報</t>
    <phoneticPr fontId="5" type="noConversion"/>
  </si>
  <si>
    <r>
      <t>每季終了後</t>
    </r>
    <r>
      <rPr>
        <sz val="12"/>
        <color rgb="FFFF0000"/>
        <rFont val="標楷體"/>
        <family val="4"/>
        <charset val="136"/>
      </rPr>
      <t>10</t>
    </r>
    <r>
      <rPr>
        <sz val="12"/>
        <rFont val="標楷體"/>
        <family val="4"/>
        <charset val="136"/>
      </rPr>
      <t>日內編送</t>
    </r>
    <phoneticPr fontId="5" type="noConversion"/>
  </si>
  <si>
    <t>20623-05-01-3</t>
    <phoneticPr fontId="5" type="noConversion"/>
  </si>
  <si>
    <r>
      <t>臺東縣</t>
    </r>
    <r>
      <rPr>
        <sz val="24"/>
        <color rgb="FFFF0000"/>
        <rFont val="標楷體"/>
        <family val="4"/>
        <charset val="136"/>
      </rPr>
      <t>太麻里鄉路外</t>
    </r>
    <r>
      <rPr>
        <sz val="24"/>
        <rFont val="標楷體"/>
        <family val="4"/>
        <charset val="136"/>
      </rPr>
      <t>停車位概況</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</si>
  <si>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1 </t>
    </r>
    <r>
      <rPr>
        <sz val="12"/>
        <rFont val="標楷體"/>
        <family val="4"/>
        <charset val="136"/>
      </rPr>
      <t>季底</t>
    </r>
    <phoneticPr fontId="5" type="noConversion"/>
  </si>
  <si>
    <t>公有路外停車位</t>
    <phoneticPr fontId="5" type="noConversion"/>
  </si>
  <si>
    <t>私有路外停車位</t>
    <phoneticPr fontId="5" type="noConversion"/>
  </si>
  <si>
    <t>大型車</t>
  </si>
  <si>
    <t>小型車</t>
  </si>
  <si>
    <t>機車</t>
  </si>
  <si>
    <r>
      <t xml:space="preserve">填表　　　　　　　　　　　　審核　　　　　　　　　　　　業務主管人員　　　　　　　　　　　　機關首長
　　　　　　　　　　　　　　　　　　　　　　　　　　　　主辦統計人員　　　　　　　　　　　　　　　　　　　　　       </t>
    </r>
    <r>
      <rPr>
        <sz val="12"/>
        <color rgb="FFFF0000"/>
        <rFont val="標楷體"/>
        <family val="4"/>
        <charset val="136"/>
      </rPr>
      <t>中華民國 114年4 月  日編製</t>
    </r>
    <phoneticPr fontId="5"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</si>
  <si>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1份送主計室，1份自存，1份送臺東縣政府(交通及觀光發展處-交通事務科)。</t>
    </r>
    <r>
      <rPr>
        <sz val="12"/>
        <rFont val="標楷體"/>
        <family val="4"/>
        <charset val="136"/>
      </rPr>
      <t xml:space="preserve">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5" type="noConversion"/>
  </si>
  <si>
    <r>
      <t>臺東縣</t>
    </r>
    <r>
      <rPr>
        <sz val="9"/>
        <color rgb="FFFF0000"/>
        <rFont val="標楷體"/>
        <family val="4"/>
        <charset val="136"/>
      </rPr>
      <t>○○鄉(鎮、市)</t>
    </r>
    <r>
      <rPr>
        <sz val="9"/>
        <rFont val="標楷體"/>
        <family val="4"/>
        <charset val="136"/>
      </rPr>
      <t>公所</t>
    </r>
    <phoneticPr fontId="5" type="noConversion"/>
  </si>
  <si>
    <t>1.本表編製一式三份，一份送縣(市)政府主計處(室)，一份送交通部統計處，一份自存。
2.本表資料包含身心障礙專用停車位。
3.本表資料不含各省(縣)級風景遊樂區停車位。</t>
  </si>
  <si>
    <t>各鄉鎮公所或交通大隊。</t>
  </si>
  <si>
    <r>
      <t>臺東縣</t>
    </r>
    <r>
      <rPr>
        <sz val="10"/>
        <color rgb="FFFF0000"/>
        <rFont val="標楷體"/>
        <family val="4"/>
        <charset val="136"/>
      </rPr>
      <t>太麻里鄉</t>
    </r>
    <r>
      <rPr>
        <sz val="10"/>
        <rFont val="標楷體"/>
        <family val="4"/>
        <charset val="136"/>
      </rPr>
      <t>公所</t>
    </r>
    <phoneticPr fontId="5" type="noConversion"/>
  </si>
  <si>
    <t>20623-05-02-3</t>
    <phoneticPr fontId="5" type="noConversion"/>
  </si>
  <si>
    <r>
      <t>臺東縣</t>
    </r>
    <r>
      <rPr>
        <sz val="24"/>
        <color rgb="FFFF0000"/>
        <rFont val="標楷體"/>
        <family val="4"/>
        <charset val="136"/>
      </rPr>
      <t>太麻里鄉路邊</t>
    </r>
    <r>
      <rPr>
        <sz val="24"/>
        <rFont val="標楷體"/>
        <family val="4"/>
        <charset val="136"/>
      </rPr>
      <t>停車位概況</t>
    </r>
    <phoneticPr fontId="5" type="noConversion"/>
  </si>
  <si>
    <r>
      <t>填表　　　　　　　　　　　審核　　　　　　　　　　　業務主管人員　　　　　　　　　　機關首長
　　　　　　　　　　　　　　　　　　　　　　　　　　主辦統計人員　　　　　　　　　　　　　　　　    　</t>
    </r>
    <r>
      <rPr>
        <sz val="12"/>
        <color rgb="FFFF0000"/>
        <rFont val="標楷體"/>
        <family val="4"/>
        <charset val="136"/>
      </rPr>
      <t>中華民國114年4 月  日編製</t>
    </r>
    <phoneticPr fontId="5" type="noConversion"/>
  </si>
  <si>
    <r>
      <t>填表說明：1.本表編製1式3份，1份送主計室，1份自存，1份送臺東縣政府(交通及觀光發展處-交通事務科)。
　　　　　2.本表資料包含身心障礙專用停車位</t>
    </r>
    <r>
      <rPr>
        <sz val="12"/>
        <color rgb="FFFF0000"/>
        <rFont val="標楷體"/>
        <family val="4"/>
        <charset val="136"/>
      </rPr>
      <t>及電動汽車充電專用停車位</t>
    </r>
    <r>
      <rPr>
        <sz val="12"/>
        <rFont val="標楷體"/>
        <family val="4"/>
        <charset val="136"/>
      </rPr>
      <t>。
　　　　　3.本表資料不含</t>
    </r>
    <r>
      <rPr>
        <sz val="12"/>
        <color rgb="FFFF0000"/>
        <rFont val="標楷體"/>
        <family val="4"/>
        <charset val="136"/>
      </rPr>
      <t>建築物附設停車位及</t>
    </r>
    <r>
      <rPr>
        <sz val="12"/>
        <rFont val="標楷體"/>
        <family val="4"/>
        <charset val="136"/>
      </rPr>
      <t>風景遊樂區停車位。</t>
    </r>
    <phoneticPr fontId="5" type="noConversion"/>
  </si>
  <si>
    <t>臺東縣政府交通及觀光發展處</t>
  </si>
  <si>
    <t>2522-14-07-2</t>
    <phoneticPr fontId="5" type="noConversion"/>
  </si>
  <si>
    <t>1.本表編製1式3份，1份送本府主計處，1份送交通部統計處，1份自存。
2.本表資料不含建築物附設停車位及風景遊樂區停車位。</t>
    <phoneticPr fontId="5" type="noConversion"/>
  </si>
  <si>
    <t>各鄉鎮市區公所。</t>
    <phoneticPr fontId="5" type="noConversion"/>
  </si>
  <si>
    <t>20623-05-07-3</t>
    <phoneticPr fontId="5" type="noConversion"/>
  </si>
  <si>
    <r>
      <t>臺東縣</t>
    </r>
    <r>
      <rPr>
        <sz val="24"/>
        <color rgb="FFFF0000"/>
        <rFont val="標楷體"/>
        <family val="4"/>
        <charset val="136"/>
      </rPr>
      <t>太麻里鄉</t>
    </r>
    <r>
      <rPr>
        <sz val="24"/>
        <rFont val="標楷體"/>
        <family val="4"/>
        <charset val="136"/>
      </rPr>
      <t>孕婦及育有六歲以下兒童者停車位概況</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</si>
  <si>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1  </t>
    </r>
    <r>
      <rPr>
        <sz val="12"/>
        <rFont val="標楷體"/>
        <family val="4"/>
        <charset val="136"/>
      </rPr>
      <t>季底</t>
    </r>
    <phoneticPr fontId="5" type="noConversion"/>
  </si>
  <si>
    <t>場所別</t>
    <phoneticPr fontId="5" type="noConversion"/>
  </si>
  <si>
    <t>汽車停車位</t>
    <phoneticPr fontId="5" type="noConversion"/>
  </si>
  <si>
    <t>法定應設
孕婦及育有六歲以下兒童者停車位</t>
    <phoneticPr fontId="5" type="noConversion"/>
  </si>
  <si>
    <t>已設置
孕婦及育有六歲以下兒童者停車位</t>
    <phoneticPr fontId="5" type="noConversion"/>
  </si>
  <si>
    <t>政府機關（構）及公營事業</t>
  </si>
  <si>
    <t>鐵路車站、航空站及捷運交會轉乘站</t>
  </si>
  <si>
    <t>百貨公司及零售式量販店</t>
  </si>
  <si>
    <t>區域級以上醫院</t>
  </si>
  <si>
    <t>觀光遊樂業之園區</t>
  </si>
  <si>
    <t>其他經各級交通主管機關公告之場所</t>
  </si>
  <si>
    <t>填表　　　　　　　　　　　　審核　　　　　　　　　　          　　業務主管人員　　 　　　　　       　　　　機關首長
　　　　　　　　　　　　　　　　　　　　　　　　　　　          　主辦統計人員　　　　　　　　　　　                         　中華民國 114 年4 月  日編製</t>
    <phoneticPr fontId="5"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</si>
  <si>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2.本表資料不含建築物附設停車位及風景遊樂區停車位。
　　　　　3.同一場域如符合兒童及少年福利與權益保障法第33條之1所列二款以上之場所類別，請於各場所類別分別列計。</t>
    </r>
    <phoneticPr fontId="5" type="noConversion"/>
  </si>
  <si>
    <t>太麻里鄉
原住民暨社會課</t>
    <phoneticPr fontId="5" type="noConversion"/>
  </si>
  <si>
    <t>季報</t>
    <phoneticPr fontId="67" type="noConversion"/>
  </si>
  <si>
    <t>每季終了後1個月內編送</t>
    <phoneticPr fontId="34" type="noConversion"/>
  </si>
  <si>
    <t>10730-04-07-3</t>
    <phoneticPr fontId="5" type="noConversion"/>
  </si>
  <si>
    <t>臺東縣太麻里鄉獨居老人服務概況</t>
    <phoneticPr fontId="34" type="noConversion"/>
  </si>
  <si>
    <r>
      <t>中華民國</t>
    </r>
    <r>
      <rPr>
        <sz val="11"/>
        <rFont val="Times New Roman"/>
        <family val="1"/>
      </rPr>
      <t>114</t>
    </r>
    <r>
      <rPr>
        <sz val="11"/>
        <rFont val="標楷體"/>
        <family val="4"/>
        <charset val="136"/>
      </rPr>
      <t>年第</t>
    </r>
    <r>
      <rPr>
        <sz val="11"/>
        <rFont val="Times New Roman"/>
        <family val="1"/>
      </rPr>
      <t>1</t>
    </r>
    <r>
      <rPr>
        <sz val="11"/>
        <rFont val="標楷體"/>
        <family val="4"/>
        <charset val="136"/>
      </rPr>
      <t>季</t>
    </r>
    <r>
      <rPr>
        <sz val="11"/>
        <rFont val="Times New Roman"/>
        <family val="1"/>
      </rPr>
      <t>(1</t>
    </r>
    <r>
      <rPr>
        <sz val="11"/>
        <rFont val="標楷體"/>
        <family val="4"/>
        <charset val="136"/>
      </rPr>
      <t>月至</t>
    </r>
    <r>
      <rPr>
        <sz val="11"/>
        <rFont val="Times New Roman"/>
        <family val="1"/>
      </rPr>
      <t>3</t>
    </r>
    <r>
      <rPr>
        <sz val="11"/>
        <rFont val="標楷體"/>
        <family val="4"/>
        <charset val="136"/>
      </rPr>
      <t>月</t>
    </r>
    <r>
      <rPr>
        <sz val="11"/>
        <rFont val="Times New Roman"/>
        <family val="1"/>
      </rPr>
      <t xml:space="preserve">)                                                                             </t>
    </r>
    <r>
      <rPr>
        <sz val="11"/>
        <rFont val="標楷體"/>
        <family val="4"/>
        <charset val="136"/>
      </rPr>
      <t/>
    </r>
    <phoneticPr fontId="139" type="noConversion"/>
  </si>
  <si>
    <t>單位:人、人次</t>
    <phoneticPr fontId="5" type="noConversion"/>
  </si>
  <si>
    <r>
      <t>期底獨居老人人數</t>
    </r>
    <r>
      <rPr>
        <sz val="12"/>
        <rFont val="Times New Roman"/>
        <family val="1"/>
      </rPr>
      <t>(</t>
    </r>
    <r>
      <rPr>
        <sz val="12"/>
        <rFont val="標楷體"/>
        <family val="4"/>
        <charset val="136"/>
      </rPr>
      <t>人</t>
    </r>
    <r>
      <rPr>
        <sz val="12"/>
        <rFont val="Times New Roman"/>
        <family val="1"/>
      </rPr>
      <t>)  (</t>
    </r>
    <r>
      <rPr>
        <sz val="12"/>
        <rFont val="標楷體"/>
        <family val="4"/>
        <charset val="136"/>
      </rPr>
      <t>含具原住民身分</t>
    </r>
    <r>
      <rPr>
        <sz val="12"/>
        <rFont val="Times New Roman"/>
        <family val="1"/>
      </rPr>
      <t>)</t>
    </r>
    <phoneticPr fontId="140" type="noConversion"/>
  </si>
  <si>
    <t>期底具原住民身分
獨居老人人數</t>
    <phoneticPr fontId="67" type="noConversion"/>
  </si>
  <si>
    <r>
      <t>期底安裝緊急救援裝置人數</t>
    </r>
    <r>
      <rPr>
        <sz val="12"/>
        <rFont val="Times New Roman"/>
        <family val="1"/>
      </rPr>
      <t>(</t>
    </r>
    <r>
      <rPr>
        <sz val="12"/>
        <rFont val="標楷體"/>
        <family val="4"/>
        <charset val="136"/>
      </rPr>
      <t>人</t>
    </r>
    <r>
      <rPr>
        <sz val="12"/>
        <rFont val="Times New Roman"/>
        <family val="1"/>
      </rPr>
      <t>)</t>
    </r>
    <phoneticPr fontId="140" type="noConversion"/>
  </si>
  <si>
    <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phoneticPr fontId="140" type="noConversion"/>
  </si>
  <si>
    <t>總     計</t>
    <phoneticPr fontId="34" type="noConversion"/>
  </si>
  <si>
    <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phoneticPr fontId="34" type="noConversion"/>
  </si>
  <si>
    <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1"/>
        <charset val="136"/>
      </rPr>
      <t>戶</t>
    </r>
    <phoneticPr fontId="140" type="noConversion"/>
  </si>
  <si>
    <t>總計</t>
    <phoneticPr fontId="34" type="noConversion"/>
  </si>
  <si>
    <t>總計</t>
    <phoneticPr fontId="140" type="noConversion"/>
  </si>
  <si>
    <t>關懷訪視</t>
    <phoneticPr fontId="5" type="noConversion"/>
  </si>
  <si>
    <t>電話問安</t>
    <phoneticPr fontId="140" type="noConversion"/>
  </si>
  <si>
    <t>就醫協助</t>
    <phoneticPr fontId="140" type="noConversion"/>
  </si>
  <si>
    <t>生活協助</t>
    <phoneticPr fontId="140" type="noConversion"/>
  </si>
  <si>
    <t>長照服務</t>
    <phoneticPr fontId="5" type="noConversion"/>
  </si>
  <si>
    <t>合計</t>
    <phoneticPr fontId="34" type="noConversion"/>
  </si>
  <si>
    <t>男</t>
    <phoneticPr fontId="34" type="noConversion"/>
  </si>
  <si>
    <t>女</t>
    <phoneticPr fontId="34" type="noConversion"/>
  </si>
  <si>
    <t>65～69歲</t>
  </si>
  <si>
    <t>70～74歲</t>
  </si>
  <si>
    <t>75～79歲</t>
  </si>
  <si>
    <t>80～84歲</t>
  </si>
  <si>
    <t>85歲以上</t>
  </si>
  <si>
    <t>業務主管人員</t>
    <phoneticPr fontId="34" type="noConversion"/>
  </si>
  <si>
    <t>機關首長</t>
    <phoneticPr fontId="39" type="noConversion"/>
  </si>
  <si>
    <t>中華民國114年04月10日編製</t>
    <phoneticPr fontId="5" type="noConversion"/>
  </si>
  <si>
    <t>資料來源：依據本所所報獨居老人服務概況資料彙編。</t>
    <phoneticPr fontId="140" type="noConversion"/>
  </si>
  <si>
    <t>填表說明：本表編製2份，1份送本所主計室，1份送臺東縣政府社會處。</t>
    <phoneticPr fontId="67" type="noConversion"/>
  </si>
  <si>
    <t>114年第三季路外停車位概況</t>
    <phoneticPr fontId="5" type="noConversion"/>
  </si>
  <si>
    <t>114年第二季路外停車位概況</t>
    <phoneticPr fontId="5" type="noConversion"/>
  </si>
  <si>
    <t>114年第一季路外停車位概況</t>
    <phoneticPr fontId="5" type="noConversion"/>
  </si>
  <si>
    <t>114年第一季路邊停車位概況</t>
    <phoneticPr fontId="4" type="noConversion"/>
  </si>
  <si>
    <t>114年第一季路邊停車位概況－身心障礙者專用停車位</t>
    <phoneticPr fontId="4" type="noConversion"/>
  </si>
  <si>
    <t>114年第二季路邊停車位概況－身心障礙者專用停車位</t>
    <phoneticPr fontId="4" type="noConversion"/>
  </si>
  <si>
    <t>114年第三季路邊停車位概況－身心障礙者專用停車位</t>
    <phoneticPr fontId="4" type="noConversion"/>
  </si>
  <si>
    <t>114年第一季路外停車位概況－電動汽車充電專用停車位</t>
    <phoneticPr fontId="4" type="noConversion"/>
  </si>
  <si>
    <t>114年第二季路外停車位概況－電動汽車充電專用停車位</t>
    <phoneticPr fontId="4" type="noConversion"/>
  </si>
  <si>
    <t>114年第三季路外停車位概況－電動汽車充電專用停車位</t>
    <phoneticPr fontId="4" type="noConversion"/>
  </si>
  <si>
    <t>114年第一季路邊停車位概況－電動汽車充電專用停車位</t>
    <phoneticPr fontId="4" type="noConversion"/>
  </si>
  <si>
    <t>114年第二季路邊停車位概況－電動汽車充電專用停車位</t>
    <phoneticPr fontId="4" type="noConversion"/>
  </si>
  <si>
    <t>114年第三季路邊停車位概況－電動汽車充電專用停車位</t>
    <phoneticPr fontId="4" type="noConversion"/>
  </si>
  <si>
    <t>114年第一季孕婦及育有六歲以下兒童者停車位概況</t>
    <phoneticPr fontId="4" type="noConversion"/>
  </si>
  <si>
    <t>114年第二季孕婦及育有六歲以下兒童者停車位概況</t>
    <phoneticPr fontId="4" type="noConversion"/>
  </si>
  <si>
    <t>114年第三季孕婦及育有六歲以下兒童者停車位概況</t>
    <phoneticPr fontId="4" type="noConversion"/>
  </si>
  <si>
    <t>114年第二季獨居老人服務概況</t>
    <phoneticPr fontId="4" type="noConversion"/>
  </si>
  <si>
    <t>114年第三季獨居老人服務概況</t>
    <phoneticPr fontId="4" type="noConversion"/>
  </si>
  <si>
    <t>114年第一季獨居老人服務概況</t>
    <phoneticPr fontId="4" type="noConversion"/>
  </si>
  <si>
    <t>113年第四季獨居老人服務概況</t>
    <phoneticPr fontId="4" type="noConversion"/>
  </si>
  <si>
    <t>113年下半年度環保人員概況</t>
    <phoneticPr fontId="5" type="noConversion"/>
  </si>
  <si>
    <t>114年上半年度環保人員概況</t>
    <phoneticPr fontId="5" type="noConversion"/>
  </si>
  <si>
    <t>113年農耕土地面積</t>
    <phoneticPr fontId="5" type="noConversion"/>
  </si>
  <si>
    <t>113年下半年垃圾處理場(廠)及垃圾回收清除車輛統計</t>
    <phoneticPr fontId="5" type="noConversion"/>
  </si>
  <si>
    <t>114年上半年度垃圾回收清除車輛數</t>
    <phoneticPr fontId="4" type="noConversion"/>
  </si>
  <si>
    <t>114年上半年度垃圾處理場(廠)數</t>
    <phoneticPr fontId="4" type="noConversion"/>
  </si>
  <si>
    <t>114年環境保護預算概況</t>
    <phoneticPr fontId="5" type="noConversion"/>
  </si>
  <si>
    <t>113年治山防災整體治理工程</t>
    <phoneticPr fontId="5" type="noConversion"/>
  </si>
  <si>
    <t>113年天然災害水土保持設施損失情形</t>
    <phoneticPr fontId="5" type="noConversion"/>
  </si>
  <si>
    <t>114年第二季路邊停車位概況</t>
    <phoneticPr fontId="4" type="noConversion"/>
  </si>
  <si>
    <t>114年第三季路邊停車位概況</t>
    <phoneticPr fontId="4" type="noConversion"/>
  </si>
  <si>
    <t>114年第一季路外停車位概況－身心障礙者專用停車位</t>
    <phoneticPr fontId="4" type="noConversion"/>
  </si>
  <si>
    <t>114年第二季路外停車位概況－身心障礙者專用停車位</t>
    <phoneticPr fontId="4" type="noConversion"/>
  </si>
  <si>
    <t>114年第三季路外停車位概況－身心障礙者專用停車位</t>
    <phoneticPr fontId="4" type="noConversion"/>
  </si>
  <si>
    <t>113年農路改善及維護工程</t>
    <phoneticPr fontId="5" type="noConversion"/>
  </si>
  <si>
    <t>113年漁業從業人數</t>
    <phoneticPr fontId="5" type="noConversion"/>
  </si>
  <si>
    <t>113年漁戶數及漁戶人口數</t>
    <phoneticPr fontId="5" type="noConversion"/>
  </si>
  <si>
    <t>113年都市計畫區域內公共工程實施數量</t>
    <phoneticPr fontId="5" type="noConversion"/>
  </si>
  <si>
    <t>113年都市計畫公共設施用地已取得面積</t>
    <phoneticPr fontId="5" type="noConversion"/>
  </si>
  <si>
    <t>113年都市計畫公共設施用地已闢建面積</t>
    <phoneticPr fontId="5" type="noConversion"/>
  </si>
  <si>
    <t>113年都市計畫區域內現有已開闢道路長度及面積暨橋梁座數、自行車道長度</t>
    <phoneticPr fontId="5" type="noConversion"/>
  </si>
  <si>
    <t>113年宗教財團法人概況</t>
    <phoneticPr fontId="5" type="noConversion"/>
  </si>
  <si>
    <t>113年寺廟登記概況</t>
    <phoneticPr fontId="5" type="noConversion"/>
  </si>
  <si>
    <t>113年教會(堂)概況</t>
    <phoneticPr fontId="5" type="noConversion"/>
  </si>
  <si>
    <t>113年宗教團體興辦公益慈善及社會教化事業概況</t>
    <phoneticPr fontId="5" type="noConversion"/>
  </si>
  <si>
    <t xml:space="preserve"> 公  開  類</t>
    <phoneticPr fontId="5" type="noConversion"/>
  </si>
  <si>
    <t>太麻里鄉公所清潔隊</t>
    <phoneticPr fontId="40" type="noConversion"/>
  </si>
  <si>
    <t xml:space="preserve"> 年  度  報</t>
    <phoneticPr fontId="116" type="noConversion"/>
  </si>
  <si>
    <t>期間開始2.5個月內編報</t>
    <phoneticPr fontId="116" type="noConversion"/>
  </si>
  <si>
    <t>30910-02-01-3</t>
    <phoneticPr fontId="116" type="noConversion"/>
  </si>
  <si>
    <t>臺東縣太麻里鄉環境保護預算</t>
    <phoneticPr fontId="5" type="noConversion"/>
  </si>
  <si>
    <r>
      <rPr>
        <u/>
        <sz val="14"/>
        <rFont val="標楷體"/>
        <family val="4"/>
        <charset val="136"/>
      </rPr>
      <t xml:space="preserve"> 114 </t>
    </r>
    <r>
      <rPr>
        <sz val="14"/>
        <rFont val="標楷體"/>
        <family val="4"/>
        <charset val="136"/>
      </rPr>
      <t>會計年度</t>
    </r>
    <phoneticPr fontId="116" type="noConversion"/>
  </si>
  <si>
    <t>歲  出  項  目</t>
    <phoneticPr fontId="116" type="noConversion"/>
  </si>
  <si>
    <t>歲  入  項  目</t>
    <phoneticPr fontId="116" type="noConversion"/>
  </si>
  <si>
    <t>預  算  數</t>
    <phoneticPr fontId="116" type="noConversion"/>
  </si>
  <si>
    <t>鄉 鎮 市 公 所 清 潔 隊 預 算</t>
    <phoneticPr fontId="5" type="noConversion"/>
  </si>
  <si>
    <t>中華民國 114 年 03 月 10 日編製</t>
    <phoneticPr fontId="5" type="noConversion"/>
  </si>
  <si>
    <r>
      <t>資料來源：依據本</t>
    </r>
    <r>
      <rPr>
        <sz val="12"/>
        <rFont val="標楷體"/>
        <family val="4"/>
        <charset val="136"/>
      </rPr>
      <t>所環境保護預算資料編製。</t>
    </r>
    <phoneticPr fontId="5" type="noConversion"/>
  </si>
  <si>
    <r>
      <t>填表說明：</t>
    </r>
    <r>
      <rPr>
        <sz val="12"/>
        <rFont val="Times New Roman"/>
        <family val="1"/>
      </rPr>
      <t>1.</t>
    </r>
    <r>
      <rPr>
        <sz val="12"/>
        <rFont val="標楷體"/>
        <family val="4"/>
        <charset val="136"/>
      </rPr>
      <t>本表編製</t>
    </r>
    <r>
      <rPr>
        <sz val="12"/>
        <rFont val="Times New Roman"/>
        <family val="1"/>
      </rPr>
      <t>1</t>
    </r>
    <r>
      <rPr>
        <sz val="12"/>
        <rFont val="標楷體"/>
        <family val="4"/>
        <charset val="136"/>
      </rPr>
      <t>式</t>
    </r>
    <r>
      <rPr>
        <sz val="12"/>
        <rFont val="Times New Roman"/>
        <family val="1"/>
      </rPr>
      <t>3</t>
    </r>
    <r>
      <rPr>
        <sz val="12"/>
        <rFont val="標楷體"/>
        <family val="4"/>
        <charset val="136"/>
      </rPr>
      <t>份，</t>
    </r>
    <r>
      <rPr>
        <sz val="12"/>
        <rFont val="Times New Roman"/>
        <family val="1"/>
      </rPr>
      <t>1</t>
    </r>
    <r>
      <rPr>
        <sz val="12"/>
        <rFont val="標楷體"/>
        <family val="4"/>
        <charset val="136"/>
      </rPr>
      <t>份送本所主計室，</t>
    </r>
    <r>
      <rPr>
        <sz val="12"/>
        <rFont val="Times New Roman"/>
        <family val="1"/>
      </rPr>
      <t>1</t>
    </r>
    <r>
      <rPr>
        <sz val="12"/>
        <rFont val="標楷體"/>
        <family val="4"/>
        <charset val="136"/>
      </rPr>
      <t>份自存，</t>
    </r>
    <r>
      <rPr>
        <sz val="12"/>
        <rFont val="Times New Roman"/>
        <family val="1"/>
      </rPr>
      <t>1</t>
    </r>
    <r>
      <rPr>
        <sz val="12"/>
        <rFont val="標楷體"/>
        <family val="4"/>
        <charset val="136"/>
      </rPr>
      <t>份送本縣環境保護局。</t>
    </r>
    <phoneticPr fontId="25" type="noConversion"/>
  </si>
  <si>
    <t>公 開 類</t>
    <phoneticPr fontId="143" type="noConversion"/>
  </si>
  <si>
    <t>編製機關</t>
    <phoneticPr fontId="143" type="noConversion"/>
  </si>
  <si>
    <t>臺東縣太麻里鄉清潔隊</t>
    <phoneticPr fontId="39" type="noConversion"/>
  </si>
  <si>
    <t>半 年 報</t>
    <phoneticPr fontId="5" type="noConversion"/>
  </si>
  <si>
    <t>期間終了1個月內編報</t>
    <phoneticPr fontId="143" type="noConversion"/>
  </si>
  <si>
    <t>表    號</t>
    <phoneticPr fontId="143" type="noConversion"/>
  </si>
  <si>
    <t>1135-01-05-3</t>
    <phoneticPr fontId="143" type="noConversion"/>
  </si>
  <si>
    <r>
      <t>臺東縣太麻里鄉</t>
    </r>
    <r>
      <rPr>
        <sz val="18"/>
        <color indexed="8"/>
        <rFont val="標楷體"/>
        <family val="4"/>
        <charset val="136"/>
      </rPr>
      <t>垃圾處理場(廠)及</t>
    </r>
    <r>
      <rPr>
        <sz val="18"/>
        <rFont val="標楷體"/>
        <family val="4"/>
        <charset val="136"/>
      </rPr>
      <t>垃圾回收清除車輛統計</t>
    </r>
    <phoneticPr fontId="143" type="noConversion"/>
  </si>
  <si>
    <t>中 華 民 國 113  年 12  月底</t>
    <phoneticPr fontId="143" type="noConversion"/>
  </si>
  <si>
    <t>項    目    別</t>
    <phoneticPr fontId="143" type="noConversion"/>
  </si>
  <si>
    <t>總　  計</t>
    <phoneticPr fontId="143" type="noConversion"/>
  </si>
  <si>
    <t>垃圾處理場(廠)(座)</t>
    <phoneticPr fontId="143" type="noConversion"/>
  </si>
  <si>
    <t>總　　　　　計</t>
    <phoneticPr fontId="143" type="noConversion"/>
  </si>
  <si>
    <t>　焚　　化　　廠</t>
    <phoneticPr fontId="143" type="noConversion"/>
  </si>
  <si>
    <t>　衛　生　掩　埋　場</t>
    <phoneticPr fontId="143" type="noConversion"/>
  </si>
  <si>
    <t>　堆　　肥　　場</t>
    <phoneticPr fontId="143" type="noConversion"/>
  </si>
  <si>
    <t>　堆　　置　　場</t>
  </si>
  <si>
    <t>垃圾回收清除車輛(輛)　</t>
    <phoneticPr fontId="143" type="noConversion"/>
  </si>
  <si>
    <t>　子　母　式　垃　圾　車</t>
    <phoneticPr fontId="143" type="noConversion"/>
  </si>
  <si>
    <t>　密　封　式　垃　圾　車</t>
    <phoneticPr fontId="143" type="noConversion"/>
  </si>
  <si>
    <t>框
式
垃
圾
車</t>
    <phoneticPr fontId="143" type="noConversion"/>
  </si>
  <si>
    <t xml:space="preserve"> 計　</t>
    <phoneticPr fontId="143" type="noConversion"/>
  </si>
  <si>
    <t xml:space="preserve"> 資 源 (含 廚 餘) 回 收 垃 圾 車</t>
    <phoneticPr fontId="143" type="noConversion"/>
  </si>
  <si>
    <t xml:space="preserve"> 其　它　(鏟裝車)</t>
    <phoneticPr fontId="143" type="noConversion"/>
  </si>
  <si>
    <t>　水　肥　車</t>
    <phoneticPr fontId="143" type="noConversion"/>
  </si>
  <si>
    <t>　清　溝　( 溝　泥 )　車</t>
    <phoneticPr fontId="143" type="noConversion"/>
  </si>
  <si>
    <t>　掃　( 洗 )　街　車</t>
    <phoneticPr fontId="143" type="noConversion"/>
  </si>
  <si>
    <t>填表</t>
    <phoneticPr fontId="143" type="noConversion"/>
  </si>
  <si>
    <t>審核</t>
    <phoneticPr fontId="143" type="noConversion"/>
  </si>
  <si>
    <t>業務主管人員</t>
    <phoneticPr fontId="143" type="noConversion"/>
  </si>
  <si>
    <t>機關首長</t>
    <phoneticPr fontId="143" type="noConversion"/>
  </si>
  <si>
    <t>主辦統計人員</t>
    <phoneticPr fontId="143" type="noConversion"/>
  </si>
  <si>
    <t>中華民國 114年 01 月 02 日編製</t>
    <phoneticPr fontId="143" type="noConversion"/>
  </si>
  <si>
    <t>資料來源：依據本縣(市)環境保護局(含各鄉鎮市區公所)之垃圾處理場(廠)及垃圾回收清除車輛資料編製。</t>
    <phoneticPr fontId="143" type="noConversion"/>
  </si>
  <si>
    <t>填表說明：本表編製1式4份，1份送會計單位，1份自存，1份送縣(市)政府主計處，1份送行政院環境保護署</t>
    <phoneticPr fontId="143" type="noConversion"/>
  </si>
  <si>
    <t xml:space="preserve">          統計室。</t>
    <phoneticPr fontId="143" type="noConversion"/>
  </si>
  <si>
    <t>113年推行社區發展工作概況</t>
    <phoneticPr fontId="5" type="noConversion"/>
  </si>
  <si>
    <t>114年2月公庫收支月報</t>
    <phoneticPr fontId="4" type="noConversion"/>
  </si>
  <si>
    <t>114年3月公庫收支月報</t>
    <phoneticPr fontId="4" type="noConversion"/>
  </si>
  <si>
    <t>114年4月公庫收支月報</t>
    <phoneticPr fontId="4" type="noConversion"/>
  </si>
  <si>
    <t>114年5月公庫收支月報</t>
    <phoneticPr fontId="4" type="noConversion"/>
  </si>
  <si>
    <t>114年6月公庫收支月報</t>
    <phoneticPr fontId="4" type="noConversion"/>
  </si>
  <si>
    <t>114年7月公庫收支月報</t>
    <phoneticPr fontId="4" type="noConversion"/>
  </si>
  <si>
    <t>114年8月公庫收支月報</t>
    <phoneticPr fontId="4" type="noConversion"/>
  </si>
  <si>
    <t>114年9月公庫收支月報</t>
    <phoneticPr fontId="4" type="noConversion"/>
  </si>
  <si>
    <t>114年10月公庫收支月報</t>
    <phoneticPr fontId="4" type="noConversion"/>
  </si>
  <si>
    <t>114年11月公庫收支月報</t>
    <phoneticPr fontId="4"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</si>
  <si>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原住民暨社會</t>
    </r>
    <r>
      <rPr>
        <sz val="14"/>
        <color indexed="8"/>
        <rFont val="標楷體"/>
        <family val="4"/>
        <charset val="136"/>
      </rPr>
      <t>課</t>
    </r>
    <phoneticPr fontId="4" type="noConversion"/>
  </si>
  <si>
    <r>
      <t>＊編製單位：臺東縣</t>
    </r>
    <r>
      <rPr>
        <sz val="14"/>
        <color rgb="FFFF0000"/>
        <rFont val="標楷體"/>
        <family val="4"/>
        <charset val="136"/>
      </rPr>
      <t>太麻里鄉</t>
    </r>
    <r>
      <rPr>
        <sz val="14"/>
        <color indexed="8"/>
        <rFont val="標楷體"/>
        <family val="4"/>
        <charset val="136"/>
      </rPr>
      <t>公所</t>
    </r>
    <r>
      <rPr>
        <sz val="14"/>
        <color rgb="FFFF0000"/>
        <rFont val="標楷體"/>
        <family val="4"/>
        <charset val="136"/>
      </rPr>
      <t>原住民暨社會課</t>
    </r>
    <phoneticPr fontId="4" type="noConversion"/>
  </si>
  <si>
    <t>＊編製單位：臺東縣太麻里鄉公所原住民暨社會課</t>
    <phoneticPr fontId="5" type="noConversion"/>
  </si>
  <si>
    <t>季報</t>
  </si>
  <si>
    <t>每季終了後1個月內編送</t>
  </si>
  <si>
    <t>臺東縣太麻里鄉10-12月獨居老人服務概況</t>
    <phoneticPr fontId="5" type="noConversion"/>
  </si>
  <si>
    <t xml:space="preserve">中華民國113年第1季(1月至3月)                                                                                         </t>
  </si>
  <si>
    <t>單位:人、人次</t>
  </si>
  <si>
    <t>項目別</t>
  </si>
  <si>
    <r>
      <rPr>
        <sz val="12"/>
        <rFont val="標楷體"/>
        <family val="4"/>
        <charset val="136"/>
      </rPr>
      <t>期底獨居老人人數</t>
    </r>
    <r>
      <rPr>
        <sz val="12"/>
        <rFont val="Times New Roman"/>
        <family val="1"/>
      </rPr>
      <t>(</t>
    </r>
    <r>
      <rPr>
        <sz val="12"/>
        <rFont val="標楷體"/>
        <family val="4"/>
        <charset val="136"/>
      </rPr>
      <t>人</t>
    </r>
    <r>
      <rPr>
        <sz val="12"/>
        <rFont val="Times New Roman"/>
        <family val="1"/>
      </rPr>
      <t>)</t>
    </r>
    <r>
      <rPr>
        <sz val="12"/>
        <color rgb="FFFF0000"/>
        <rFont val="Times New Roman"/>
        <family val="1"/>
      </rPr>
      <t xml:space="preserve">  (</t>
    </r>
    <r>
      <rPr>
        <u/>
        <sz val="12"/>
        <color rgb="FFFF0000"/>
        <rFont val="標楷體"/>
        <family val="4"/>
        <charset val="136"/>
      </rPr>
      <t>含具原住民身分</t>
    </r>
    <r>
      <rPr>
        <sz val="12"/>
        <color rgb="FFFF0000"/>
        <rFont val="Times New Roman"/>
        <family val="1"/>
      </rPr>
      <t>)</t>
    </r>
  </si>
  <si>
    <r>
      <rPr>
        <u/>
        <sz val="12"/>
        <color rgb="FFFF0000"/>
        <rFont val="標楷體"/>
        <family val="4"/>
        <charset val="136"/>
      </rPr>
      <t>期底</t>
    </r>
    <r>
      <rPr>
        <sz val="12"/>
        <rFont val="標楷體"/>
        <family val="4"/>
        <charset val="136"/>
      </rPr>
      <t>具原住民身分
獨居老人人數</t>
    </r>
  </si>
  <si>
    <r>
      <rPr>
        <sz val="12"/>
        <color rgb="FFFF0000"/>
        <rFont val="標楷體"/>
        <family val="4"/>
        <charset val="136"/>
      </rPr>
      <t>期底安裝緊急救援裝置人數</t>
    </r>
    <r>
      <rPr>
        <sz val="12"/>
        <color rgb="FFFF0000"/>
        <rFont val="Times New Roman"/>
        <family val="1"/>
      </rPr>
      <t>(</t>
    </r>
    <r>
      <rPr>
        <sz val="12"/>
        <color rgb="FFFF0000"/>
        <rFont val="標楷體"/>
        <family val="4"/>
        <charset val="136"/>
      </rPr>
      <t>人</t>
    </r>
    <r>
      <rPr>
        <sz val="12"/>
        <color rgb="FFFF0000"/>
        <rFont val="Times New Roman"/>
        <family val="1"/>
      </rPr>
      <t>)</t>
    </r>
  </si>
  <si>
    <r>
      <rPr>
        <sz val="12"/>
        <rFont val="標楷體"/>
        <family val="4"/>
        <charset val="136"/>
      </rPr>
      <t>本</t>
    </r>
    <r>
      <rPr>
        <sz val="12"/>
        <rFont val="Times New Roman"/>
        <family val="1"/>
      </rPr>
      <t xml:space="preserve">  </t>
    </r>
    <r>
      <rPr>
        <sz val="12"/>
        <rFont val="標楷體"/>
        <family val="4"/>
        <charset val="136"/>
      </rPr>
      <t>期</t>
    </r>
    <r>
      <rPr>
        <sz val="12"/>
        <rFont val="Times New Roman"/>
        <family val="1"/>
      </rPr>
      <t xml:space="preserve">  </t>
    </r>
    <r>
      <rPr>
        <sz val="12"/>
        <rFont val="標楷體"/>
        <family val="4"/>
        <charset val="136"/>
      </rPr>
      <t>服</t>
    </r>
    <r>
      <rPr>
        <sz val="12"/>
        <rFont val="Times New Roman"/>
        <family val="1"/>
      </rPr>
      <t xml:space="preserve">  </t>
    </r>
    <r>
      <rPr>
        <sz val="12"/>
        <rFont val="標楷體"/>
        <family val="4"/>
        <charset val="136"/>
      </rPr>
      <t>務</t>
    </r>
    <r>
      <rPr>
        <sz val="12"/>
        <rFont val="Times New Roman"/>
        <family val="1"/>
      </rPr>
      <t xml:space="preserve">  </t>
    </r>
    <r>
      <rPr>
        <sz val="12"/>
        <rFont val="標楷體"/>
        <family val="4"/>
        <charset val="136"/>
      </rPr>
      <t>成</t>
    </r>
    <r>
      <rPr>
        <sz val="12"/>
        <rFont val="Times New Roman"/>
        <family val="1"/>
      </rPr>
      <t xml:space="preserve">  </t>
    </r>
    <r>
      <rPr>
        <sz val="12"/>
        <rFont val="標楷體"/>
        <family val="4"/>
        <charset val="136"/>
      </rPr>
      <t>果</t>
    </r>
    <r>
      <rPr>
        <sz val="12"/>
        <rFont val="Times New Roman"/>
        <family val="1"/>
      </rPr>
      <t xml:space="preserve">  </t>
    </r>
    <r>
      <rPr>
        <sz val="12"/>
        <rFont val="標楷體"/>
        <family val="4"/>
        <charset val="136"/>
      </rPr>
      <t>(人次)</t>
    </r>
  </si>
  <si>
    <t>本期轉介長期照顧人數 (人)</t>
  </si>
  <si>
    <r>
      <rPr>
        <sz val="12"/>
        <rFont val="標楷體"/>
        <family val="4"/>
        <charset val="136"/>
      </rPr>
      <t>中</t>
    </r>
    <r>
      <rPr>
        <sz val="12"/>
        <rFont val="Times New Roman"/>
        <family val="1"/>
      </rPr>
      <t>(</t>
    </r>
    <r>
      <rPr>
        <sz val="12"/>
        <rFont val="標楷體"/>
        <family val="4"/>
        <charset val="136"/>
      </rPr>
      <t>低</t>
    </r>
    <r>
      <rPr>
        <sz val="12"/>
        <rFont val="Times New Roman"/>
        <family val="1"/>
      </rPr>
      <t>)</t>
    </r>
    <r>
      <rPr>
        <sz val="12"/>
        <rFont val="標楷體"/>
        <family val="4"/>
        <charset val="136"/>
      </rPr>
      <t>收入</t>
    </r>
  </si>
  <si>
    <r>
      <rPr>
        <sz val="12"/>
        <rFont val="標楷體"/>
        <family val="4"/>
        <charset val="136"/>
      </rPr>
      <t>一</t>
    </r>
    <r>
      <rPr>
        <sz val="12"/>
        <rFont val="Times New Roman"/>
        <family val="1"/>
      </rPr>
      <t xml:space="preserve">  </t>
    </r>
    <r>
      <rPr>
        <sz val="12"/>
        <rFont val="標楷體"/>
        <family val="4"/>
        <charset val="136"/>
      </rPr>
      <t>般</t>
    </r>
    <r>
      <rPr>
        <sz val="12"/>
        <rFont val="Times New Roman"/>
        <family val="1"/>
      </rPr>
      <t xml:space="preserve">  </t>
    </r>
    <r>
      <rPr>
        <sz val="12"/>
        <rFont val="標楷體"/>
        <family val="4"/>
        <charset val="136"/>
      </rPr>
      <t>戶</t>
    </r>
  </si>
  <si>
    <t>總計</t>
  </si>
  <si>
    <r>
      <rPr>
        <u/>
        <sz val="12"/>
        <color rgb="FFFF0000"/>
        <rFont val="標楷體"/>
        <family val="4"/>
        <charset val="136"/>
      </rPr>
      <t>中</t>
    </r>
    <r>
      <rPr>
        <u/>
        <sz val="12"/>
        <color rgb="FFFF0000"/>
        <rFont val="Times New Roman"/>
        <family val="1"/>
      </rPr>
      <t>(</t>
    </r>
    <r>
      <rPr>
        <u/>
        <sz val="12"/>
        <color rgb="FFFF0000"/>
        <rFont val="標楷體"/>
        <family val="4"/>
        <charset val="136"/>
      </rPr>
      <t>低</t>
    </r>
    <r>
      <rPr>
        <u/>
        <sz val="12"/>
        <color rgb="FFFF0000"/>
        <rFont val="Times New Roman"/>
        <family val="1"/>
      </rPr>
      <t>)</t>
    </r>
    <r>
      <rPr>
        <u/>
        <sz val="12"/>
        <color rgb="FFFF0000"/>
        <rFont val="標楷體"/>
        <family val="4"/>
        <charset val="136"/>
      </rPr>
      <t>收入</t>
    </r>
  </si>
  <si>
    <r>
      <rPr>
        <u/>
        <sz val="12"/>
        <color rgb="FFFF0000"/>
        <rFont val="標楷體"/>
        <family val="4"/>
        <charset val="136"/>
      </rPr>
      <t>一</t>
    </r>
    <r>
      <rPr>
        <u/>
        <sz val="12"/>
        <color rgb="FFFF0000"/>
        <rFont val="Times New Roman"/>
        <family val="1"/>
      </rPr>
      <t xml:space="preserve">  </t>
    </r>
    <r>
      <rPr>
        <u/>
        <sz val="12"/>
        <color rgb="FFFF0000"/>
        <rFont val="標楷體"/>
        <family val="4"/>
        <charset val="136"/>
      </rPr>
      <t>般</t>
    </r>
    <r>
      <rPr>
        <u/>
        <sz val="12"/>
        <color rgb="FFFF0000"/>
        <rFont val="Times New Roman"/>
        <family val="1"/>
      </rPr>
      <t xml:space="preserve">  </t>
    </r>
    <r>
      <rPr>
        <u/>
        <sz val="12"/>
        <color rgb="FFFF0000"/>
        <rFont val="標楷體"/>
        <family val="4"/>
        <charset val="136"/>
      </rPr>
      <t>戶</t>
    </r>
  </si>
  <si>
    <t>關懷訪視</t>
  </si>
  <si>
    <t>電話問安</t>
  </si>
  <si>
    <t>就醫協助</t>
  </si>
  <si>
    <t>生活協助</t>
  </si>
  <si>
    <t>總　　計</t>
  </si>
  <si>
    <t>美和村</t>
  </si>
  <si>
    <t>三和村</t>
  </si>
  <si>
    <t>華源村</t>
    <phoneticPr fontId="5" type="noConversion"/>
  </si>
  <si>
    <t>北里村</t>
  </si>
  <si>
    <t>泰和村</t>
  </si>
  <si>
    <t>大王村</t>
  </si>
  <si>
    <t>香蘭村</t>
    <phoneticPr fontId="5" type="noConversion"/>
  </si>
  <si>
    <t>金崙村</t>
  </si>
  <si>
    <t>多良村</t>
  </si>
  <si>
    <t>中華民國113年1月15日編製</t>
    <phoneticPr fontId="5" type="noConversion"/>
  </si>
  <si>
    <r>
      <rPr>
        <sz val="12"/>
        <rFont val="標楷體"/>
        <family val="4"/>
        <charset val="136"/>
      </rPr>
      <t>資料來源：</t>
    </r>
    <r>
      <rPr>
        <u/>
        <sz val="12"/>
        <color rgb="FFFF0000"/>
        <rFont val="標楷體"/>
        <family val="4"/>
        <charset val="136"/>
      </rPr>
      <t>依據本公所所報獨居老人服務概況資料彙編。</t>
    </r>
  </si>
  <si>
    <t>填表說明：本表編製3份，1份送臺東縣政府社會處，1份送主計室，1份自存。</t>
  </si>
  <si>
    <t>半  年  報</t>
    <phoneticPr fontId="5" type="noConversion"/>
  </si>
  <si>
    <t>期間終了1個月內編報</t>
  </si>
  <si>
    <t>1139-07-01-3</t>
    <phoneticPr fontId="5" type="noConversion"/>
  </si>
  <si>
    <r>
      <rPr>
        <u/>
        <sz val="28"/>
        <color indexed="10"/>
        <rFont val="標楷體"/>
        <family val="4"/>
        <charset val="136"/>
      </rPr>
      <t>臺東縣</t>
    </r>
    <r>
      <rPr>
        <u/>
        <sz val="28"/>
        <color indexed="10"/>
        <rFont val="標楷體"/>
        <family val="4"/>
        <charset val="136"/>
      </rPr>
      <t>太麻里鄉公所</t>
    </r>
    <r>
      <rPr>
        <sz val="28"/>
        <rFont val="標楷體"/>
        <family val="4"/>
        <charset val="136"/>
      </rPr>
      <t>環保人員概況</t>
    </r>
    <r>
      <rPr>
        <sz val="28"/>
        <rFont val="Times New Roman"/>
        <family val="1"/>
      </rPr>
      <t/>
    </r>
    <phoneticPr fontId="5" type="noConversion"/>
  </si>
  <si>
    <t>一、本縣（市）環保單位</t>
    <phoneticPr fontId="5" type="noConversion"/>
  </si>
  <si>
    <t xml:space="preserve">                                  中華民國  113   年  12   月底</t>
    <phoneticPr fontId="5" type="noConversion"/>
  </si>
  <si>
    <t>單位:人</t>
    <phoneticPr fontId="5" type="noConversion"/>
  </si>
  <si>
    <t>類         別</t>
    <phoneticPr fontId="5" type="noConversion"/>
  </si>
  <si>
    <r>
      <t>總</t>
    </r>
    <r>
      <rPr>
        <sz val="14"/>
        <rFont val="Times New Roman"/>
        <family val="1"/>
      </rPr>
      <t xml:space="preserve">          </t>
    </r>
    <r>
      <rPr>
        <sz val="14"/>
        <rFont val="標楷體"/>
        <family val="4"/>
        <charset val="136"/>
      </rPr>
      <t>計</t>
    </r>
    <phoneticPr fontId="5" type="noConversion"/>
  </si>
  <si>
    <t>環境保護局
(不包括廢棄物清運處理單位)</t>
    <phoneticPr fontId="5" type="noConversion"/>
  </si>
  <si>
    <t>廢棄物清運處理單位</t>
    <phoneticPr fontId="5" type="noConversion"/>
  </si>
  <si>
    <t xml:space="preserve">   職員</t>
    <phoneticPr fontId="5" type="noConversion"/>
  </si>
  <si>
    <t xml:space="preserve">     特任、比照簡任</t>
    <phoneticPr fontId="5" type="noConversion"/>
  </si>
  <si>
    <r>
      <rPr>
        <sz val="14"/>
        <rFont val="Times New Roman"/>
        <family val="1"/>
      </rPr>
      <t xml:space="preserve">          </t>
    </r>
    <r>
      <rPr>
        <sz val="14"/>
        <rFont val="標楷體"/>
        <family val="4"/>
        <charset val="136"/>
      </rPr>
      <t>簡任</t>
    </r>
    <r>
      <rPr>
        <sz val="14"/>
        <rFont val="Times New Roman"/>
        <family val="1"/>
      </rPr>
      <t>(10</t>
    </r>
    <r>
      <rPr>
        <sz val="14"/>
        <rFont val="標楷體"/>
        <family val="4"/>
        <charset val="136"/>
      </rPr>
      <t>職等以上</t>
    </r>
    <r>
      <rPr>
        <sz val="14"/>
        <rFont val="Times New Roman"/>
        <family val="1"/>
      </rPr>
      <t>)</t>
    </r>
    <phoneticPr fontId="5" type="noConversion"/>
  </si>
  <si>
    <r>
      <rPr>
        <sz val="14"/>
        <rFont val="Times New Roman"/>
        <family val="1"/>
      </rPr>
      <t xml:space="preserve">          </t>
    </r>
    <r>
      <rPr>
        <sz val="14"/>
        <rFont val="標楷體"/>
        <family val="4"/>
        <charset val="136"/>
      </rPr>
      <t>薦任</t>
    </r>
    <r>
      <rPr>
        <sz val="14"/>
        <rFont val="Times New Roman"/>
        <family val="1"/>
      </rPr>
      <t>(6-9</t>
    </r>
    <r>
      <rPr>
        <sz val="14"/>
        <rFont val="標楷體"/>
        <family val="4"/>
        <charset val="136"/>
      </rPr>
      <t>職等</t>
    </r>
    <r>
      <rPr>
        <sz val="14"/>
        <rFont val="Times New Roman"/>
        <family val="1"/>
      </rPr>
      <t>)</t>
    </r>
    <phoneticPr fontId="5" type="noConversion"/>
  </si>
  <si>
    <r>
      <rPr>
        <sz val="14"/>
        <rFont val="Times New Roman"/>
        <family val="1"/>
      </rPr>
      <t xml:space="preserve">          </t>
    </r>
    <r>
      <rPr>
        <sz val="14"/>
        <rFont val="標楷體"/>
        <family val="4"/>
        <charset val="136"/>
      </rPr>
      <t>委任</t>
    </r>
    <r>
      <rPr>
        <sz val="14"/>
        <rFont val="Times New Roman"/>
        <family val="1"/>
      </rPr>
      <t>(1-5</t>
    </r>
    <r>
      <rPr>
        <sz val="14"/>
        <rFont val="標楷體"/>
        <family val="4"/>
        <charset val="136"/>
      </rPr>
      <t>職等</t>
    </r>
    <r>
      <rPr>
        <sz val="14"/>
        <rFont val="Times New Roman"/>
        <family val="1"/>
      </rPr>
      <t>)</t>
    </r>
    <phoneticPr fontId="5" type="noConversion"/>
  </si>
  <si>
    <t xml:space="preserve">     雇員</t>
    <phoneticPr fontId="5" type="noConversion"/>
  </si>
  <si>
    <t xml:space="preserve">   約聘(僱)</t>
    <phoneticPr fontId="5" type="noConversion"/>
  </si>
  <si>
    <t xml:space="preserve">   工員</t>
    <phoneticPr fontId="5" type="noConversion"/>
  </si>
  <si>
    <t xml:space="preserve">   其他</t>
    <phoneticPr fontId="5" type="noConversion"/>
  </si>
  <si>
    <t>公  開  類</t>
  </si>
  <si>
    <t>月　　　報</t>
  </si>
  <si>
    <r>
      <t>期間終了</t>
    </r>
    <r>
      <rPr>
        <sz val="12"/>
        <color indexed="10"/>
        <rFont val="標楷體"/>
        <family val="4"/>
        <charset val="136"/>
      </rPr>
      <t>15</t>
    </r>
    <r>
      <rPr>
        <sz val="12"/>
        <rFont val="標楷體"/>
        <family val="4"/>
        <charset val="136"/>
      </rPr>
      <t>日內編製</t>
    </r>
    <phoneticPr fontId="5" type="noConversion"/>
  </si>
  <si>
    <t>表   號</t>
    <phoneticPr fontId="5" type="noConversion"/>
  </si>
  <si>
    <t>11252-01-02-3</t>
    <phoneticPr fontId="5" type="noConversion"/>
  </si>
  <si>
    <r>
      <t>臺東縣太麻里鄉資源回收</t>
    </r>
    <r>
      <rPr>
        <b/>
        <sz val="18"/>
        <color indexed="10"/>
        <rFont val="標楷體"/>
        <family val="4"/>
        <charset val="136"/>
      </rPr>
      <t>量</t>
    </r>
    <phoneticPr fontId="34" type="noConversion"/>
  </si>
  <si>
    <t xml:space="preserve"> 中華民國114年3月                      單位：公斤</t>
    <phoneticPr fontId="34" type="noConversion"/>
  </si>
  <si>
    <t>總   計</t>
    <phoneticPr fontId="39" type="noConversion"/>
  </si>
  <si>
    <t>按清運單位分</t>
    <phoneticPr fontId="5" type="noConversion"/>
  </si>
  <si>
    <t>環保單位
自行清運</t>
    <phoneticPr fontId="5" type="noConversion"/>
  </si>
  <si>
    <t>環保單位
委託清運</t>
    <phoneticPr fontId="5" type="noConversion"/>
  </si>
  <si>
    <t>公私處所
自行或委託清運</t>
    <phoneticPr fontId="5" type="noConversion"/>
  </si>
  <si>
    <t>總  　計</t>
    <phoneticPr fontId="5" type="noConversion"/>
  </si>
  <si>
    <t>紙  類</t>
    <phoneticPr fontId="5" type="noConversion"/>
  </si>
  <si>
    <t>紙容器</t>
    <phoneticPr fontId="5" type="noConversion"/>
  </si>
  <si>
    <t>鋁箔包</t>
    <phoneticPr fontId="5" type="noConversion"/>
  </si>
  <si>
    <t>鋁容器</t>
    <phoneticPr fontId="5" type="noConversion"/>
  </si>
  <si>
    <t>鐵容器</t>
    <phoneticPr fontId="5" type="noConversion"/>
  </si>
  <si>
    <t>其他金屬製品</t>
    <phoneticPr fontId="5" type="noConversion"/>
  </si>
  <si>
    <t>塑膠容器</t>
    <phoneticPr fontId="5" type="noConversion"/>
  </si>
  <si>
    <t>包裝用發泡塑膠</t>
    <phoneticPr fontId="5" type="noConversion"/>
  </si>
  <si>
    <t>其他塑膠製品</t>
    <phoneticPr fontId="5" type="noConversion"/>
  </si>
  <si>
    <t>輪  胎</t>
    <phoneticPr fontId="5" type="noConversion"/>
  </si>
  <si>
    <t>玻璃容器</t>
    <phoneticPr fontId="5" type="noConversion"/>
  </si>
  <si>
    <t>其他玻璃製品</t>
    <phoneticPr fontId="5" type="noConversion"/>
  </si>
  <si>
    <t>照明光源</t>
    <phoneticPr fontId="5" type="noConversion"/>
  </si>
  <si>
    <t>乾電池</t>
    <phoneticPr fontId="5" type="noConversion"/>
  </si>
  <si>
    <t>鉛蓄電池</t>
    <phoneticPr fontId="5" type="noConversion"/>
  </si>
  <si>
    <t>家  電</t>
    <phoneticPr fontId="5" type="noConversion"/>
  </si>
  <si>
    <t>資訊物品</t>
    <phoneticPr fontId="5" type="noConversion"/>
  </si>
  <si>
    <t>光碟片</t>
    <phoneticPr fontId="5" type="noConversion"/>
  </si>
  <si>
    <t>行動電話(含充電器)</t>
    <phoneticPr fontId="5" type="noConversion"/>
  </si>
  <si>
    <t>農藥容器及特殊環境用藥容器</t>
    <phoneticPr fontId="5" type="noConversion"/>
  </si>
  <si>
    <t>舊衣類</t>
    <phoneticPr fontId="5" type="noConversion"/>
  </si>
  <si>
    <t>食用油</t>
    <phoneticPr fontId="5" type="noConversion"/>
  </si>
  <si>
    <t>其  他</t>
    <phoneticPr fontId="5" type="noConversion"/>
  </si>
  <si>
    <t>機關首長</t>
    <phoneticPr fontId="5" type="noConversion"/>
  </si>
  <si>
    <t>中華民國114年4月7日編製</t>
    <phoneticPr fontId="5" type="noConversion"/>
  </si>
  <si>
    <r>
      <t>資料來源：依據本</t>
    </r>
    <r>
      <rPr>
        <sz val="10"/>
        <rFont val="標楷體"/>
        <family val="4"/>
        <charset val="136"/>
      </rPr>
      <t xml:space="preserve">所資源回收成果統計資料編製。 </t>
    </r>
    <phoneticPr fontId="5" type="noConversion"/>
  </si>
  <si>
    <r>
      <t>填表說明：1.本表編製1式</t>
    </r>
    <r>
      <rPr>
        <sz val="10"/>
        <color indexed="10"/>
        <rFont val="標楷體"/>
        <family val="4"/>
        <charset val="136"/>
      </rPr>
      <t>3</t>
    </r>
    <r>
      <rPr>
        <sz val="10"/>
        <rFont val="標楷體"/>
        <family val="4"/>
        <charset val="136"/>
      </rPr>
      <t>份，1份送本所主計室，1份自存，1份送臺東縣環境保護局。</t>
    </r>
    <phoneticPr fontId="5" type="noConversion"/>
  </si>
  <si>
    <t>　　　　　2.本表皆以公斤為單位，若無法得其實際重量，折算標準參考編製說明四。</t>
    <phoneticPr fontId="5" type="noConversion"/>
  </si>
  <si>
    <t>114年2月修訂表名
自資料時間114年1月起停止編報</t>
    <phoneticPr fontId="4" type="noConversion"/>
  </si>
  <si>
    <t>114年2月修訂表名
自資料時間114年1月起開始編報</t>
    <phoneticPr fontId="5" type="noConversion"/>
  </si>
  <si>
    <t>114年2月修訂本表
自資料時間114年1月起適用新格式報送</t>
    <phoneticPr fontId="5" type="noConversion"/>
  </si>
  <si>
    <t>(113年第四季停車位概況－都市計畫區內路外)</t>
    <phoneticPr fontId="5" type="noConversion"/>
  </si>
  <si>
    <t>113年第四季停車位概況-都市計畫區外路外</t>
    <phoneticPr fontId="4" type="noConversion"/>
  </si>
  <si>
    <t>113年第四季停車位概況－區內路外身心障礙者專用停車位</t>
    <phoneticPr fontId="4" type="noConversion"/>
  </si>
  <si>
    <t>113年第四季區外路外身心障礙者專用停車位</t>
    <phoneticPr fontId="4" type="noConversion"/>
  </si>
  <si>
    <t>113年第四季停車位概況－路邊身心障礙者專用停車位</t>
    <phoneticPr fontId="4" type="noConversion"/>
  </si>
  <si>
    <t>113年第四季路邊電動車專用停車位</t>
    <phoneticPr fontId="4" type="noConversion"/>
  </si>
  <si>
    <t>公 開 類</t>
  </si>
  <si>
    <t>臺東縣太麻里鄉公所</t>
  </si>
  <si>
    <t>年    報</t>
  </si>
  <si>
    <t>次年4月15日前編報</t>
  </si>
  <si>
    <t>表 號</t>
  </si>
  <si>
    <t>11243─01─01─3</t>
  </si>
  <si>
    <r>
      <rPr>
        <sz val="14"/>
        <color rgb="FFFF0000"/>
        <rFont val="標楷體"/>
        <family val="4"/>
        <charset val="136"/>
      </rPr>
      <t>臺 東 縣 太 麻 里 鄉</t>
    </r>
    <r>
      <rPr>
        <sz val="14"/>
        <color rgb="FF000000"/>
        <rFont val="標楷體"/>
        <family val="4"/>
        <charset val="136"/>
      </rPr>
      <t xml:space="preserve"> 農 耕 土 地 面 積</t>
    </r>
  </si>
  <si>
    <r>
      <rPr>
        <sz val="14"/>
        <color rgb="FF000000"/>
        <rFont val="標楷體"/>
        <family val="4"/>
        <charset val="136"/>
      </rPr>
      <t>中華民國</t>
    </r>
    <r>
      <rPr>
        <sz val="14"/>
        <color rgb="FF000000"/>
        <rFont val="Times New Roman"/>
        <family val="1"/>
      </rPr>
      <t xml:space="preserve"> 113 </t>
    </r>
    <r>
      <rPr>
        <sz val="14"/>
        <color rgb="FF000000"/>
        <rFont val="標楷體"/>
        <family val="4"/>
        <charset val="136"/>
      </rPr>
      <t>年</t>
    </r>
  </si>
  <si>
    <t>單位：公頃</t>
  </si>
  <si>
    <t>鄉鎮(市區)別</t>
  </si>
  <si>
    <t>耕作地</t>
  </si>
  <si>
    <t>總    計</t>
  </si>
  <si>
    <t>短期耕作地</t>
  </si>
  <si>
    <t>長期耕作地</t>
  </si>
  <si>
    <t>長期休閒地</t>
  </si>
  <si>
    <t>小計</t>
  </si>
  <si>
    <t>水稻</t>
  </si>
  <si>
    <t>水稻以外之短期作</t>
  </si>
  <si>
    <t>短期休閒</t>
  </si>
  <si>
    <r>
      <rPr>
        <sz val="14"/>
        <color rgb="FFFF3333"/>
        <rFont val="標楷體"/>
        <family val="4"/>
        <charset val="136"/>
      </rPr>
      <t>太麻里鄉</t>
    </r>
  </si>
  <si>
    <r>
      <rPr>
        <sz val="14"/>
        <color rgb="FF000000"/>
        <rFont val="標楷體"/>
        <family val="4"/>
        <charset val="136"/>
      </rPr>
      <t>填表</t>
    </r>
  </si>
  <si>
    <r>
      <rPr>
        <sz val="14"/>
        <color rgb="FF000000"/>
        <rFont val="標楷體"/>
        <family val="4"/>
        <charset val="136"/>
      </rPr>
      <t>審核</t>
    </r>
  </si>
  <si>
    <r>
      <t xml:space="preserve">  </t>
    </r>
    <r>
      <rPr>
        <sz val="14"/>
        <color rgb="FF000000"/>
        <rFont val="標楷體"/>
        <family val="4"/>
        <charset val="136"/>
      </rPr>
      <t>業務主管人員</t>
    </r>
  </si>
  <si>
    <r>
      <rPr>
        <sz val="14"/>
        <color rgb="FF000000"/>
        <rFont val="標楷體"/>
        <family val="4"/>
        <charset val="136"/>
      </rPr>
      <t>機關首長</t>
    </r>
    <r>
      <rPr>
        <sz val="14"/>
        <color rgb="FF000000"/>
        <rFont val="Times New Roman"/>
        <family val="1"/>
      </rPr>
      <t xml:space="preserve">   </t>
    </r>
  </si>
  <si>
    <r>
      <rPr>
        <sz val="14"/>
        <color rgb="FF000000"/>
        <rFont val="標楷體"/>
        <family val="4"/>
        <charset val="136"/>
      </rPr>
      <t>中華民國　</t>
    </r>
    <r>
      <rPr>
        <sz val="14"/>
        <color rgb="FF000000"/>
        <rFont val="Times New Roman"/>
        <family val="1"/>
      </rPr>
      <t xml:space="preserve">114 </t>
    </r>
    <r>
      <rPr>
        <sz val="14"/>
        <color rgb="FF000000"/>
        <rFont val="標楷體"/>
        <family val="4"/>
        <charset val="136"/>
      </rPr>
      <t>年</t>
    </r>
    <r>
      <rPr>
        <sz val="14"/>
        <color rgb="FF000000"/>
        <rFont val="Times New Roman"/>
        <family val="1"/>
      </rPr>
      <t xml:space="preserve"> 5 </t>
    </r>
    <r>
      <rPr>
        <sz val="14"/>
        <color rgb="FF000000"/>
        <rFont val="標楷體"/>
        <family val="4"/>
        <charset val="136"/>
      </rPr>
      <t>月</t>
    </r>
    <r>
      <rPr>
        <sz val="14"/>
        <color rgb="FF000000"/>
        <rFont val="Times New Roman"/>
        <family val="1"/>
      </rPr>
      <t xml:space="preserve"> 12 </t>
    </r>
    <r>
      <rPr>
        <sz val="14"/>
        <color rgb="FF000000"/>
        <rFont val="標楷體"/>
        <family val="4"/>
        <charset val="136"/>
      </rPr>
      <t>日編製</t>
    </r>
  </si>
  <si>
    <r>
      <t xml:space="preserve">  </t>
    </r>
    <r>
      <rPr>
        <sz val="14"/>
        <color rgb="FF000000"/>
        <rFont val="標楷體"/>
        <family val="4"/>
        <charset val="136"/>
      </rPr>
      <t>主辦統計人員</t>
    </r>
  </si>
  <si>
    <t>資料來源：依據農情調查結果編製。</t>
  </si>
  <si>
    <t>填表說明：本表編製1式2份，1份送主計室、1份自存。</t>
  </si>
  <si>
    <t xml:space="preserve"> 中華民國114年1月                      單位：公斤</t>
    <phoneticPr fontId="34" type="noConversion"/>
  </si>
  <si>
    <t>中華民國114年2月6日編製</t>
    <phoneticPr fontId="5" type="noConversion"/>
  </si>
  <si>
    <t xml:space="preserve"> 中華民國114年2月                      單位：公斤</t>
    <phoneticPr fontId="34" type="noConversion"/>
  </si>
  <si>
    <t>中華民國114年3月5日編製</t>
    <phoneticPr fontId="5" type="noConversion"/>
  </si>
  <si>
    <t xml:space="preserve"> 中華民國114年4月                      單位：公斤</t>
    <phoneticPr fontId="34" type="noConversion"/>
  </si>
  <si>
    <t>中華民國114年5月7日編製</t>
    <phoneticPr fontId="5" type="noConversion"/>
  </si>
  <si>
    <t xml:space="preserve"> 中華民國　114　年　04　月                                  單位：公噸</t>
    <phoneticPr fontId="34" type="noConversion"/>
  </si>
  <si>
    <t>209.19</t>
    <phoneticPr fontId="34" type="noConversion"/>
  </si>
  <si>
    <t>147.22</t>
    <phoneticPr fontId="34" type="noConversion"/>
  </si>
  <si>
    <t>61.97</t>
    <phoneticPr fontId="34" type="noConversion"/>
  </si>
  <si>
    <t>中華民國 114年05月05日編製</t>
    <phoneticPr fontId="34" type="noConversion"/>
  </si>
  <si>
    <t>太麻里鄉民政課</t>
  </si>
  <si>
    <t>每年終了後3個月內編報</t>
  </si>
  <si>
    <t>表    號</t>
  </si>
  <si>
    <t>11130-00-02-3</t>
  </si>
  <si>
    <t>臺東縣太麻里鄉寺廟登記概況</t>
  </si>
  <si>
    <r>
      <t>中華民國　</t>
    </r>
    <r>
      <rPr>
        <sz val="12"/>
        <color rgb="FFFF0000"/>
        <rFont val="標楷體"/>
        <family val="4"/>
        <charset val="136"/>
      </rPr>
      <t>113</t>
    </r>
    <r>
      <rPr>
        <sz val="12"/>
        <color rgb="FF000000"/>
        <rFont val="標楷體"/>
        <family val="4"/>
        <charset val="136"/>
      </rPr>
      <t>　年底</t>
    </r>
  </si>
  <si>
    <t>鄉鎮市
及宗教別</t>
  </si>
  <si>
    <r>
      <t>寺　　　　　　　廟　　　　　　　數</t>
    </r>
    <r>
      <rPr>
        <sz val="12"/>
        <color rgb="FF000000"/>
        <rFont val="Times New Roman"/>
        <family val="1"/>
      </rPr>
      <t xml:space="preserve"> </t>
    </r>
    <r>
      <rPr>
        <sz val="12"/>
        <color rgb="FF000000"/>
        <rFont val="標楷體"/>
        <family val="4"/>
        <charset val="136"/>
      </rPr>
      <t>（座）</t>
    </r>
  </si>
  <si>
    <t>不　　動　　產</t>
  </si>
  <si>
    <t>信徒人數
（人）</t>
  </si>
  <si>
    <t>總座數</t>
  </si>
  <si>
    <t>登記別</t>
  </si>
  <si>
    <t>組　織　型　態</t>
  </si>
  <si>
    <t>正式登記</t>
  </si>
  <si>
    <t>補辦登記</t>
  </si>
  <si>
    <t>已辦理
財團法人
登記數</t>
  </si>
  <si>
    <t>未辦財團法人登記數</t>
  </si>
  <si>
    <t>寺廟</t>
  </si>
  <si>
    <r>
      <t xml:space="preserve">其他
</t>
    </r>
    <r>
      <rPr>
        <sz val="12"/>
        <color rgb="FF000000"/>
        <rFont val="Times New Roman"/>
        <family val="1"/>
      </rPr>
      <t>(</t>
    </r>
    <r>
      <rPr>
        <sz val="12"/>
        <color rgb="FF000000"/>
        <rFont val="標楷體"/>
        <family val="4"/>
        <charset val="136"/>
      </rPr>
      <t>平方公尺</t>
    </r>
    <r>
      <rPr>
        <sz val="12"/>
        <color rgb="FF000000"/>
        <rFont val="Times New Roman"/>
        <family val="1"/>
      </rPr>
      <t>)</t>
    </r>
  </si>
  <si>
    <r>
      <t xml:space="preserve">基地面積
</t>
    </r>
    <r>
      <rPr>
        <sz val="12"/>
        <color rgb="FF000000"/>
        <rFont val="Times New Roman"/>
        <family val="1"/>
      </rPr>
      <t>(</t>
    </r>
    <r>
      <rPr>
        <sz val="12"/>
        <color rgb="FF000000"/>
        <rFont val="標楷體"/>
        <family val="4"/>
        <charset val="136"/>
      </rPr>
      <t>平方公尺)</t>
    </r>
  </si>
  <si>
    <r>
      <t xml:space="preserve">建物面積
</t>
    </r>
    <r>
      <rPr>
        <sz val="12"/>
        <color rgb="FF000000"/>
        <rFont val="Times New Roman"/>
        <family val="1"/>
      </rPr>
      <t>(</t>
    </r>
    <r>
      <rPr>
        <sz val="12"/>
        <color rgb="FF000000"/>
        <rFont val="標楷體"/>
        <family val="4"/>
        <charset val="136"/>
      </rPr>
      <t>平方公尺)</t>
    </r>
  </si>
  <si>
    <t>佛教</t>
  </si>
  <si>
    <t>道教</t>
  </si>
  <si>
    <t>三一(夏)教</t>
  </si>
  <si>
    <t>理教</t>
  </si>
  <si>
    <t>一貫道</t>
  </si>
  <si>
    <t>先天救教</t>
  </si>
  <si>
    <t>天德聖教</t>
  </si>
  <si>
    <t>軒轅教</t>
  </si>
  <si>
    <t>天帝教</t>
  </si>
  <si>
    <t>彌勒大道</t>
  </si>
  <si>
    <t>天道</t>
  </si>
  <si>
    <t>其他</t>
  </si>
  <si>
    <t>中華 聖教</t>
  </si>
  <si>
    <t>宇宙彌勒皇教</t>
  </si>
  <si>
    <t>玄門 真宗</t>
  </si>
  <si>
    <t>天     道</t>
  </si>
  <si>
    <t>其他
宗教</t>
  </si>
  <si>
    <t>儒教</t>
  </si>
  <si>
    <t>黃中</t>
  </si>
  <si>
    <t>臺東縣太麻里鄉寺廟登記概況(續)</t>
  </si>
  <si>
    <r>
      <t>中華民國</t>
    </r>
    <r>
      <rPr>
        <sz val="12"/>
        <color rgb="FFFF0000"/>
        <rFont val="標楷體"/>
        <family val="4"/>
        <charset val="136"/>
      </rPr>
      <t>114</t>
    </r>
    <r>
      <rPr>
        <sz val="12"/>
        <color rgb="FF000000"/>
        <rFont val="標楷體"/>
        <family val="4"/>
        <charset val="136"/>
      </rPr>
      <t>年</t>
    </r>
    <r>
      <rPr>
        <sz val="12"/>
        <color rgb="FFFF0000"/>
        <rFont val="標楷體"/>
        <family val="4"/>
        <charset val="136"/>
      </rPr>
      <t>5</t>
    </r>
    <r>
      <rPr>
        <sz val="12"/>
        <color rgb="FF000000"/>
        <rFont val="標楷體"/>
        <family val="4"/>
        <charset val="136"/>
      </rPr>
      <t>月</t>
    </r>
    <r>
      <rPr>
        <sz val="12"/>
        <color rgb="FFFF0000"/>
        <rFont val="標楷體"/>
        <family val="4"/>
        <charset val="136"/>
      </rPr>
      <t>22</t>
    </r>
    <r>
      <rPr>
        <sz val="12"/>
        <color rgb="FF000000"/>
        <rFont val="標楷體"/>
        <family val="4"/>
        <charset val="136"/>
      </rPr>
      <t>日編製</t>
    </r>
  </si>
  <si>
    <t>資料來源：依據本所所報資料彙編。</t>
  </si>
  <si>
    <t>填表說明：1.本表編製3份，於完成會核程序並經機關長官核章後，1份送本所主計室，1份自存外，1份送臺東縣政府民政處。</t>
  </si>
  <si>
    <t xml:space="preserve">          2.依內政部公開之宗教統計基本原則與基準，本表格列入主要宗教統計類別計11個。</t>
  </si>
  <si>
    <t>11130-00-01-3</t>
  </si>
  <si>
    <t>臺東縣太麻里鄉宗教財團法人概況</t>
  </si>
  <si>
    <r>
      <t>中華民國　</t>
    </r>
    <r>
      <rPr>
        <sz val="12"/>
        <color rgb="FFFF0000"/>
        <rFont val="標楷體"/>
        <family val="4"/>
        <charset val="136"/>
      </rPr>
      <t>113</t>
    </r>
    <r>
      <rPr>
        <sz val="12"/>
        <color rgb="FF000000"/>
        <rFont val="標楷體"/>
        <family val="4"/>
        <charset val="136"/>
      </rPr>
      <t xml:space="preserve">  年底</t>
    </r>
  </si>
  <si>
    <t>單位：個</t>
  </si>
  <si>
    <t>總　計</t>
  </si>
  <si>
    <t>猶太教</t>
  </si>
  <si>
    <t>天主教</t>
  </si>
  <si>
    <t>基督教</t>
  </si>
  <si>
    <t>－</t>
  </si>
  <si>
    <t>臺東縣太麻里鄉宗教財團法人概況（續）</t>
  </si>
  <si>
    <t>伊斯蘭教</t>
  </si>
  <si>
    <t>東正教</t>
  </si>
  <si>
    <t>摩門教</t>
  </si>
  <si>
    <t>天理教</t>
  </si>
  <si>
    <t>巴哈伊教</t>
  </si>
  <si>
    <t>統一教</t>
  </si>
  <si>
    <t>山達基</t>
  </si>
  <si>
    <t>真光教團</t>
  </si>
  <si>
    <t>中華民國114年5月7日編製</t>
  </si>
  <si>
    <t>資料來源：依據本所核准或備案申請表彙編。</t>
  </si>
  <si>
    <t xml:space="preserve">          2.依內政部公開之宗教統計基本原則與基準，列入主要宗教統計類別計22個。</t>
  </si>
  <si>
    <t>11130-00-03-3</t>
  </si>
  <si>
    <t>臺東縣太麻里鄉教會（堂）概況</t>
  </si>
  <si>
    <t>臺東縣太麻里鄉教會（堂）概況 (續)</t>
  </si>
  <si>
    <r>
      <t xml:space="preserve">                中華民國 </t>
    </r>
    <r>
      <rPr>
        <sz val="12"/>
        <color rgb="FFFF0000"/>
        <rFont val="標楷體"/>
        <family val="4"/>
        <charset val="136"/>
      </rPr>
      <t xml:space="preserve">113 </t>
    </r>
    <r>
      <rPr>
        <sz val="12"/>
        <color rgb="FF000000"/>
        <rFont val="標楷體"/>
        <family val="4"/>
        <charset val="136"/>
      </rPr>
      <t>年底</t>
    </r>
  </si>
  <si>
    <t>單位：座</t>
  </si>
  <si>
    <t xml:space="preserve">               </t>
  </si>
  <si>
    <r>
      <t xml:space="preserve"> 中華民國 </t>
    </r>
    <r>
      <rPr>
        <sz val="12"/>
        <color rgb="FFFF0000"/>
        <rFont val="標楷體"/>
        <family val="4"/>
        <charset val="136"/>
      </rPr>
      <t xml:space="preserve">113 </t>
    </r>
    <r>
      <rPr>
        <sz val="12"/>
        <color rgb="FF000000"/>
        <rFont val="標楷體"/>
        <family val="4"/>
        <charset val="136"/>
      </rPr>
      <t>年底</t>
    </r>
  </si>
  <si>
    <t>猶 太 教</t>
  </si>
  <si>
    <t>天   主   教</t>
  </si>
  <si>
    <t>基   督   教</t>
  </si>
  <si>
    <t>伊  斯  蘭  教</t>
  </si>
  <si>
    <t>東 正 教</t>
  </si>
  <si>
    <t>摩   門   教</t>
  </si>
  <si>
    <t>天   理   教</t>
  </si>
  <si>
    <t>巴  哈  伊  教</t>
  </si>
  <si>
    <t>統   一   教</t>
  </si>
  <si>
    <t>山   達   基</t>
  </si>
  <si>
    <t>真  光  教  團</t>
  </si>
  <si>
    <t>其    他</t>
  </si>
  <si>
    <t>已辦理財團法人登記</t>
  </si>
  <si>
    <t>未辦理財團法人登記</t>
  </si>
  <si>
    <r>
      <t>總</t>
    </r>
    <r>
      <rPr>
        <sz val="12"/>
        <color rgb="FF000000"/>
        <rFont val="Times New Roman"/>
        <family val="1"/>
      </rPr>
      <t xml:space="preserve"> </t>
    </r>
    <r>
      <rPr>
        <sz val="12"/>
        <color rgb="FF000000"/>
        <rFont val="標楷體"/>
        <family val="4"/>
        <charset val="136"/>
      </rPr>
      <t>計</t>
    </r>
  </si>
  <si>
    <t xml:space="preserve">  太麻里鄉</t>
  </si>
  <si>
    <r>
      <t>中華民國</t>
    </r>
    <r>
      <rPr>
        <sz val="10"/>
        <color rgb="FFFF0000"/>
        <rFont val="標楷體"/>
        <family val="4"/>
        <charset val="136"/>
      </rPr>
      <t>114</t>
    </r>
    <r>
      <rPr>
        <sz val="10"/>
        <color rgb="FF000000"/>
        <rFont val="標楷體"/>
        <family val="4"/>
        <charset val="136"/>
      </rPr>
      <t>年</t>
    </r>
    <r>
      <rPr>
        <sz val="10"/>
        <color rgb="FFFF0000"/>
        <rFont val="標楷體"/>
        <family val="4"/>
        <charset val="136"/>
      </rPr>
      <t>5</t>
    </r>
    <r>
      <rPr>
        <sz val="10"/>
        <color rgb="FF000000"/>
        <rFont val="標楷體"/>
        <family val="4"/>
        <charset val="136"/>
      </rPr>
      <t>月</t>
    </r>
    <r>
      <rPr>
        <sz val="10"/>
        <color rgb="FFFF0000"/>
        <rFont val="標楷體"/>
        <family val="4"/>
        <charset val="136"/>
      </rPr>
      <t>12</t>
    </r>
    <r>
      <rPr>
        <sz val="10"/>
        <color rgb="FF000000"/>
        <rFont val="標楷體"/>
        <family val="4"/>
        <charset val="136"/>
      </rPr>
      <t>日編製</t>
    </r>
  </si>
  <si>
    <t>填表說明：本表編製3份，於完成會核程序並經機關長官核章後，1份送本所主計室，1份自存外，1份送臺東縣政府民政處。</t>
  </si>
  <si>
    <t>11130-00-04-3</t>
  </si>
  <si>
    <r>
      <t>中華民國</t>
    </r>
    <r>
      <rPr>
        <sz val="12"/>
        <color rgb="FFFF0000"/>
        <rFont val="標楷體"/>
        <family val="4"/>
        <charset val="136"/>
      </rPr>
      <t xml:space="preserve"> 113 </t>
    </r>
    <r>
      <rPr>
        <sz val="12"/>
        <color rgb="FF000000"/>
        <rFont val="標楷體"/>
        <family val="4"/>
        <charset val="136"/>
      </rPr>
      <t>年底</t>
    </r>
  </si>
  <si>
    <r>
      <t>鄉鎮市</t>
    </r>
    <r>
      <rPr>
        <sz val="11"/>
        <color rgb="FF000000"/>
        <rFont val="Times New Roman"/>
        <family val="1"/>
      </rPr>
      <t xml:space="preserve">
</t>
    </r>
    <r>
      <rPr>
        <sz val="11"/>
        <color rgb="FF000000"/>
        <rFont val="標楷體"/>
        <family val="4"/>
        <charset val="136"/>
      </rPr>
      <t>及宗教別</t>
    </r>
  </si>
  <si>
    <t>醫療機構</t>
  </si>
  <si>
    <t>文　　　　教　　　　機　　　　構</t>
  </si>
  <si>
    <t>公　益　慈　善　事　業</t>
  </si>
  <si>
    <t>醫院數</t>
  </si>
  <si>
    <t>診所數</t>
  </si>
  <si>
    <t>大學數</t>
  </si>
  <si>
    <t>專科
學校數</t>
  </si>
  <si>
    <t>中學數</t>
  </si>
  <si>
    <t>職校數</t>
  </si>
  <si>
    <t>小學數</t>
  </si>
  <si>
    <t>幼兒園數</t>
  </si>
  <si>
    <t>圖書閱覽室數</t>
  </si>
  <si>
    <t>養老
院數</t>
  </si>
  <si>
    <t>身心障礙
教養院數</t>
  </si>
  <si>
    <t>青少年
輔導院數</t>
  </si>
  <si>
    <t>福利基
金會數</t>
  </si>
  <si>
    <t>學生宿舍處數</t>
  </si>
  <si>
    <t>技藝研習
處數</t>
  </si>
  <si>
    <t>社會服務
中心數</t>
  </si>
  <si>
    <t>寺廟(含財團法人)</t>
  </si>
  <si>
    <t>合   計</t>
  </si>
  <si>
    <t>中 華 聖 教</t>
  </si>
  <si>
    <t>玄 門 真 宗</t>
  </si>
  <si>
    <t>天      道</t>
  </si>
  <si>
    <t>教堂(含財團法人)</t>
  </si>
  <si>
    <t>合    計</t>
  </si>
  <si>
    <r>
      <t>臺東縣</t>
    </r>
    <r>
      <rPr>
        <sz val="16"/>
        <color rgb="FF0033CC"/>
        <rFont val="標楷體"/>
        <family val="4"/>
        <charset val="136"/>
      </rPr>
      <t>太麻里鄉</t>
    </r>
    <r>
      <rPr>
        <sz val="16"/>
        <color rgb="FF000000"/>
        <rFont val="標楷體"/>
        <family val="4"/>
        <charset val="136"/>
      </rPr>
      <t>宗教團體興辦公益慈善及社會教化事業概況(續)</t>
    </r>
  </si>
  <si>
    <r>
      <t>中華民國</t>
    </r>
    <r>
      <rPr>
        <sz val="12"/>
        <color rgb="FFFF0000"/>
        <rFont val="標楷體"/>
        <family val="4"/>
        <charset val="136"/>
      </rPr>
      <t xml:space="preserve"> 113</t>
    </r>
    <r>
      <rPr>
        <sz val="12"/>
        <color rgb="FF000000"/>
        <rFont val="標楷體"/>
        <family val="4"/>
        <charset val="136"/>
      </rPr>
      <t xml:space="preserve"> 年底</t>
    </r>
  </si>
  <si>
    <r>
      <t>中華民國</t>
    </r>
    <r>
      <rPr>
        <sz val="12"/>
        <color rgb="FFFF0000"/>
        <rFont val="標楷體"/>
        <family val="4"/>
        <charset val="136"/>
      </rPr>
      <t>114</t>
    </r>
    <r>
      <rPr>
        <sz val="12"/>
        <color rgb="FF000000"/>
        <rFont val="標楷體"/>
        <family val="4"/>
        <charset val="136"/>
      </rPr>
      <t>年</t>
    </r>
    <r>
      <rPr>
        <sz val="12"/>
        <color rgb="FFFF0000"/>
        <rFont val="標楷體"/>
        <family val="4"/>
        <charset val="136"/>
      </rPr>
      <t>5</t>
    </r>
    <r>
      <rPr>
        <sz val="12"/>
        <color rgb="FF000000"/>
        <rFont val="標楷體"/>
        <family val="4"/>
        <charset val="136"/>
      </rPr>
      <t>月</t>
    </r>
    <r>
      <rPr>
        <sz val="12"/>
        <color rgb="FFFF0000"/>
        <rFont val="標楷體"/>
        <family val="4"/>
        <charset val="136"/>
      </rPr>
      <t>23</t>
    </r>
    <r>
      <rPr>
        <sz val="12"/>
        <color rgb="FF000000"/>
        <rFont val="標楷體"/>
        <family val="4"/>
        <charset val="136"/>
      </rPr>
      <t>日編製</t>
    </r>
  </si>
  <si>
    <r>
      <t>臺東縣</t>
    </r>
    <r>
      <rPr>
        <sz val="16"/>
        <color rgb="FF0033CC"/>
        <rFont val="標楷體"/>
        <family val="4"/>
        <charset val="136"/>
      </rPr>
      <t>太麻里鄉</t>
    </r>
    <r>
      <rPr>
        <sz val="16"/>
        <color rgb="FF000000"/>
        <rFont val="標楷體"/>
        <family val="4"/>
        <charset val="136"/>
      </rPr>
      <t>宗教團體興辦公益慈善及社會教化事業概況</t>
    </r>
    <phoneticPr fontId="4" type="noConversion"/>
  </si>
  <si>
    <r>
      <t>「臺東縣</t>
    </r>
    <r>
      <rPr>
        <b/>
        <sz val="14"/>
        <color rgb="FFFF0000"/>
        <rFont val="標楷體"/>
        <family val="4"/>
        <charset val="136"/>
      </rPr>
      <t>太麻里鄉</t>
    </r>
    <r>
      <rPr>
        <b/>
        <sz val="14"/>
        <rFont val="標楷體"/>
        <family val="4"/>
        <charset val="136"/>
      </rPr>
      <t>路外停車位概況－身心障礙者專用停車位</t>
    </r>
    <r>
      <rPr>
        <b/>
        <sz val="14"/>
        <color indexed="8"/>
        <rFont val="標楷體"/>
        <family val="4"/>
        <charset val="136"/>
      </rPr>
      <t>」
統計資料背景說明</t>
    </r>
    <phoneticPr fontId="5" type="noConversion"/>
  </si>
  <si>
    <r>
      <t>「臺東縣</t>
    </r>
    <r>
      <rPr>
        <b/>
        <sz val="14"/>
        <color rgb="FFFF0000"/>
        <rFont val="標楷體"/>
        <family val="4"/>
        <charset val="136"/>
      </rPr>
      <t>太麻里鄉</t>
    </r>
    <r>
      <rPr>
        <b/>
        <sz val="14"/>
        <color indexed="8"/>
        <rFont val="標楷體"/>
        <family val="4"/>
        <charset val="136"/>
      </rPr>
      <t>路邊停車位概況－身心障礙者專用停車位」
統計資料背景說明</t>
    </r>
    <phoneticPr fontId="5" type="noConversion"/>
  </si>
  <si>
    <r>
      <t>「臺東縣</t>
    </r>
    <r>
      <rPr>
        <b/>
        <sz val="14"/>
        <color rgb="FFFF0000"/>
        <rFont val="標楷體"/>
        <family val="4"/>
        <charset val="136"/>
      </rPr>
      <t>太麻里鄉</t>
    </r>
    <r>
      <rPr>
        <b/>
        <sz val="14"/>
        <rFont val="標楷體"/>
        <family val="4"/>
        <charset val="136"/>
      </rPr>
      <t>路外停車位概況－電動汽車充電專用停車位</t>
    </r>
    <r>
      <rPr>
        <b/>
        <sz val="14"/>
        <color indexed="8"/>
        <rFont val="標楷體"/>
        <family val="4"/>
        <charset val="136"/>
      </rPr>
      <t>」
統計資料背景說明</t>
    </r>
    <phoneticPr fontId="5" type="noConversion"/>
  </si>
  <si>
    <r>
      <t>「臺東縣</t>
    </r>
    <r>
      <rPr>
        <b/>
        <sz val="14"/>
        <color rgb="FFFF0000"/>
        <rFont val="標楷體"/>
        <family val="4"/>
        <charset val="136"/>
      </rPr>
      <t>太麻里鄉</t>
    </r>
    <r>
      <rPr>
        <b/>
        <sz val="14"/>
        <rFont val="標楷體"/>
        <family val="4"/>
        <charset val="136"/>
      </rPr>
      <t>路邊停車位概況－電動汽車充電專用停車位</t>
    </r>
    <r>
      <rPr>
        <b/>
        <sz val="14"/>
        <color indexed="8"/>
        <rFont val="標楷體"/>
        <family val="4"/>
        <charset val="136"/>
      </rPr>
      <t>」
統計資料背景說明</t>
    </r>
    <phoneticPr fontId="5" type="noConversion"/>
  </si>
  <si>
    <r>
      <t>「臺東縣</t>
    </r>
    <r>
      <rPr>
        <b/>
        <sz val="14"/>
        <color rgb="FFFF0000"/>
        <rFont val="標楷體"/>
        <family val="4"/>
        <charset val="136"/>
      </rPr>
      <t>太麻里鄉</t>
    </r>
    <r>
      <rPr>
        <b/>
        <sz val="14"/>
        <rFont val="標楷體"/>
        <family val="4"/>
        <charset val="136"/>
      </rPr>
      <t>孕婦及育有六歲以下兒童者停車位概況</t>
    </r>
    <r>
      <rPr>
        <b/>
        <sz val="14"/>
        <color indexed="8"/>
        <rFont val="標楷體"/>
        <family val="4"/>
        <charset val="136"/>
      </rPr>
      <t>」
統計資料背景說明</t>
    </r>
    <phoneticPr fontId="5" type="noConversion"/>
  </si>
  <si>
    <r>
      <t>「臺東縣</t>
    </r>
    <r>
      <rPr>
        <b/>
        <sz val="14"/>
        <color rgb="FFFF0000"/>
        <rFont val="標楷體"/>
        <family val="4"/>
        <charset val="136"/>
      </rPr>
      <t>太麻里鄉</t>
    </r>
    <r>
      <rPr>
        <b/>
        <sz val="14"/>
        <color indexed="8"/>
        <rFont val="標楷體"/>
        <family val="4"/>
        <charset val="136"/>
      </rPr>
      <t>垃圾回收清除車輛數」統計資料背景說明</t>
    </r>
    <phoneticPr fontId="5" type="noConversion"/>
  </si>
  <si>
    <r>
      <t>「臺東縣</t>
    </r>
    <r>
      <rPr>
        <b/>
        <sz val="14"/>
        <color rgb="FFFF0000"/>
        <rFont val="標楷體"/>
        <family val="4"/>
        <charset val="136"/>
      </rPr>
      <t>太麻里鄉</t>
    </r>
    <r>
      <rPr>
        <b/>
        <sz val="14"/>
        <color indexed="8"/>
        <rFont val="標楷體"/>
        <family val="4"/>
        <charset val="136"/>
      </rPr>
      <t>垃圾處理場(廠)數」統計資料背景說明</t>
    </r>
    <phoneticPr fontId="5" type="noConversion"/>
  </si>
  <si>
    <r>
      <t>「臺東縣</t>
    </r>
    <r>
      <rPr>
        <b/>
        <sz val="14"/>
        <color rgb="FFFF0000"/>
        <rFont val="標楷體"/>
        <family val="4"/>
        <charset val="136"/>
      </rPr>
      <t>太麻里鄉</t>
    </r>
    <r>
      <rPr>
        <b/>
        <sz val="14"/>
        <color indexed="8"/>
        <rFont val="標楷體"/>
        <family val="4"/>
        <charset val="136"/>
      </rPr>
      <t>環境保護預算概況」統計資料背景說明</t>
    </r>
    <phoneticPr fontId="5" type="noConversion"/>
  </si>
  <si>
    <t>漁   戶   及   漁   戶   人   口   數</t>
    <phoneticPr fontId="5" type="noConversion"/>
  </si>
  <si>
    <r>
      <t xml:space="preserve">公 </t>
    </r>
    <r>
      <rPr>
        <sz val="12"/>
        <color theme="1"/>
        <rFont val="新細明體"/>
        <family val="2"/>
        <charset val="136"/>
        <scheme val="minor"/>
      </rPr>
      <t xml:space="preserve">  </t>
    </r>
    <r>
      <rPr>
        <sz val="12"/>
        <rFont val="新細明體"/>
        <family val="1"/>
        <charset val="136"/>
      </rPr>
      <t>開</t>
    </r>
    <r>
      <rPr>
        <sz val="12"/>
        <color theme="1"/>
        <rFont val="新細明體"/>
        <family val="2"/>
        <charset val="136"/>
        <scheme val="minor"/>
      </rPr>
      <t xml:space="preserve">   </t>
    </r>
    <r>
      <rPr>
        <sz val="12"/>
        <rFont val="新細明體"/>
        <family val="1"/>
        <charset val="136"/>
      </rPr>
      <t>類</t>
    </r>
    <phoneticPr fontId="5" type="noConversion"/>
  </si>
  <si>
    <r>
      <t xml:space="preserve">年 </t>
    </r>
    <r>
      <rPr>
        <sz val="12"/>
        <color theme="1"/>
        <rFont val="新細明體"/>
        <family val="2"/>
        <charset val="136"/>
        <scheme val="minor"/>
      </rPr>
      <t xml:space="preserve">        </t>
    </r>
    <r>
      <rPr>
        <sz val="12"/>
        <rFont val="新細明體"/>
        <family val="1"/>
        <charset val="136"/>
      </rPr>
      <t>報</t>
    </r>
    <phoneticPr fontId="5" type="noConversion"/>
  </si>
  <si>
    <t>單位：戶</t>
    <phoneticPr fontId="5" type="noConversion"/>
  </si>
  <si>
    <t xml:space="preserve">                                                                                                   中    華    民   國     113 年底                                                                                 人口數：人                                             </t>
    <phoneticPr fontId="5" type="noConversion"/>
  </si>
  <si>
    <t>鄉鎮(市)</t>
    <phoneticPr fontId="5" type="noConversion"/>
  </si>
  <si>
    <t>漁                       戶                        數</t>
    <phoneticPr fontId="5" type="noConversion"/>
  </si>
  <si>
    <t>漁                戶               人              口               數</t>
    <phoneticPr fontId="5" type="noConversion"/>
  </si>
  <si>
    <t>備         註</t>
    <phoneticPr fontId="5" type="noConversion"/>
  </si>
  <si>
    <t>合     計</t>
    <phoneticPr fontId="5" type="noConversion"/>
  </si>
  <si>
    <t>遠     洋</t>
    <phoneticPr fontId="5" type="noConversion"/>
  </si>
  <si>
    <t>近    海</t>
    <phoneticPr fontId="5" type="noConversion"/>
  </si>
  <si>
    <t>沿岸</t>
    <phoneticPr fontId="5" type="noConversion"/>
  </si>
  <si>
    <t>海面養殖</t>
    <phoneticPr fontId="5" type="noConversion"/>
  </si>
  <si>
    <t>內陸漁撈</t>
    <phoneticPr fontId="5" type="noConversion"/>
  </si>
  <si>
    <t>內陸養殖</t>
    <phoneticPr fontId="5" type="noConversion"/>
  </si>
  <si>
    <t>填表說明：1.凡漁業收入達該年總收入二分之一以上者為漁戶，以戶籍登記者為準，兼營二種以上者，以其收入最高之一種列計。</t>
    <phoneticPr fontId="5" type="noConversion"/>
  </si>
  <si>
    <t>2.凡漁戶內之人口均視為漁戶人口數，戶內共同居住之寄籍人口，應予除外；因就學或服役暫時遷出人口，應視為漁戶人口。</t>
    <phoneticPr fontId="5" type="noConversion"/>
  </si>
  <si>
    <t>3.沿岸、近海由區漁會填報。</t>
    <phoneticPr fontId="5" type="noConversion"/>
  </si>
  <si>
    <t xml:space="preserve">                    4.遠洋、養殖由鄉鎮市公所填報。</t>
    <phoneticPr fontId="5" type="noConversion"/>
  </si>
  <si>
    <t>填表：                       審核：                       機關會計：                        機關長官：                                                    民國 114年01月21日編製</t>
    <phoneticPr fontId="5" type="noConversion"/>
  </si>
  <si>
    <t>漁   業   從   業   人   數</t>
    <phoneticPr fontId="5" type="noConversion"/>
  </si>
  <si>
    <t xml:space="preserve">                                                                                                   中    華    民   國    113   年底                                                                                   單位：人                                          </t>
    <phoneticPr fontId="5" type="noConversion"/>
  </si>
  <si>
    <t>鄉    鎮(市)</t>
    <phoneticPr fontId="5" type="noConversion"/>
  </si>
  <si>
    <t>總         計</t>
    <phoneticPr fontId="5" type="noConversion"/>
  </si>
  <si>
    <t>遠   洋   漁   業</t>
    <phoneticPr fontId="5" type="noConversion"/>
  </si>
  <si>
    <t>近   海   漁   業</t>
    <phoneticPr fontId="5" type="noConversion"/>
  </si>
  <si>
    <t>沿   岸   漁   業</t>
    <phoneticPr fontId="5" type="noConversion"/>
  </si>
  <si>
    <t>海面養殖業</t>
    <phoneticPr fontId="5" type="noConversion"/>
  </si>
  <si>
    <t>內陸漁撈業</t>
    <phoneticPr fontId="5" type="noConversion"/>
  </si>
  <si>
    <t>內陸養殖業</t>
    <phoneticPr fontId="5" type="noConversion"/>
  </si>
  <si>
    <t>專業</t>
    <phoneticPr fontId="5" type="noConversion"/>
  </si>
  <si>
    <t>兼營</t>
    <phoneticPr fontId="5" type="noConversion"/>
  </si>
  <si>
    <t>專      業</t>
    <phoneticPr fontId="5" type="noConversion"/>
  </si>
  <si>
    <t>兼        業</t>
    <phoneticPr fontId="5" type="noConversion"/>
  </si>
  <si>
    <t>專      業</t>
  </si>
  <si>
    <t>專業人員</t>
    <phoneticPr fontId="5" type="noConversion"/>
  </si>
  <si>
    <t>兼業人員</t>
    <phoneticPr fontId="5" type="noConversion"/>
  </si>
  <si>
    <t>船員</t>
    <phoneticPr fontId="5" type="noConversion"/>
  </si>
  <si>
    <t>岸上人員</t>
    <phoneticPr fontId="5" type="noConversion"/>
  </si>
  <si>
    <t>填表說明：1.漁業從業人員係指實際從事漁撈(包括船員及陸上事務員工及經營者)暨養殖(包括直接從事水產養殖工作人員及經營者)而不</t>
    <phoneticPr fontId="5" type="noConversion"/>
  </si>
  <si>
    <t xml:space="preserve">                     包括水產加工人員。</t>
    <phoneticPr fontId="5" type="noConversion"/>
  </si>
  <si>
    <t>2.專業：指從事水產業之收入，佔其全年總收入百分之五十以上者。</t>
    <phoneticPr fontId="5" type="noConversion"/>
  </si>
  <si>
    <t>3.兼業：指從事水產業之收入，佔其全年總收入未達百分之五十者。</t>
    <phoneticPr fontId="5" type="noConversion"/>
  </si>
  <si>
    <t>4、其他:指沿岸漁業未搭乘船筏直接從事岸際及潮間帶進行採捕漁業之從業人員。</t>
    <phoneticPr fontId="5" type="noConversion"/>
  </si>
  <si>
    <t xml:space="preserve">                  5.沿岸、近海由區漁會填報；遠洋、養殖由鄉鎮市公所填報。</t>
    <phoneticPr fontId="5" type="noConversion"/>
  </si>
  <si>
    <t>填表：                          審核：                              機關會計：                              機關長官：                                                                  民國114年01月21日編製</t>
    <phoneticPr fontId="5" type="noConversion"/>
  </si>
  <si>
    <t xml:space="preserve"> 縣(市)環境保護(資源)局</t>
    <phoneticPr fontId="5" type="noConversion"/>
  </si>
  <si>
    <t>1139-07-01-2</t>
    <phoneticPr fontId="5" type="noConversion"/>
  </si>
  <si>
    <r>
      <rPr>
        <u/>
        <sz val="28"/>
        <color indexed="10"/>
        <rFont val="標楷體"/>
        <family val="4"/>
        <charset val="136"/>
      </rPr>
      <t>臺東縣</t>
    </r>
    <r>
      <rPr>
        <sz val="28"/>
        <rFont val="標楷體"/>
        <family val="4"/>
        <charset val="136"/>
      </rPr>
      <t>環保人員概況(續1)</t>
    </r>
    <phoneticPr fontId="5" type="noConversion"/>
  </si>
  <si>
    <t xml:space="preserve">二、環境保護局                                                                     單位:人 </t>
    <phoneticPr fontId="5" type="noConversion"/>
  </si>
  <si>
    <t xml:space="preserve">              中華民國    年     月底       </t>
    <phoneticPr fontId="5" type="noConversion"/>
  </si>
  <si>
    <t xml:space="preserve">  單位:人 </t>
  </si>
  <si>
    <t>項   目   別</t>
    <phoneticPr fontId="5" type="noConversion"/>
  </si>
  <si>
    <t xml:space="preserve">總 計 </t>
    <phoneticPr fontId="5" type="noConversion"/>
  </si>
  <si>
    <t>行政輔助</t>
    <phoneticPr fontId="5" type="noConversion"/>
  </si>
  <si>
    <t>綜合規劃</t>
    <phoneticPr fontId="5" type="noConversion"/>
  </si>
  <si>
    <t>空氣品質保護</t>
    <phoneticPr fontId="5" type="noConversion"/>
  </si>
  <si>
    <t>氣候變遷
因應</t>
    <phoneticPr fontId="5" type="noConversion"/>
  </si>
  <si>
    <t>噪音及
振動防制</t>
    <phoneticPr fontId="5" type="noConversion"/>
  </si>
  <si>
    <t>水質保護</t>
    <phoneticPr fontId="5" type="noConversion"/>
  </si>
  <si>
    <t>土壤及地下水污染整治</t>
    <phoneticPr fontId="5" type="noConversion"/>
  </si>
  <si>
    <t>廢棄物
管理</t>
    <phoneticPr fontId="5" type="noConversion"/>
  </si>
  <si>
    <t>環境衛生、
毒化物管理</t>
    <phoneticPr fontId="5" type="noConversion"/>
  </si>
  <si>
    <t>陳情、稽查、糾紛處理</t>
    <phoneticPr fontId="5" type="noConversion"/>
  </si>
  <si>
    <t>監測及檢驗</t>
    <phoneticPr fontId="5" type="noConversion"/>
  </si>
  <si>
    <t>研究發展</t>
    <phoneticPr fontId="5" type="noConversion"/>
  </si>
  <si>
    <t>其他業務</t>
    <phoneticPr fontId="5" type="noConversion"/>
  </si>
  <si>
    <r>
      <t>總計：</t>
    </r>
    <r>
      <rPr>
        <sz val="12"/>
        <rFont val="Times New Roman"/>
        <family val="1"/>
      </rPr>
      <t>A=B=C=D</t>
    </r>
    <phoneticPr fontId="5" type="noConversion"/>
  </si>
  <si>
    <r>
      <rPr>
        <sz val="12"/>
        <rFont val="Times New Roman"/>
        <family val="1"/>
      </rPr>
      <t xml:space="preserve">    </t>
    </r>
    <r>
      <rPr>
        <sz val="12"/>
        <rFont val="標楷體"/>
        <family val="4"/>
        <charset val="136"/>
      </rPr>
      <t>按類別分：B=</t>
    </r>
    <r>
      <rPr>
        <sz val="12"/>
        <rFont val="Times New Roman"/>
        <family val="1"/>
      </rPr>
      <t>(1)+(2)+(3)+(4)</t>
    </r>
    <phoneticPr fontId="5" type="noConversion"/>
  </si>
  <si>
    <t xml:space="preserve">    職員(1)</t>
    <phoneticPr fontId="5" type="noConversion"/>
  </si>
  <si>
    <t xml:space="preserve">         特任、比照簡任 </t>
    <phoneticPr fontId="5" type="noConversion"/>
  </si>
  <si>
    <t xml:space="preserve">         簡任(10-14職等)</t>
    <phoneticPr fontId="5" type="noConversion"/>
  </si>
  <si>
    <t xml:space="preserve">         薦任(6-9職等)</t>
    <phoneticPr fontId="5" type="noConversion"/>
  </si>
  <si>
    <t xml:space="preserve">         委任(1-5職等) </t>
    <phoneticPr fontId="5" type="noConversion"/>
  </si>
  <si>
    <t xml:space="preserve">         雇員</t>
    <phoneticPr fontId="5" type="noConversion"/>
  </si>
  <si>
    <t xml:space="preserve">    約聘(僱)(2)</t>
    <phoneticPr fontId="5" type="noConversion"/>
  </si>
  <si>
    <t xml:space="preserve">    工員(3)</t>
    <phoneticPr fontId="5" type="noConversion"/>
  </si>
  <si>
    <t xml:space="preserve">    其他(4)</t>
    <phoneticPr fontId="5" type="noConversion"/>
  </si>
  <si>
    <r>
      <rPr>
        <sz val="12"/>
        <rFont val="Times New Roman"/>
        <family val="1"/>
      </rPr>
      <t xml:space="preserve">    </t>
    </r>
    <r>
      <rPr>
        <sz val="12"/>
        <rFont val="標楷體"/>
        <family val="4"/>
        <charset val="136"/>
      </rPr>
      <t>按性別分：</t>
    </r>
    <r>
      <rPr>
        <sz val="12"/>
        <rFont val="Times New Roman"/>
        <family val="1"/>
      </rPr>
      <t>C=(5)+(6)</t>
    </r>
    <phoneticPr fontId="5" type="noConversion"/>
  </si>
  <si>
    <r>
      <rPr>
        <sz val="12"/>
        <rFont val="Times New Roman"/>
        <family val="1"/>
      </rPr>
      <t xml:space="preserve">         </t>
    </r>
    <r>
      <rPr>
        <sz val="12"/>
        <rFont val="標楷體"/>
        <family val="4"/>
        <charset val="136"/>
      </rPr>
      <t>男</t>
    </r>
    <r>
      <rPr>
        <sz val="12"/>
        <rFont val="Times New Roman"/>
        <family val="1"/>
      </rPr>
      <t xml:space="preserve"> (5)</t>
    </r>
    <phoneticPr fontId="5" type="noConversion"/>
  </si>
  <si>
    <r>
      <rPr>
        <sz val="12"/>
        <rFont val="Times New Roman"/>
        <family val="1"/>
      </rPr>
      <t xml:space="preserve">         </t>
    </r>
    <r>
      <rPr>
        <sz val="12"/>
        <rFont val="標楷體"/>
        <family val="4"/>
        <charset val="136"/>
      </rPr>
      <t>女</t>
    </r>
    <r>
      <rPr>
        <sz val="12"/>
        <rFont val="Times New Roman"/>
        <family val="1"/>
      </rPr>
      <t xml:space="preserve"> (6)</t>
    </r>
    <phoneticPr fontId="5" type="noConversion"/>
  </si>
  <si>
    <r>
      <rPr>
        <sz val="12"/>
        <rFont val="Times New Roman"/>
        <family val="1"/>
      </rPr>
      <t xml:space="preserve">    </t>
    </r>
    <r>
      <rPr>
        <sz val="12"/>
        <rFont val="標楷體"/>
        <family val="4"/>
        <charset val="136"/>
      </rPr>
      <t>按年齡別分：</t>
    </r>
    <r>
      <rPr>
        <sz val="12"/>
        <rFont val="Times New Roman"/>
        <family val="1"/>
      </rPr>
      <t>D=(7)+…+(12)</t>
    </r>
    <phoneticPr fontId="5" type="noConversion"/>
  </si>
  <si>
    <r>
      <rPr>
        <sz val="12"/>
        <rFont val="Times New Roman"/>
        <family val="1"/>
      </rPr>
      <t xml:space="preserve">         </t>
    </r>
    <r>
      <rPr>
        <sz val="12"/>
        <rFont val="標楷體"/>
        <family val="4"/>
        <charset val="136"/>
      </rPr>
      <t>29歲以下</t>
    </r>
    <r>
      <rPr>
        <sz val="12"/>
        <rFont val="Times New Roman"/>
        <family val="1"/>
      </rPr>
      <t xml:space="preserve"> (7)</t>
    </r>
    <phoneticPr fontId="5" type="noConversion"/>
  </si>
  <si>
    <r>
      <rPr>
        <sz val="12"/>
        <rFont val="Times New Roman"/>
        <family val="1"/>
      </rPr>
      <t xml:space="preserve">         </t>
    </r>
    <r>
      <rPr>
        <sz val="12"/>
        <rFont val="標楷體"/>
        <family val="4"/>
        <charset val="136"/>
      </rPr>
      <t>30-39歲</t>
    </r>
    <r>
      <rPr>
        <sz val="12"/>
        <rFont val="Times New Roman"/>
        <family val="1"/>
      </rPr>
      <t xml:space="preserve">  (8)</t>
    </r>
    <phoneticPr fontId="5" type="noConversion"/>
  </si>
  <si>
    <r>
      <rPr>
        <sz val="12"/>
        <rFont val="Times New Roman"/>
        <family val="1"/>
      </rPr>
      <t xml:space="preserve">         </t>
    </r>
    <r>
      <rPr>
        <sz val="12"/>
        <rFont val="標楷體"/>
        <family val="4"/>
        <charset val="136"/>
      </rPr>
      <t>40-49歲</t>
    </r>
    <r>
      <rPr>
        <sz val="12"/>
        <rFont val="Times New Roman"/>
        <family val="1"/>
      </rPr>
      <t xml:space="preserve">  (9)</t>
    </r>
    <phoneticPr fontId="5" type="noConversion"/>
  </si>
  <si>
    <r>
      <rPr>
        <sz val="12"/>
        <rFont val="Times New Roman"/>
        <family val="1"/>
      </rPr>
      <t xml:space="preserve">         </t>
    </r>
    <r>
      <rPr>
        <sz val="12"/>
        <rFont val="標楷體"/>
        <family val="4"/>
        <charset val="136"/>
      </rPr>
      <t>50-59歲</t>
    </r>
    <r>
      <rPr>
        <sz val="12"/>
        <rFont val="Times New Roman"/>
        <family val="1"/>
      </rPr>
      <t xml:space="preserve">  (10)</t>
    </r>
    <phoneticPr fontId="5" type="noConversion"/>
  </si>
  <si>
    <r>
      <rPr>
        <sz val="12"/>
        <rFont val="Times New Roman"/>
        <family val="1"/>
      </rPr>
      <t xml:space="preserve">         </t>
    </r>
    <r>
      <rPr>
        <sz val="12"/>
        <rFont val="標楷體"/>
        <family val="4"/>
        <charset val="136"/>
      </rPr>
      <t>60-64歲</t>
    </r>
    <r>
      <rPr>
        <sz val="12"/>
        <rFont val="Times New Roman"/>
        <family val="1"/>
      </rPr>
      <t xml:space="preserve">  (11)</t>
    </r>
    <phoneticPr fontId="5" type="noConversion"/>
  </si>
  <si>
    <r>
      <rPr>
        <sz val="12"/>
        <rFont val="Times New Roman"/>
        <family val="1"/>
      </rPr>
      <t xml:space="preserve">         </t>
    </r>
    <r>
      <rPr>
        <sz val="12"/>
        <rFont val="標楷體"/>
        <family val="4"/>
        <charset val="136"/>
      </rPr>
      <t>65歲以上</t>
    </r>
    <r>
      <rPr>
        <sz val="12"/>
        <rFont val="Times New Roman"/>
        <family val="1"/>
      </rPr>
      <t xml:space="preserve"> (12)</t>
    </r>
    <phoneticPr fontId="5" type="noConversion"/>
  </si>
  <si>
    <r>
      <t>公</t>
    </r>
    <r>
      <rPr>
        <sz val="14"/>
        <rFont val="Times New Roman"/>
        <family val="1"/>
      </rPr>
      <t xml:space="preserve">  </t>
    </r>
    <r>
      <rPr>
        <sz val="14"/>
        <rFont val="標楷體"/>
        <family val="4"/>
        <charset val="136"/>
      </rPr>
      <t>開</t>
    </r>
    <r>
      <rPr>
        <sz val="14"/>
        <rFont val="Times New Roman"/>
        <family val="1"/>
      </rPr>
      <t xml:space="preserve">  </t>
    </r>
    <r>
      <rPr>
        <sz val="14"/>
        <rFont val="標楷體"/>
        <family val="4"/>
        <charset val="136"/>
      </rPr>
      <t>類</t>
    </r>
    <phoneticPr fontId="5" type="noConversion"/>
  </si>
  <si>
    <r>
      <t>半</t>
    </r>
    <r>
      <rPr>
        <sz val="14"/>
        <rFont val="Times New Roman"/>
        <family val="1"/>
      </rPr>
      <t xml:space="preserve">  </t>
    </r>
    <r>
      <rPr>
        <sz val="14"/>
        <rFont val="標楷體"/>
        <family val="4"/>
        <charset val="136"/>
      </rPr>
      <t>年</t>
    </r>
    <r>
      <rPr>
        <sz val="14"/>
        <rFont val="Times New Roman"/>
        <family val="1"/>
      </rPr>
      <t xml:space="preserve">  </t>
    </r>
    <r>
      <rPr>
        <sz val="14"/>
        <rFont val="標楷體"/>
        <family val="4"/>
        <charset val="136"/>
      </rPr>
      <t>報</t>
    </r>
    <phoneticPr fontId="5" type="noConversion"/>
  </si>
  <si>
    <r>
      <rPr>
        <u/>
        <sz val="28"/>
        <color indexed="10"/>
        <rFont val="標楷體"/>
        <family val="4"/>
        <charset val="136"/>
      </rPr>
      <t>臺東縣</t>
    </r>
    <r>
      <rPr>
        <u/>
        <sz val="28"/>
        <color indexed="10"/>
        <rFont val="標楷體"/>
        <family val="4"/>
        <charset val="136"/>
      </rPr>
      <t>太麻里鄉公所</t>
    </r>
    <r>
      <rPr>
        <sz val="28"/>
        <rFont val="標楷體"/>
        <family val="4"/>
        <charset val="136"/>
      </rPr>
      <t>環保人員概況</t>
    </r>
    <r>
      <rPr>
        <sz val="28"/>
        <rFont val="Times New Roman"/>
        <family val="1"/>
      </rPr>
      <t>(</t>
    </r>
    <r>
      <rPr>
        <sz val="28"/>
        <rFont val="標楷體"/>
        <family val="4"/>
        <charset val="136"/>
      </rPr>
      <t>續</t>
    </r>
    <r>
      <rPr>
        <sz val="28"/>
        <rFont val="Times New Roman"/>
        <family val="1"/>
      </rPr>
      <t>2</t>
    </r>
    <r>
      <rPr>
        <sz val="28"/>
        <rFont val="標楷體"/>
        <family val="4"/>
        <charset val="136"/>
      </rPr>
      <t>完</t>
    </r>
    <r>
      <rPr>
        <sz val="28"/>
        <rFont val="Times New Roman"/>
        <family val="1"/>
      </rPr>
      <t>)</t>
    </r>
    <phoneticPr fontId="5" type="noConversion"/>
  </si>
  <si>
    <t>三、廢棄物清運處理單位</t>
    <phoneticPr fontId="5" type="noConversion"/>
  </si>
  <si>
    <t xml:space="preserve">         中華民國 113 年  12    月底    </t>
    <phoneticPr fontId="5" type="noConversion"/>
  </si>
  <si>
    <t xml:space="preserve"> 單位:人 </t>
    <phoneticPr fontId="5" type="noConversion"/>
  </si>
  <si>
    <t>總
計</t>
    <phoneticPr fontId="5" type="noConversion"/>
  </si>
  <si>
    <t>清   運   單   位</t>
    <phoneticPr fontId="5" type="noConversion"/>
  </si>
  <si>
    <t>處   理   單   位</t>
    <phoneticPr fontId="5" type="noConversion"/>
  </si>
  <si>
    <t>垃圾清運</t>
    <phoneticPr fontId="5" type="noConversion"/>
  </si>
  <si>
    <t>水肥清運</t>
    <phoneticPr fontId="5" type="noConversion"/>
  </si>
  <si>
    <t>資源回收</t>
    <phoneticPr fontId="5" type="noConversion"/>
  </si>
  <si>
    <r>
      <rPr>
        <sz val="14"/>
        <rFont val="標楷體"/>
        <family val="4"/>
        <charset val="136"/>
      </rPr>
      <t>其他</t>
    </r>
    <r>
      <rPr>
        <sz val="14"/>
        <rFont val="Times New Roman"/>
        <family val="1"/>
      </rPr>
      <t/>
    </r>
    <phoneticPr fontId="5" type="noConversion"/>
  </si>
  <si>
    <t>垃圾焚化廠
、掩埋場</t>
    <phoneticPr fontId="5" type="noConversion"/>
  </si>
  <si>
    <t>水肥處理廠</t>
    <phoneticPr fontId="5" type="noConversion"/>
  </si>
  <si>
    <t xml:space="preserve">         隊員</t>
    <phoneticPr fontId="5" type="noConversion"/>
  </si>
  <si>
    <t xml:space="preserve">         駕駛</t>
    <phoneticPr fontId="5" type="noConversion"/>
  </si>
  <si>
    <t xml:space="preserve">         技工、工友</t>
    <phoneticPr fontId="5" type="noConversion"/>
  </si>
  <si>
    <t xml:space="preserve">         臨時工</t>
    <phoneticPr fontId="5" type="noConversion"/>
  </si>
  <si>
    <t xml:space="preserve">         代賑工</t>
    <phoneticPr fontId="5" type="noConversion"/>
  </si>
  <si>
    <r>
      <t>中華民國</t>
    </r>
    <r>
      <rPr>
        <sz val="12"/>
        <color indexed="10"/>
        <rFont val="Times New Roman"/>
        <family val="1"/>
      </rPr>
      <t xml:space="preserve">   114    </t>
    </r>
    <r>
      <rPr>
        <sz val="12"/>
        <color indexed="10"/>
        <rFont val="標楷體"/>
        <family val="4"/>
        <charset val="136"/>
      </rPr>
      <t>年</t>
    </r>
    <r>
      <rPr>
        <sz val="12"/>
        <color indexed="10"/>
        <rFont val="Times New Roman"/>
        <family val="1"/>
      </rPr>
      <t xml:space="preserve">  01    </t>
    </r>
    <r>
      <rPr>
        <sz val="12"/>
        <color indexed="10"/>
        <rFont val="標楷體"/>
        <family val="4"/>
        <charset val="136"/>
      </rPr>
      <t>月</t>
    </r>
    <r>
      <rPr>
        <sz val="12"/>
        <color indexed="10"/>
        <rFont val="Times New Roman"/>
        <family val="1"/>
      </rPr>
      <t xml:space="preserve">  08   </t>
    </r>
    <r>
      <rPr>
        <sz val="12"/>
        <color indexed="10"/>
        <rFont val="標楷體"/>
        <family val="4"/>
        <charset val="136"/>
      </rPr>
      <t>日編製</t>
    </r>
    <phoneticPr fontId="5" type="noConversion"/>
  </si>
  <si>
    <r>
      <t>填表說明：本表編製</t>
    </r>
    <r>
      <rPr>
        <sz val="12"/>
        <rFont val="Times New Roman"/>
        <family val="1"/>
      </rPr>
      <t>1</t>
    </r>
    <r>
      <rPr>
        <sz val="12"/>
        <rFont val="標楷體"/>
        <family val="4"/>
        <charset val="136"/>
      </rPr>
      <t>式</t>
    </r>
    <r>
      <rPr>
        <sz val="12"/>
        <rFont val="Times New Roman"/>
        <family val="1"/>
      </rPr>
      <t>4</t>
    </r>
    <r>
      <rPr>
        <sz val="12"/>
        <rFont val="標楷體"/>
        <family val="4"/>
        <charset val="136"/>
      </rPr>
      <t>份，</t>
    </r>
    <r>
      <rPr>
        <sz val="12"/>
        <rFont val="Times New Roman"/>
        <family val="1"/>
      </rPr>
      <t>1</t>
    </r>
    <r>
      <rPr>
        <sz val="12"/>
        <rFont val="標楷體"/>
        <family val="4"/>
        <charset val="136"/>
      </rPr>
      <t>份送會計單位，</t>
    </r>
    <r>
      <rPr>
        <sz val="12"/>
        <rFont val="Times New Roman"/>
        <family val="1"/>
      </rPr>
      <t>1</t>
    </r>
    <r>
      <rPr>
        <sz val="12"/>
        <rFont val="標楷體"/>
        <family val="4"/>
        <charset val="136"/>
      </rPr>
      <t>份自存，</t>
    </r>
    <r>
      <rPr>
        <sz val="12"/>
        <rFont val="Times New Roman"/>
        <family val="1"/>
      </rPr>
      <t>1</t>
    </r>
    <r>
      <rPr>
        <sz val="12"/>
        <rFont val="標楷體"/>
        <family val="4"/>
        <charset val="136"/>
      </rPr>
      <t>份送縣</t>
    </r>
    <r>
      <rPr>
        <sz val="12"/>
        <rFont val="Times New Roman"/>
        <family val="1"/>
      </rPr>
      <t>(</t>
    </r>
    <r>
      <rPr>
        <sz val="12"/>
        <rFont val="標楷體"/>
        <family val="4"/>
        <charset val="136"/>
      </rPr>
      <t>市</t>
    </r>
    <r>
      <rPr>
        <sz val="12"/>
        <rFont val="Times New Roman"/>
        <family val="1"/>
      </rPr>
      <t>)</t>
    </r>
    <r>
      <rPr>
        <sz val="12"/>
        <rFont val="標楷體"/>
        <family val="4"/>
        <charset val="136"/>
      </rPr>
      <t>政府主計處，</t>
    </r>
    <r>
      <rPr>
        <sz val="12"/>
        <rFont val="Times New Roman"/>
        <family val="1"/>
      </rPr>
      <t>1</t>
    </r>
    <r>
      <rPr>
        <sz val="12"/>
        <rFont val="標楷體"/>
        <family val="4"/>
        <charset val="136"/>
      </rPr>
      <t>份送環境部統計處。</t>
    </r>
    <phoneticPr fontId="5" type="noConversion"/>
  </si>
  <si>
    <t>年度報</t>
    <phoneticPr fontId="39" type="noConversion"/>
  </si>
  <si>
    <r>
      <rPr>
        <u/>
        <sz val="20"/>
        <rFont val="標楷體"/>
        <family val="4"/>
        <charset val="136"/>
      </rPr>
      <t>臺東</t>
    </r>
    <r>
      <rPr>
        <sz val="20"/>
        <rFont val="標楷體"/>
        <family val="4"/>
      </rPr>
      <t>縣</t>
    </r>
    <r>
      <rPr>
        <sz val="20"/>
        <rFont val="標楷體"/>
        <family val="4"/>
        <charset val="136"/>
      </rPr>
      <t>推行社區發展工作概況</t>
    </r>
  </si>
  <si>
    <r>
      <rPr>
        <u/>
        <sz val="20"/>
        <rFont val="標楷體"/>
        <family val="4"/>
        <charset val="136"/>
      </rPr>
      <t>臺東</t>
    </r>
    <r>
      <rPr>
        <sz val="20"/>
        <rFont val="標楷體"/>
        <family val="4"/>
      </rPr>
      <t>縣</t>
    </r>
    <r>
      <rPr>
        <sz val="20"/>
        <rFont val="標楷體"/>
        <family val="4"/>
        <charset val="136"/>
      </rPr>
      <t>推行社區發展工作概況（續）</t>
    </r>
  </si>
  <si>
    <t>中華民國 113年</t>
    <phoneticPr fontId="5" type="noConversion"/>
  </si>
  <si>
    <t>中華民國113年</t>
    <phoneticPr fontId="5" type="noConversion"/>
  </si>
  <si>
    <t>鄉鎮市區</t>
  </si>
  <si>
    <t>社區發展協會數</t>
    <phoneticPr fontId="39" type="noConversion"/>
  </si>
  <si>
    <r>
      <t>社區</t>
    </r>
    <r>
      <rPr>
        <sz val="12"/>
        <rFont val="Times New Roman"/>
        <family val="1"/>
      </rPr>
      <t xml:space="preserve">
</t>
    </r>
    <r>
      <rPr>
        <sz val="12"/>
        <rFont val="標楷體"/>
        <family val="4"/>
        <charset val="136"/>
      </rPr>
      <t>戶數</t>
    </r>
    <phoneticPr fontId="5" type="noConversion"/>
  </si>
  <si>
    <r>
      <t>社區</t>
    </r>
    <r>
      <rPr>
        <sz val="12"/>
        <rFont val="Times New Roman"/>
        <family val="1"/>
      </rPr>
      <t xml:space="preserve">
</t>
    </r>
    <r>
      <rPr>
        <sz val="12"/>
        <rFont val="標楷體"/>
        <family val="4"/>
        <charset val="136"/>
      </rPr>
      <t>人口數</t>
    </r>
    <phoneticPr fontId="5" type="noConversion"/>
  </si>
  <si>
    <t>理監事人數</t>
    <phoneticPr fontId="39" type="noConversion"/>
  </si>
  <si>
    <t>社區發展協會會員數</t>
    <phoneticPr fontId="39" type="noConversion"/>
  </si>
  <si>
    <t>設置社區生產建設基金</t>
    <phoneticPr fontId="39" type="noConversion"/>
  </si>
  <si>
    <t>實際使用經費(元)</t>
  </si>
  <si>
    <t>社區活動中心(幢)</t>
  </si>
  <si>
    <t>社區發展工作項目</t>
    <phoneticPr fontId="5" type="noConversion"/>
  </si>
  <si>
    <t>合計</t>
    <phoneticPr fontId="39" type="noConversion"/>
  </si>
  <si>
    <t>理事長</t>
  </si>
  <si>
    <t>理事(不含理事長)</t>
    <phoneticPr fontId="39" type="noConversion"/>
  </si>
  <si>
    <t>監事</t>
    <phoneticPr fontId="39" type="noConversion"/>
  </si>
  <si>
    <t>合  計</t>
    <phoneticPr fontId="39" type="noConversion"/>
  </si>
  <si>
    <r>
      <t>政府</t>
    </r>
    <r>
      <rPr>
        <sz val="12"/>
        <rFont val="Times New Roman"/>
        <family val="1"/>
      </rPr>
      <t xml:space="preserve">
</t>
    </r>
    <r>
      <rPr>
        <sz val="12"/>
        <rFont val="標楷體"/>
        <family val="4"/>
        <charset val="136"/>
      </rPr>
      <t>補助款</t>
    </r>
    <phoneticPr fontId="5" type="noConversion"/>
  </si>
  <si>
    <r>
      <t>社區</t>
    </r>
    <r>
      <rPr>
        <sz val="12"/>
        <rFont val="Times New Roman"/>
        <family val="1"/>
      </rPr>
      <t xml:space="preserve">
</t>
    </r>
    <r>
      <rPr>
        <sz val="12"/>
        <rFont val="標楷體"/>
        <family val="4"/>
        <charset val="136"/>
      </rPr>
      <t>自籌款</t>
    </r>
    <phoneticPr fontId="5" type="noConversion"/>
  </si>
  <si>
    <t>教育訓練</t>
    <phoneticPr fontId="39" type="noConversion"/>
  </si>
  <si>
    <t>社區內部組織</t>
    <phoneticPr fontId="39" type="noConversion"/>
  </si>
  <si>
    <t>辦理社區照顧關懷據點</t>
    <phoneticPr fontId="39" type="noConversion"/>
  </si>
  <si>
    <t>社區
圖書室</t>
    <phoneticPr fontId="5" type="noConversion"/>
  </si>
  <si>
    <t>社區
刊物</t>
    <phoneticPr fontId="39" type="noConversion"/>
  </si>
  <si>
    <t>服務成果</t>
    <phoneticPr fontId="39" type="noConversion"/>
  </si>
  <si>
    <r>
      <t xml:space="preserve">原建
</t>
    </r>
    <r>
      <rPr>
        <sz val="12"/>
        <rFont val="Times New Roman"/>
        <family val="1"/>
      </rPr>
      <t>(</t>
    </r>
    <r>
      <rPr>
        <sz val="12"/>
        <rFont val="標楷體"/>
        <family val="4"/>
        <charset val="136"/>
      </rPr>
      <t>未作修擴建</t>
    </r>
    <r>
      <rPr>
        <sz val="12"/>
        <rFont val="Times New Roman"/>
        <family val="1"/>
      </rPr>
      <t>)</t>
    </r>
    <phoneticPr fontId="5" type="noConversion"/>
  </si>
  <si>
    <t>新建</t>
  </si>
  <si>
    <t>修擴建</t>
  </si>
  <si>
    <t>辦理社區幹部訓練</t>
    <phoneticPr fontId="39" type="noConversion"/>
  </si>
  <si>
    <t>辦理社區觀摩</t>
  </si>
  <si>
    <t>社區長壽俱樂部</t>
    <phoneticPr fontId="39" type="noConversion"/>
  </si>
  <si>
    <t>社區成長教室</t>
    <phoneticPr fontId="39" type="noConversion"/>
  </si>
  <si>
    <t>社區守望相助隊</t>
    <phoneticPr fontId="39" type="noConversion"/>
  </si>
  <si>
    <t>社區民俗藝文康樂班隊</t>
    <phoneticPr fontId="39" type="noConversion"/>
  </si>
  <si>
    <t>社區志願服務</t>
    <phoneticPr fontId="39" type="noConversion"/>
  </si>
  <si>
    <t>福利服務或活動</t>
    <phoneticPr fontId="39" type="noConversion"/>
  </si>
  <si>
    <r>
      <t>其他
服務</t>
    </r>
    <r>
      <rPr>
        <sz val="12"/>
        <rFont val="Times New Roman"/>
        <family val="1"/>
      </rPr>
      <t xml:space="preserve">  </t>
    </r>
    <phoneticPr fontId="5" type="noConversion"/>
  </si>
  <si>
    <t>團隊</t>
    <phoneticPr fontId="39" type="noConversion"/>
  </si>
  <si>
    <t>志工數</t>
    <phoneticPr fontId="39" type="noConversion"/>
  </si>
  <si>
    <t>男</t>
    <phoneticPr fontId="39" type="noConversion"/>
  </si>
  <si>
    <t>女</t>
    <phoneticPr fontId="39" type="noConversion"/>
  </si>
  <si>
    <r>
      <t>(</t>
    </r>
    <r>
      <rPr>
        <sz val="12"/>
        <rFont val="標楷體"/>
        <family val="4"/>
        <charset val="136"/>
      </rPr>
      <t>個</t>
    </r>
    <r>
      <rPr>
        <sz val="12"/>
        <rFont val="Times New Roman"/>
        <family val="1"/>
      </rPr>
      <t>)</t>
    </r>
    <phoneticPr fontId="5" type="noConversion"/>
  </si>
  <si>
    <r>
      <t>(</t>
    </r>
    <r>
      <rPr>
        <sz val="12"/>
        <rFont val="標楷體"/>
        <family val="4"/>
        <charset val="136"/>
      </rPr>
      <t>戶</t>
    </r>
    <r>
      <rPr>
        <sz val="12"/>
        <rFont val="Times New Roman"/>
        <family val="1"/>
      </rPr>
      <t>)</t>
    </r>
    <phoneticPr fontId="5" type="noConversion"/>
  </si>
  <si>
    <r>
      <t>(</t>
    </r>
    <r>
      <rPr>
        <sz val="12"/>
        <rFont val="標楷體"/>
        <family val="4"/>
        <charset val="136"/>
      </rPr>
      <t>人</t>
    </r>
    <r>
      <rPr>
        <sz val="12"/>
        <rFont val="Times New Roman"/>
        <family val="1"/>
      </rPr>
      <t>)</t>
    </r>
    <phoneticPr fontId="5" type="noConversion"/>
  </si>
  <si>
    <r>
      <t>(</t>
    </r>
    <r>
      <rPr>
        <sz val="11"/>
        <rFont val="標楷體"/>
        <family val="4"/>
        <charset val="136"/>
      </rPr>
      <t>人次</t>
    </r>
    <r>
      <rPr>
        <sz val="11"/>
        <rFont val="Times New Roman"/>
        <family val="1"/>
      </rPr>
      <t>)</t>
    </r>
    <phoneticPr fontId="5" type="noConversion"/>
  </si>
  <si>
    <r>
      <t>(</t>
    </r>
    <r>
      <rPr>
        <sz val="12"/>
        <rFont val="標楷體"/>
        <family val="4"/>
        <charset val="136"/>
      </rPr>
      <t>人次</t>
    </r>
    <r>
      <rPr>
        <sz val="12"/>
        <rFont val="Times New Roman"/>
        <family val="1"/>
      </rPr>
      <t>)</t>
    </r>
    <phoneticPr fontId="5" type="noConversion"/>
  </si>
  <si>
    <r>
      <t>(</t>
    </r>
    <r>
      <rPr>
        <sz val="12"/>
        <rFont val="標楷體"/>
        <family val="4"/>
        <charset val="136"/>
      </rPr>
      <t>處</t>
    </r>
    <r>
      <rPr>
        <sz val="12"/>
        <rFont val="Times New Roman"/>
        <family val="1"/>
      </rPr>
      <t>)</t>
    </r>
    <phoneticPr fontId="5" type="noConversion"/>
  </si>
  <si>
    <r>
      <t>(</t>
    </r>
    <r>
      <rPr>
        <sz val="12"/>
        <rFont val="標楷體"/>
        <family val="4"/>
        <charset val="136"/>
      </rPr>
      <t>班</t>
    </r>
    <r>
      <rPr>
        <sz val="12"/>
        <rFont val="Times New Roman"/>
        <family val="1"/>
      </rPr>
      <t>)</t>
    </r>
    <phoneticPr fontId="5" type="noConversion"/>
  </si>
  <si>
    <r>
      <t>(</t>
    </r>
    <r>
      <rPr>
        <sz val="12"/>
        <rFont val="標楷體"/>
        <family val="4"/>
        <charset val="136"/>
      </rPr>
      <t>隊</t>
    </r>
    <r>
      <rPr>
        <sz val="12"/>
        <rFont val="Times New Roman"/>
        <family val="1"/>
      </rPr>
      <t>)</t>
    </r>
    <phoneticPr fontId="5" type="noConversion"/>
  </si>
  <si>
    <r>
      <t>(</t>
    </r>
    <r>
      <rPr>
        <sz val="11"/>
        <rFont val="標楷體"/>
        <family val="4"/>
        <charset val="136"/>
      </rPr>
      <t>人</t>
    </r>
    <r>
      <rPr>
        <sz val="11"/>
        <rFont val="Times New Roman"/>
        <family val="1"/>
      </rPr>
      <t>)</t>
    </r>
    <phoneticPr fontId="5" type="noConversion"/>
  </si>
  <si>
    <r>
      <t>(</t>
    </r>
    <r>
      <rPr>
        <sz val="12"/>
        <rFont val="標楷體"/>
        <family val="4"/>
        <charset val="136"/>
      </rPr>
      <t>期</t>
    </r>
    <r>
      <rPr>
        <sz val="12"/>
        <rFont val="Times New Roman"/>
        <family val="1"/>
      </rPr>
      <t>)</t>
    </r>
    <phoneticPr fontId="5" type="noConversion"/>
  </si>
  <si>
    <r>
      <t>(</t>
    </r>
    <r>
      <rPr>
        <sz val="10"/>
        <rFont val="標楷體"/>
        <family val="4"/>
        <charset val="136"/>
      </rPr>
      <t>受益人次</t>
    </r>
    <r>
      <rPr>
        <sz val="10"/>
        <rFont val="Times New Roman"/>
        <family val="1"/>
      </rPr>
      <t>)</t>
    </r>
    <phoneticPr fontId="5" type="noConversion"/>
  </si>
  <si>
    <t>美和社區</t>
    <phoneticPr fontId="5" type="noConversion"/>
  </si>
  <si>
    <t>卡那索勒社區</t>
    <phoneticPr fontId="5" type="noConversion"/>
  </si>
  <si>
    <t>三和社區</t>
    <phoneticPr fontId="5" type="noConversion"/>
  </si>
  <si>
    <t>華源社區</t>
    <phoneticPr fontId="5" type="noConversion"/>
  </si>
  <si>
    <t>北里社區</t>
    <phoneticPr fontId="5" type="noConversion"/>
  </si>
  <si>
    <t>大王社區</t>
    <phoneticPr fontId="5" type="noConversion"/>
  </si>
  <si>
    <t>泰和社區</t>
    <phoneticPr fontId="5" type="noConversion"/>
  </si>
  <si>
    <t>香蘭社區</t>
    <phoneticPr fontId="5" type="noConversion"/>
  </si>
  <si>
    <t>金崙社區</t>
    <phoneticPr fontId="5" type="noConversion"/>
  </si>
  <si>
    <t>多良社區</t>
    <phoneticPr fontId="5" type="noConversion"/>
  </si>
  <si>
    <t>查拉密社區</t>
    <phoneticPr fontId="5" type="noConversion"/>
  </si>
  <si>
    <t>給陵社區</t>
    <phoneticPr fontId="5" type="noConversion"/>
  </si>
  <si>
    <t>自籌10萬</t>
    <phoneticPr fontId="5" type="noConversion"/>
  </si>
  <si>
    <r>
      <t>本縣</t>
    </r>
    <r>
      <rPr>
        <sz val="12"/>
        <rFont val="Times New Roman"/>
        <family val="1"/>
      </rPr>
      <t>(</t>
    </r>
    <r>
      <rPr>
        <sz val="12"/>
        <rFont val="標楷體"/>
        <family val="4"/>
        <charset val="136"/>
      </rPr>
      <t>市</t>
    </r>
    <r>
      <rPr>
        <sz val="12"/>
        <rFont val="Times New Roman"/>
        <family val="1"/>
      </rPr>
      <t>)</t>
    </r>
    <r>
      <rPr>
        <sz val="12"/>
        <rFont val="標楷體"/>
        <family val="4"/>
        <charset val="136"/>
      </rPr>
      <t>已劃定社區數有</t>
    </r>
    <r>
      <rPr>
        <sz val="12"/>
        <rFont val="Times New Roman"/>
        <family val="1"/>
      </rPr>
      <t xml:space="preserve">           </t>
    </r>
    <r>
      <rPr>
        <sz val="12"/>
        <rFont val="標楷體"/>
        <family val="4"/>
        <charset val="136"/>
      </rPr>
      <t>處。</t>
    </r>
    <phoneticPr fontId="5" type="noConversion"/>
  </si>
  <si>
    <t>業務主管人員</t>
    <phoneticPr fontId="80" type="noConversion"/>
  </si>
  <si>
    <t>機關長官</t>
    <phoneticPr fontId="39" type="noConversion"/>
  </si>
  <si>
    <t>主辦統計人員</t>
    <phoneticPr fontId="80" type="noConversion"/>
  </si>
  <si>
    <t>資料來源：依據各公所轄內已成立社區發展協會所報工作概況資料審核彙編。</t>
    <phoneticPr fontId="39" type="noConversion"/>
  </si>
  <si>
    <r>
      <t>填表說明：1.本表編製2份</t>
    </r>
    <r>
      <rPr>
        <u/>
        <sz val="12"/>
        <color rgb="FFFF0000"/>
        <rFont val="標楷體"/>
        <family val="4"/>
        <charset val="136"/>
      </rPr>
      <t>，1份送主計處</t>
    </r>
    <r>
      <rPr>
        <sz val="12"/>
        <rFont val="標楷體"/>
        <family val="4"/>
        <charset val="136"/>
      </rPr>
      <t>，1份自存外，應由網際網路線上傳送至衛生福利部統計處資料庫。</t>
    </r>
    <phoneticPr fontId="5" type="noConversion"/>
  </si>
  <si>
    <t>　　　　　2.本表所填資料以已成立社區發展協會為準，不包含未成立社區發展協會資料。</t>
    <phoneticPr fontId="5" type="noConversion"/>
  </si>
  <si>
    <t>2月5日
2月25日</t>
    <phoneticPr fontId="4" type="noConversion"/>
  </si>
  <si>
    <r>
      <t>公</t>
    </r>
    <r>
      <rPr>
        <sz val="13"/>
        <rFont val="Times New Roman"/>
        <family val="1"/>
      </rPr>
      <t xml:space="preserve">  </t>
    </r>
    <r>
      <rPr>
        <sz val="13"/>
        <rFont val="標楷體"/>
        <family val="4"/>
        <charset val="136"/>
      </rPr>
      <t>開</t>
    </r>
    <r>
      <rPr>
        <sz val="13"/>
        <rFont val="Times New Roman"/>
        <family val="1"/>
      </rPr>
      <t xml:space="preserve">  </t>
    </r>
    <r>
      <rPr>
        <sz val="13"/>
        <rFont val="標楷體"/>
        <family val="4"/>
        <charset val="136"/>
      </rPr>
      <t>類</t>
    </r>
    <phoneticPr fontId="5" type="noConversion"/>
  </si>
  <si>
    <t>太麻里鄉公所財政課</t>
    <phoneticPr fontId="5" type="noConversion"/>
  </si>
  <si>
    <r>
      <t>月</t>
    </r>
    <r>
      <rPr>
        <sz val="14"/>
        <rFont val="Times New Roman"/>
        <family val="1"/>
      </rPr>
      <t xml:space="preserve">        </t>
    </r>
    <r>
      <rPr>
        <sz val="14"/>
        <rFont val="標楷體"/>
        <family val="4"/>
        <charset val="136"/>
      </rPr>
      <t>報</t>
    </r>
    <phoneticPr fontId="5" type="noConversion"/>
  </si>
  <si>
    <t>次月五日前編報，十二月份於次年一月二十日前編報。</t>
    <phoneticPr fontId="5" type="noConversion"/>
  </si>
  <si>
    <r>
      <t>表</t>
    </r>
    <r>
      <rPr>
        <sz val="14"/>
        <rFont val="Times New Roman"/>
        <family val="1"/>
      </rPr>
      <t xml:space="preserve">       </t>
    </r>
    <r>
      <rPr>
        <sz val="14"/>
        <rFont val="標楷體"/>
        <family val="4"/>
        <charset val="136"/>
      </rPr>
      <t>號</t>
    </r>
    <phoneticPr fontId="5" type="noConversion"/>
  </si>
  <si>
    <t>20902-00-02-3</t>
    <phoneticPr fontId="5" type="noConversion"/>
  </si>
  <si>
    <r>
      <t xml:space="preserve">           </t>
    </r>
    <r>
      <rPr>
        <sz val="24"/>
        <rFont val="標楷體"/>
        <family val="4"/>
        <charset val="136"/>
      </rPr>
      <t>臺東縣太麻里鄉公庫收支月報表</t>
    </r>
    <phoneticPr fontId="5" type="noConversion"/>
  </si>
  <si>
    <t xml:space="preserve"> </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</si>
  <si>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02</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</si>
  <si>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單位：新臺幣元</t>
    <phoneticPr fontId="5" type="noConversion"/>
  </si>
  <si>
    <r>
      <t xml:space="preserve">      </t>
    </r>
    <r>
      <rPr>
        <sz val="14"/>
        <rFont val="標楷體"/>
        <family val="4"/>
        <charset val="136"/>
      </rPr>
      <t>科</t>
    </r>
    <r>
      <rPr>
        <sz val="14"/>
        <rFont val="Times New Roman"/>
        <family val="1"/>
      </rPr>
      <t xml:space="preserve">       </t>
    </r>
    <r>
      <rPr>
        <sz val="14"/>
        <rFont val="標楷體"/>
        <family val="4"/>
        <charset val="136"/>
      </rPr>
      <t>目</t>
    </r>
    <r>
      <rPr>
        <sz val="14"/>
        <rFont val="Times New Roman"/>
        <family val="1"/>
      </rPr>
      <t xml:space="preserve">       </t>
    </r>
    <r>
      <rPr>
        <sz val="14"/>
        <rFont val="標楷體"/>
        <family val="4"/>
        <charset val="136"/>
      </rPr>
      <t>別</t>
    </r>
    <phoneticPr fontId="5" type="noConversion"/>
  </si>
  <si>
    <r>
      <t>合</t>
    </r>
    <r>
      <rPr>
        <sz val="14"/>
        <rFont val="Times New Roman"/>
        <family val="1"/>
      </rPr>
      <t xml:space="preserve">             </t>
    </r>
    <r>
      <rPr>
        <sz val="14"/>
        <rFont val="標楷體"/>
        <family val="4"/>
        <charset val="136"/>
      </rPr>
      <t>計</t>
    </r>
    <phoneticPr fontId="5" type="noConversion"/>
  </si>
  <si>
    <r>
      <t>本</t>
    </r>
    <r>
      <rPr>
        <sz val="14"/>
        <rFont val="Times New Roman"/>
        <family val="1"/>
      </rPr>
      <t xml:space="preserve">  </t>
    </r>
    <r>
      <rPr>
        <sz val="14"/>
        <rFont val="標楷體"/>
        <family val="4"/>
        <charset val="136"/>
      </rPr>
      <t>年</t>
    </r>
    <r>
      <rPr>
        <sz val="14"/>
        <rFont val="Times New Roman"/>
        <family val="1"/>
      </rPr>
      <t xml:space="preserve">  </t>
    </r>
    <r>
      <rPr>
        <sz val="13"/>
        <rFont val="標楷體"/>
        <family val="4"/>
        <charset val="136"/>
      </rPr>
      <t/>
    </r>
    <phoneticPr fontId="5" type="noConversion"/>
  </si>
  <si>
    <t>度  收  入</t>
  </si>
  <si>
    <r>
      <t>以</t>
    </r>
    <r>
      <rPr>
        <sz val="14"/>
        <rFont val="Times New Roman"/>
        <family val="1"/>
      </rPr>
      <t xml:space="preserve">  </t>
    </r>
    <r>
      <rPr>
        <sz val="14"/>
        <rFont val="標楷體"/>
        <family val="4"/>
        <charset val="136"/>
      </rPr>
      <t>前</t>
    </r>
    <r>
      <rPr>
        <sz val="14"/>
        <rFont val="Times New Roman"/>
        <family val="1"/>
      </rPr>
      <t xml:space="preserve">  </t>
    </r>
    <r>
      <rPr>
        <sz val="14"/>
        <rFont val="標楷體"/>
        <family val="4"/>
        <charset val="136"/>
      </rPr>
      <t>年</t>
    </r>
    <r>
      <rPr>
        <sz val="14"/>
        <rFont val="Times New Roman"/>
        <family val="1"/>
      </rPr>
      <t xml:space="preserve"> </t>
    </r>
    <phoneticPr fontId="5" type="noConversion"/>
  </si>
  <si>
    <t xml:space="preserve"> 度  收  入</t>
    <phoneticPr fontId="5" type="noConversion"/>
  </si>
  <si>
    <r>
      <t>本</t>
    </r>
    <r>
      <rPr>
        <sz val="14"/>
        <rFont val="Times New Roman"/>
        <family val="1"/>
      </rPr>
      <t xml:space="preserve">   </t>
    </r>
    <r>
      <rPr>
        <sz val="14"/>
        <rFont val="標楷體"/>
        <family val="4"/>
        <charset val="136"/>
      </rPr>
      <t>月</t>
    </r>
    <phoneticPr fontId="5" type="noConversion"/>
  </si>
  <si>
    <r>
      <t>累</t>
    </r>
    <r>
      <rPr>
        <sz val="14"/>
        <rFont val="Times New Roman"/>
        <family val="1"/>
      </rPr>
      <t xml:space="preserve">   </t>
    </r>
    <r>
      <rPr>
        <sz val="14"/>
        <rFont val="標楷體"/>
        <family val="4"/>
        <charset val="136"/>
      </rPr>
      <t>計</t>
    </r>
    <phoneticPr fontId="5" type="noConversion"/>
  </si>
  <si>
    <t>經 常 門 ﹝計﹞</t>
    <phoneticPr fontId="5" type="noConversion"/>
  </si>
  <si>
    <t>稅課收入</t>
    <phoneticPr fontId="5" type="noConversion"/>
  </si>
  <si>
    <t>房屋稅</t>
    <phoneticPr fontId="5" type="noConversion"/>
  </si>
  <si>
    <t>契稅</t>
    <phoneticPr fontId="5" type="noConversion"/>
  </si>
  <si>
    <t>娛樂稅</t>
    <phoneticPr fontId="5" type="noConversion"/>
  </si>
  <si>
    <t>遺產及贈與稅</t>
    <phoneticPr fontId="5" type="noConversion"/>
  </si>
  <si>
    <t>土地稅</t>
    <phoneticPr fontId="5" type="noConversion"/>
  </si>
  <si>
    <t>田賦</t>
    <phoneticPr fontId="5" type="noConversion"/>
  </si>
  <si>
    <t>地價稅</t>
    <phoneticPr fontId="5" type="noConversion"/>
  </si>
  <si>
    <t>統籌分配稅</t>
    <phoneticPr fontId="5" type="noConversion"/>
  </si>
  <si>
    <t>臨時稅課</t>
    <phoneticPr fontId="5" type="noConversion"/>
  </si>
  <si>
    <t>工程受益費收入</t>
    <phoneticPr fontId="5" type="noConversion"/>
  </si>
  <si>
    <t>罰款及賠償收入</t>
    <phoneticPr fontId="5" type="noConversion"/>
  </si>
  <si>
    <t>規費收入</t>
    <phoneticPr fontId="5" type="noConversion"/>
  </si>
  <si>
    <t>信託管理收入</t>
    <phoneticPr fontId="5" type="noConversion"/>
  </si>
  <si>
    <t>財產收入</t>
  </si>
  <si>
    <t>財產孳息</t>
    <phoneticPr fontId="5" type="noConversion"/>
  </si>
  <si>
    <t>廢舊物資售價</t>
    <phoneticPr fontId="5" type="noConversion"/>
  </si>
  <si>
    <t>營業盈餘及事業收入</t>
    <phoneticPr fontId="5" type="noConversion"/>
  </si>
  <si>
    <t>營業盈餘</t>
    <phoneticPr fontId="5" type="noConversion"/>
  </si>
  <si>
    <t>作業賸餘</t>
    <phoneticPr fontId="5" type="noConversion"/>
  </si>
  <si>
    <t>投資收益</t>
    <phoneticPr fontId="5" type="noConversion"/>
  </si>
  <si>
    <t>補助及協助收入</t>
    <phoneticPr fontId="5" type="noConversion"/>
  </si>
  <si>
    <t>補助收入</t>
    <phoneticPr fontId="5" type="noConversion"/>
  </si>
  <si>
    <t>協助收入</t>
    <phoneticPr fontId="5" type="noConversion"/>
  </si>
  <si>
    <t>捐獻及贈與收入</t>
    <phoneticPr fontId="5" type="noConversion"/>
  </si>
  <si>
    <t>自治稅捐收入</t>
    <phoneticPr fontId="5" type="noConversion"/>
  </si>
  <si>
    <t>其他收入</t>
    <phoneticPr fontId="5" type="noConversion"/>
  </si>
  <si>
    <r>
      <t>資</t>
    </r>
    <r>
      <rPr>
        <sz val="13"/>
        <rFont val="Times New Roman"/>
        <family val="1"/>
      </rPr>
      <t xml:space="preserve">  </t>
    </r>
    <r>
      <rPr>
        <sz val="13"/>
        <rFont val="標楷體"/>
        <family val="4"/>
        <charset val="136"/>
      </rPr>
      <t>本</t>
    </r>
    <r>
      <rPr>
        <sz val="13"/>
        <rFont val="Times New Roman"/>
        <family val="1"/>
      </rPr>
      <t xml:space="preserve">  </t>
    </r>
    <r>
      <rPr>
        <sz val="13"/>
        <rFont val="標楷體"/>
        <family val="4"/>
        <charset val="136"/>
      </rPr>
      <t>門</t>
    </r>
    <r>
      <rPr>
        <sz val="13"/>
        <rFont val="Times New Roman"/>
        <family val="1"/>
      </rPr>
      <t xml:space="preserve"> (</t>
    </r>
    <r>
      <rPr>
        <sz val="13"/>
        <rFont val="標楷體"/>
        <family val="4"/>
        <charset val="136"/>
      </rPr>
      <t>計</t>
    </r>
    <r>
      <rPr>
        <sz val="13"/>
        <rFont val="Times New Roman"/>
        <family val="1"/>
      </rPr>
      <t>)</t>
    </r>
    <phoneticPr fontId="5" type="noConversion"/>
  </si>
  <si>
    <t>財產收入</t>
    <phoneticPr fontId="5" type="noConversion"/>
  </si>
  <si>
    <t>財產售價</t>
    <phoneticPr fontId="5" type="noConversion"/>
  </si>
  <si>
    <t>財產作價</t>
    <phoneticPr fontId="5" type="noConversion"/>
  </si>
  <si>
    <t>資本收回</t>
    <phoneticPr fontId="5" type="noConversion"/>
  </si>
  <si>
    <t>經資門合計</t>
    <phoneticPr fontId="5" type="noConversion"/>
  </si>
  <si>
    <t>暫收代收款</t>
    <phoneticPr fontId="5" type="noConversion"/>
  </si>
  <si>
    <t>收回以前年度歲出款</t>
    <phoneticPr fontId="5" type="noConversion"/>
  </si>
  <si>
    <t>保管款收入</t>
    <phoneticPr fontId="5" type="noConversion"/>
  </si>
  <si>
    <t>短期借款</t>
    <phoneticPr fontId="5" type="noConversion"/>
  </si>
  <si>
    <t>借入款或透支款</t>
    <phoneticPr fontId="5" type="noConversion"/>
  </si>
  <si>
    <t>融資性庫款收入</t>
    <phoneticPr fontId="5" type="noConversion"/>
  </si>
  <si>
    <t>賒借收入</t>
    <phoneticPr fontId="5" type="noConversion"/>
  </si>
  <si>
    <r>
      <t>本月收入</t>
    </r>
    <r>
      <rPr>
        <b/>
        <sz val="13"/>
        <rFont val="Times New Roman"/>
        <family val="1"/>
      </rPr>
      <t>(</t>
    </r>
    <r>
      <rPr>
        <b/>
        <sz val="13"/>
        <rFont val="標楷體"/>
        <family val="4"/>
        <charset val="136"/>
      </rPr>
      <t>總計</t>
    </r>
    <r>
      <rPr>
        <b/>
        <sz val="13"/>
        <rFont val="Times New Roman"/>
        <family val="1"/>
      </rPr>
      <t>)</t>
    </r>
    <phoneticPr fontId="5" type="noConversion"/>
  </si>
  <si>
    <t>上期結存</t>
    <phoneticPr fontId="5" type="noConversion"/>
  </si>
  <si>
    <r>
      <t>收入總計</t>
    </r>
    <r>
      <rPr>
        <b/>
        <sz val="13"/>
        <rFont val="Times New Roman"/>
        <family val="1"/>
      </rPr>
      <t>+</t>
    </r>
    <r>
      <rPr>
        <b/>
        <sz val="13"/>
        <rFont val="標楷體"/>
        <family val="4"/>
        <charset val="136"/>
      </rPr>
      <t>上期結存</t>
    </r>
    <phoneticPr fontId="5" type="noConversion"/>
  </si>
  <si>
    <t>度  支  出</t>
    <phoneticPr fontId="5" type="noConversion"/>
  </si>
  <si>
    <t xml:space="preserve"> 度  支  出</t>
    <phoneticPr fontId="5" type="noConversion"/>
  </si>
  <si>
    <t>經 常 門 (計)</t>
    <phoneticPr fontId="5" type="noConversion"/>
  </si>
  <si>
    <t>一般政務支出</t>
    <phoneticPr fontId="5" type="noConversion"/>
  </si>
  <si>
    <t>政權行使支出</t>
    <phoneticPr fontId="5" type="noConversion"/>
  </si>
  <si>
    <t>行政支出</t>
    <phoneticPr fontId="5" type="noConversion"/>
  </si>
  <si>
    <t>民政支出</t>
    <phoneticPr fontId="5" type="noConversion"/>
  </si>
  <si>
    <t>財務支出</t>
    <phoneticPr fontId="5" type="noConversion"/>
  </si>
  <si>
    <t>教育科學文化支出</t>
    <phoneticPr fontId="5" type="noConversion"/>
  </si>
  <si>
    <t>教育支出</t>
    <phoneticPr fontId="5" type="noConversion"/>
  </si>
  <si>
    <t>科學支出</t>
    <phoneticPr fontId="5" type="noConversion"/>
  </si>
  <si>
    <t>文化支出</t>
    <phoneticPr fontId="5" type="noConversion"/>
  </si>
  <si>
    <t>經濟發展支出</t>
    <phoneticPr fontId="5" type="noConversion"/>
  </si>
  <si>
    <t>農業支出</t>
    <phoneticPr fontId="5" type="noConversion"/>
  </si>
  <si>
    <t>工業支出</t>
    <phoneticPr fontId="5" type="noConversion"/>
  </si>
  <si>
    <t>交通支出</t>
    <phoneticPr fontId="5" type="noConversion"/>
  </si>
  <si>
    <t>其他經濟服務支出</t>
    <phoneticPr fontId="5" type="noConversion"/>
  </si>
  <si>
    <t>社會福利支出</t>
    <phoneticPr fontId="5" type="noConversion"/>
  </si>
  <si>
    <t>社會保險支出</t>
    <phoneticPr fontId="5" type="noConversion"/>
  </si>
  <si>
    <t>社會救助支出</t>
    <phoneticPr fontId="5" type="noConversion"/>
  </si>
  <si>
    <t>褔利服務支出</t>
    <phoneticPr fontId="5" type="noConversion"/>
  </si>
  <si>
    <t>國民就業支出</t>
    <phoneticPr fontId="5" type="noConversion"/>
  </si>
  <si>
    <t>醫療保健支出</t>
    <phoneticPr fontId="5" type="noConversion"/>
  </si>
  <si>
    <t>社區發展及環境保護支出</t>
    <phoneticPr fontId="5" type="noConversion"/>
  </si>
  <si>
    <t>社區發展支出</t>
    <phoneticPr fontId="5" type="noConversion"/>
  </si>
  <si>
    <t>環境保護支出</t>
  </si>
  <si>
    <t>退休撫卹支出</t>
    <phoneticPr fontId="5" type="noConversion"/>
  </si>
  <si>
    <t>退休撫卹給付支出</t>
    <phoneticPr fontId="5" type="noConversion"/>
  </si>
  <si>
    <t>退休撫卹業務支出</t>
    <phoneticPr fontId="5" type="noConversion"/>
  </si>
  <si>
    <t>債務支出</t>
    <phoneticPr fontId="5" type="noConversion"/>
  </si>
  <si>
    <t>債務付息支出</t>
    <phoneticPr fontId="5" type="noConversion"/>
  </si>
  <si>
    <t>債務付息事務支出</t>
    <phoneticPr fontId="5" type="noConversion"/>
  </si>
  <si>
    <t>協助及補助支出</t>
    <phoneticPr fontId="5" type="noConversion"/>
  </si>
  <si>
    <t>協助支出</t>
    <phoneticPr fontId="5" type="noConversion"/>
  </si>
  <si>
    <r>
      <t xml:space="preserve"> </t>
    </r>
    <r>
      <rPr>
        <sz val="13"/>
        <rFont val="標楷體"/>
        <family val="4"/>
        <charset val="136"/>
      </rPr>
      <t>其他支出</t>
    </r>
    <phoneticPr fontId="5" type="noConversion"/>
  </si>
  <si>
    <t>資  本  門 (計)</t>
    <phoneticPr fontId="5" type="noConversion"/>
  </si>
  <si>
    <t>其他支出</t>
    <phoneticPr fontId="5" type="noConversion"/>
  </si>
  <si>
    <t>預撥經費</t>
    <phoneticPr fontId="5" type="noConversion"/>
  </si>
  <si>
    <t>墊付款</t>
    <phoneticPr fontId="5" type="noConversion"/>
  </si>
  <si>
    <t>預付費用</t>
    <phoneticPr fontId="5" type="noConversion"/>
  </si>
  <si>
    <t>退還以前年度歲入款</t>
    <phoneticPr fontId="5" type="noConversion"/>
  </si>
  <si>
    <t>保管款</t>
    <phoneticPr fontId="5" type="noConversion"/>
  </si>
  <si>
    <t>融資性庫款支出</t>
    <phoneticPr fontId="5" type="noConversion"/>
  </si>
  <si>
    <r>
      <t>債務還本支</t>
    </r>
    <r>
      <rPr>
        <sz val="13"/>
        <rFont val="Times New Roman"/>
        <family val="1"/>
      </rPr>
      <t xml:space="preserve"> </t>
    </r>
    <r>
      <rPr>
        <sz val="13"/>
        <rFont val="標楷體"/>
        <family val="4"/>
        <charset val="136"/>
      </rPr>
      <t>出</t>
    </r>
    <phoneticPr fontId="5" type="noConversion"/>
  </si>
  <si>
    <r>
      <t>本月支出</t>
    </r>
    <r>
      <rPr>
        <b/>
        <sz val="13"/>
        <rFont val="Times New Roman"/>
        <family val="1"/>
      </rPr>
      <t>(</t>
    </r>
    <r>
      <rPr>
        <b/>
        <sz val="13"/>
        <rFont val="標楷體"/>
        <family val="4"/>
        <charset val="136"/>
      </rPr>
      <t>總計</t>
    </r>
    <r>
      <rPr>
        <b/>
        <sz val="13"/>
        <rFont val="Times New Roman"/>
        <family val="1"/>
      </rPr>
      <t>)</t>
    </r>
    <phoneticPr fontId="5" type="noConversion"/>
  </si>
  <si>
    <t>本期結存</t>
    <phoneticPr fontId="5" type="noConversion"/>
  </si>
  <si>
    <r>
      <t>支出總計</t>
    </r>
    <r>
      <rPr>
        <sz val="13"/>
        <rFont val="Times New Roman"/>
        <family val="1"/>
      </rPr>
      <t>+</t>
    </r>
    <r>
      <rPr>
        <sz val="13"/>
        <rFont val="標楷體"/>
        <family val="4"/>
        <charset val="136"/>
      </rPr>
      <t>本期結存</t>
    </r>
    <phoneticPr fontId="5" type="noConversion"/>
  </si>
  <si>
    <t>加：本月底止未兌付支票款</t>
    <phoneticPr fontId="5" type="noConversion"/>
  </si>
  <si>
    <t>本期公庫實際結存</t>
    <phoneticPr fontId="5" type="noConversion"/>
  </si>
  <si>
    <r>
      <t xml:space="preserve">          </t>
    </r>
    <r>
      <rPr>
        <sz val="13"/>
        <rFont val="標楷體"/>
        <family val="4"/>
        <charset val="136"/>
      </rPr>
      <t>主辦統計人員</t>
    </r>
    <phoneticPr fontId="5" type="noConversion"/>
  </si>
  <si>
    <t>中華民國 114 年 03月 14日編製</t>
    <phoneticPr fontId="5" type="noConversion"/>
  </si>
  <si>
    <r>
      <t xml:space="preserve">          </t>
    </r>
    <r>
      <rPr>
        <sz val="13"/>
        <rFont val="標楷體"/>
        <family val="4"/>
        <charset val="136"/>
      </rPr>
      <t>主辦業務人員</t>
    </r>
    <phoneticPr fontId="5" type="noConversion"/>
  </si>
  <si>
    <r>
      <t>資料來源：</t>
    </r>
    <r>
      <rPr>
        <u/>
        <sz val="13"/>
        <color indexed="10"/>
        <rFont val="標楷體"/>
        <family val="4"/>
        <charset val="136"/>
      </rPr>
      <t>本公所造送公庫收支資料編製。</t>
    </r>
    <phoneticPr fontId="5" type="noConversion"/>
  </si>
  <si>
    <r>
      <t>填表說明：本表編製三份，一份送</t>
    </r>
    <r>
      <rPr>
        <u/>
        <sz val="13"/>
        <color indexed="10"/>
        <rFont val="標楷體"/>
        <family val="4"/>
        <charset val="136"/>
      </rPr>
      <t>臺</t>
    </r>
    <r>
      <rPr>
        <u/>
        <sz val="13"/>
        <color indexed="10"/>
        <rFont val="標楷體"/>
        <family val="4"/>
        <charset val="136"/>
      </rPr>
      <t>東縣政府財政處</t>
    </r>
    <r>
      <rPr>
        <sz val="13"/>
        <rFont val="標楷體"/>
        <family val="4"/>
        <charset val="136"/>
      </rPr>
      <t>，一份送本所主計室，一份自存。</t>
    </r>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</si>
  <si>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03</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</si>
  <si>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中華民國114 年04 月15日編製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</si>
  <si>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04</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</si>
  <si>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05  月 14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</si>
  <si>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05</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</si>
  <si>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06  月  15  日編製</t>
    <phoneticPr fontId="5" type="noConversion"/>
  </si>
  <si>
    <t>113年12月公庫收支月報</t>
    <phoneticPr fontId="4" type="noConversion"/>
  </si>
  <si>
    <t>114年1月公庫收支月報</t>
    <phoneticPr fontId="4" type="noConversion"/>
  </si>
  <si>
    <r>
      <t xml:space="preserve">    </t>
    </r>
    <r>
      <rPr>
        <sz val="14"/>
        <rFont val="標楷體"/>
        <family val="4"/>
        <charset val="136"/>
      </rPr>
      <t>　　</t>
    </r>
    <r>
      <rPr>
        <sz val="14"/>
        <rFont val="Times New Roman"/>
        <family val="1"/>
      </rPr>
      <t xml:space="preserve">  113 </t>
    </r>
    <r>
      <rPr>
        <sz val="14"/>
        <rFont val="標楷體"/>
        <family val="4"/>
        <charset val="136"/>
      </rPr>
      <t>年</t>
    </r>
    <r>
      <rPr>
        <sz val="14"/>
        <rFont val="Times New Roman"/>
        <family val="1"/>
      </rPr>
      <t xml:space="preserve"> 12</t>
    </r>
    <r>
      <rPr>
        <sz val="14"/>
        <rFont val="標楷體"/>
        <family val="4"/>
        <charset val="136"/>
      </rPr>
      <t xml:space="preserve">月 10日  </t>
    </r>
    <r>
      <rPr>
        <sz val="14"/>
        <rFont val="Times New Roman"/>
        <family val="1"/>
      </rPr>
      <t>(  113</t>
    </r>
    <r>
      <rPr>
        <sz val="14"/>
        <rFont val="標楷體"/>
        <family val="4"/>
        <charset val="136"/>
      </rPr>
      <t>年度</t>
    </r>
    <r>
      <rPr>
        <sz val="14"/>
        <rFont val="Times New Roman"/>
        <family val="1"/>
      </rPr>
      <t>)</t>
    </r>
    <phoneticPr fontId="5" type="noConversion"/>
  </si>
  <si>
    <t>中華民國     年    月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</si>
  <si>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01</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</si>
  <si>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01月  24日編製</t>
    <phoneticPr fontId="5" type="noConversion"/>
  </si>
  <si>
    <t xml:space="preserve"> 中華民國114年5月                      單位：公斤</t>
    <phoneticPr fontId="34" type="noConversion"/>
  </si>
  <si>
    <t>中華民國114年6月6日編製</t>
    <phoneticPr fontId="5" type="noConversion"/>
  </si>
  <si>
    <t xml:space="preserve"> 中華民國　114　年　05　月                                  單位：公噸</t>
    <phoneticPr fontId="34" type="noConversion"/>
  </si>
  <si>
    <t>122.59</t>
    <phoneticPr fontId="34" type="noConversion"/>
  </si>
  <si>
    <t>0</t>
    <phoneticPr fontId="34" type="noConversion"/>
  </si>
  <si>
    <t>中華民國 114年06月04日編製</t>
    <phoneticPr fontId="34" type="noConversion"/>
  </si>
  <si>
    <r>
      <t xml:space="preserve"> 臺東縣</t>
    </r>
    <r>
      <rPr>
        <sz val="12"/>
        <color rgb="FFFF0000"/>
        <rFont val="標楷體"/>
        <family val="4"/>
        <charset val="136"/>
      </rPr>
      <t>太麻里鄉</t>
    </r>
    <r>
      <rPr>
        <sz val="12"/>
        <color rgb="FF000000"/>
        <rFont val="標楷體"/>
        <family val="4"/>
        <charset val="136"/>
      </rPr>
      <t>公所</t>
    </r>
    <phoneticPr fontId="206" type="noConversion"/>
  </si>
  <si>
    <t>年  度  報</t>
  </si>
  <si>
    <r>
      <t>年度終了後</t>
    </r>
    <r>
      <rPr>
        <sz val="12"/>
        <color rgb="FFFF0000"/>
        <rFont val="標楷體"/>
        <family val="4"/>
        <charset val="136"/>
      </rPr>
      <t>1個月又20日</t>
    </r>
    <r>
      <rPr>
        <sz val="12"/>
        <color rgb="FF000000"/>
        <rFont val="標楷體"/>
        <family val="4"/>
        <charset val="136"/>
      </rPr>
      <t>內填報</t>
    </r>
    <phoneticPr fontId="206" type="noConversion"/>
  </si>
  <si>
    <t>20329-02-01-3</t>
    <phoneticPr fontId="206" type="noConversion"/>
  </si>
  <si>
    <t>臺東縣太麻里鄉農路改善及維護工程</t>
    <phoneticPr fontId="206" type="noConversion"/>
  </si>
  <si>
    <t>單位：道路長度-公里</t>
  </si>
  <si>
    <t xml:space="preserve">      中華民國 113 年度</t>
    <phoneticPr fontId="206" type="noConversion"/>
  </si>
  <si>
    <t>總工程費-新台幣元</t>
  </si>
  <si>
    <t>工程名稱</t>
  </si>
  <si>
    <t>地點</t>
  </si>
  <si>
    <t>道路總長度</t>
  </si>
  <si>
    <t>總  工  程  費  (按  經  費  來  源  分)</t>
  </si>
  <si>
    <t>(鄉鎮別)</t>
  </si>
  <si>
    <t>改      善</t>
  </si>
  <si>
    <t>維       護</t>
  </si>
  <si>
    <t>總       計</t>
  </si>
  <si>
    <t>中      央</t>
  </si>
  <si>
    <t>縣    (市)</t>
  </si>
  <si>
    <t>其      他(本所)</t>
    <phoneticPr fontId="206" type="noConversion"/>
  </si>
  <si>
    <t xml:space="preserve"> 合       計</t>
  </si>
  <si>
    <t>美和村及華源村農路改善工程</t>
    <phoneticPr fontId="206" type="noConversion"/>
  </si>
  <si>
    <t>太麻里鄉</t>
    <phoneticPr fontId="206" type="noConversion"/>
  </si>
  <si>
    <t>三和村及美和村排水溝、邊坡及農路改善工程</t>
    <phoneticPr fontId="206" type="noConversion"/>
  </si>
  <si>
    <t>113年度太麻里鄉農路、排水溝等設施改善工程</t>
    <phoneticPr fontId="206" type="noConversion"/>
  </si>
  <si>
    <t>金崙及多良社區道路及擋土牆改善工程</t>
    <phoneticPr fontId="206" type="noConversion"/>
  </si>
  <si>
    <t>金針山支線農路及產業道路改善工程</t>
    <phoneticPr fontId="206" type="noConversion"/>
  </si>
  <si>
    <t>泰和及大王產業道路改善工程</t>
    <phoneticPr fontId="206" type="noConversion"/>
  </si>
  <si>
    <t>113年香蘭村溪頭產業道路改善工程</t>
    <phoneticPr fontId="206" type="noConversion"/>
  </si>
  <si>
    <t>北里北路7鄰支線農路改善工程</t>
    <phoneticPr fontId="5" type="noConversion"/>
  </si>
  <si>
    <t xml:space="preserve"> 填表</t>
  </si>
  <si>
    <t xml:space="preserve"> 機關首長</t>
  </si>
  <si>
    <t>中華民國  114  年06月 06日編製</t>
    <phoneticPr fontId="206" type="noConversion"/>
  </si>
  <si>
    <t>資料來源 : 根據本所資料編製。</t>
    <phoneticPr fontId="206"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</si>
  <si>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206" type="noConversion"/>
  </si>
  <si>
    <r>
      <t>臺東縣</t>
    </r>
    <r>
      <rPr>
        <sz val="12"/>
        <color rgb="FFFF0000"/>
        <rFont val="標楷體"/>
        <family val="4"/>
        <charset val="136"/>
      </rPr>
      <t>太麻里鄉</t>
    </r>
    <r>
      <rPr>
        <sz val="12"/>
        <color rgb="FF000000"/>
        <rFont val="標楷體"/>
        <family val="4"/>
        <charset val="136"/>
      </rPr>
      <t>公所</t>
    </r>
    <phoneticPr fontId="5" type="noConversion"/>
  </si>
  <si>
    <r>
      <t xml:space="preserve"> 次年</t>
    </r>
    <r>
      <rPr>
        <sz val="12"/>
        <color rgb="FFFF0000"/>
        <rFont val="標楷體"/>
        <family val="4"/>
        <charset val="136"/>
      </rPr>
      <t>2月20日</t>
    </r>
    <r>
      <rPr>
        <sz val="12"/>
        <color rgb="FF000000"/>
        <rFont val="標楷體"/>
        <family val="4"/>
        <charset val="136"/>
      </rPr>
      <t>前編報</t>
    </r>
    <phoneticPr fontId="5" type="noConversion"/>
  </si>
  <si>
    <t>11260-02-04-3</t>
    <phoneticPr fontId="5" type="noConversion"/>
  </si>
  <si>
    <t>臺東縣太麻里鄉天然災害水土保持設施損失情形</t>
    <phoneticPr fontId="5" type="noConversion"/>
  </si>
  <si>
    <t>中華民國 113 年度</t>
    <phoneticPr fontId="5" type="noConversion"/>
  </si>
  <si>
    <t xml:space="preserve">   單 位：新台幣千元</t>
  </si>
  <si>
    <t xml:space="preserve"> </t>
  </si>
  <si>
    <t xml:space="preserve">      災     害     種     類  
        ( 災  害  名  稱 )</t>
  </si>
  <si>
    <t xml:space="preserve">         搶   修 ( 復   建 )  經   費</t>
  </si>
  <si>
    <t>發生時間</t>
  </si>
  <si>
    <t>農    路</t>
  </si>
  <si>
    <t>治山防災</t>
  </si>
  <si>
    <t>一般水土</t>
  </si>
  <si>
    <t xml:space="preserve">    備        註</t>
  </si>
  <si>
    <t>設        施</t>
  </si>
  <si>
    <t>保持設施</t>
  </si>
  <si>
    <t xml:space="preserve">     總                計</t>
  </si>
  <si>
    <t>合        計</t>
  </si>
  <si>
    <t xml:space="preserve">     地    </t>
  </si>
  <si>
    <t>(災  害  名  稱)</t>
  </si>
  <si>
    <t xml:space="preserve">     震</t>
  </si>
  <si>
    <t xml:space="preserve">     颱</t>
  </si>
  <si>
    <t>113年7月凱米颱風</t>
  </si>
  <si>
    <t>113年10月山陀兒颱風</t>
    <phoneticPr fontId="5" type="noConversion"/>
  </si>
  <si>
    <t xml:space="preserve">     風</t>
  </si>
  <si>
    <t>113年1027地震及10月康芮颱風</t>
    <phoneticPr fontId="5" type="noConversion"/>
  </si>
  <si>
    <t xml:space="preserve">     水</t>
  </si>
  <si>
    <t xml:space="preserve">     災</t>
  </si>
  <si>
    <t xml:space="preserve">     其</t>
  </si>
  <si>
    <t xml:space="preserve">     他</t>
  </si>
  <si>
    <t xml:space="preserve">     害</t>
  </si>
  <si>
    <t>中華民國 114年06月 06日編製</t>
    <phoneticPr fontId="5" type="noConversion"/>
  </si>
  <si>
    <t>資料來源：依據本所資料編報。</t>
    <phoneticPr fontId="5" type="noConversion"/>
  </si>
  <si>
    <r>
      <t>填表說明：本表編製1式3份，1份送主計室，1份自存，1份送</t>
    </r>
    <r>
      <rPr>
        <sz val="12"/>
        <color rgb="FFFF0000"/>
        <rFont val="標楷體"/>
        <family val="4"/>
        <charset val="136"/>
      </rPr>
      <t>臺東縣政府農業處</t>
    </r>
    <r>
      <rPr>
        <sz val="12"/>
        <color rgb="FF000000"/>
        <rFont val="標楷體"/>
        <family val="4"/>
        <charset val="136"/>
      </rPr>
      <t>。</t>
    </r>
    <phoneticPr fontId="5" type="noConversion"/>
  </si>
  <si>
    <r>
      <t xml:space="preserve">   臺東縣</t>
    </r>
    <r>
      <rPr>
        <sz val="12"/>
        <color rgb="FFFF0000"/>
        <rFont val="標楷體"/>
        <family val="4"/>
        <charset val="136"/>
      </rPr>
      <t>太麻里鄉</t>
    </r>
    <r>
      <rPr>
        <sz val="12"/>
        <color rgb="FF000000"/>
        <rFont val="標楷體"/>
        <family val="4"/>
        <charset val="136"/>
      </rPr>
      <t>公所</t>
    </r>
    <phoneticPr fontId="206" type="noConversion"/>
  </si>
  <si>
    <t>20535-09-01-3</t>
    <phoneticPr fontId="206" type="noConversion"/>
  </si>
  <si>
    <r>
      <t>臺東縣</t>
    </r>
    <r>
      <rPr>
        <sz val="16"/>
        <color rgb="FFFF0000"/>
        <rFont val="標楷體"/>
        <family val="4"/>
        <charset val="136"/>
      </rPr>
      <t>太麻里鄉</t>
    </r>
    <r>
      <rPr>
        <sz val="16"/>
        <color rgb="FF000000"/>
        <rFont val="標楷體"/>
        <family val="4"/>
        <charset val="136"/>
      </rPr>
      <t>治山防災整體治理工程</t>
    </r>
    <phoneticPr fontId="206" type="noConversion"/>
  </si>
  <si>
    <t xml:space="preserve">  中華民國    113   年度</t>
    <phoneticPr fontId="206" type="noConversion"/>
  </si>
  <si>
    <t>單位：新台幣元</t>
  </si>
  <si>
    <t>工            作            數            量</t>
  </si>
  <si>
    <t>縣      (市)</t>
  </si>
  <si>
    <t>其      他</t>
  </si>
  <si>
    <t>防砂壩(座)</t>
  </si>
  <si>
    <t>整流(公尺)</t>
  </si>
  <si>
    <t>固床工(座)</t>
  </si>
  <si>
    <t>113年10月山陀兒颱風-華源4鄰野溪護岸災害復建工程</t>
    <phoneticPr fontId="206" type="noConversion"/>
  </si>
  <si>
    <t>太麻里鄉公所</t>
    <phoneticPr fontId="206" type="noConversion"/>
  </si>
  <si>
    <t>113年10月山陀兒颱風-華源2號橋野溪護岸災害復建工程</t>
    <phoneticPr fontId="206" type="noConversion"/>
  </si>
  <si>
    <t>113年10月山陀兒颱風-華源南坑野溪護岸災害復建工程</t>
    <phoneticPr fontId="206" type="noConversion"/>
  </si>
  <si>
    <t>113年10月山陀兒颱風-佳崙野溪上游右岸災害復建工程</t>
  </si>
  <si>
    <r>
      <t>臺東縣</t>
    </r>
    <r>
      <rPr>
        <sz val="16"/>
        <color rgb="FFFF0000"/>
        <rFont val="標楷體"/>
        <family val="4"/>
        <charset val="136"/>
      </rPr>
      <t>太麻里鄉</t>
    </r>
    <r>
      <rPr>
        <sz val="16"/>
        <color rgb="FF000000"/>
        <rFont val="標楷體"/>
        <family val="4"/>
        <charset val="136"/>
      </rPr>
      <t>治山防災整體治理工程(續)</t>
    </r>
    <phoneticPr fontId="206" type="noConversion"/>
  </si>
  <si>
    <t>中華民國  113  年度</t>
    <phoneticPr fontId="206" type="noConversion"/>
  </si>
  <si>
    <t>護岸(公尺)</t>
  </si>
  <si>
    <t>魚道(座)</t>
  </si>
  <si>
    <t>蝕溝控制(公尺)</t>
  </si>
  <si>
    <t>崩塌地處理(公頃)</t>
  </si>
  <si>
    <t>植生綠美化(平方公尺)</t>
  </si>
  <si>
    <t>生物通道(座)</t>
  </si>
  <si>
    <t>其他(座、塊、公尺、公頃、平方公尺)</t>
  </si>
  <si>
    <t>113年10月山陀兒颱風-佳崙野溪上游右岸災害復建工程</t>
    <phoneticPr fontId="206" type="noConversion"/>
  </si>
  <si>
    <r>
      <t xml:space="preserve">  </t>
    </r>
    <r>
      <rPr>
        <sz val="12"/>
        <color indexed="8"/>
        <rFont val="標楷體"/>
        <family val="4"/>
        <charset val="136"/>
      </rPr>
      <t>填  表</t>
    </r>
  </si>
  <si>
    <r>
      <t xml:space="preserve">  </t>
    </r>
    <r>
      <rPr>
        <sz val="12"/>
        <color indexed="8"/>
        <rFont val="標楷體"/>
        <family val="4"/>
        <charset val="136"/>
      </rPr>
      <t>審  核</t>
    </r>
  </si>
  <si>
    <t>中華民國 114 年06 月06日編製</t>
    <phoneticPr fontId="34" type="noConversion"/>
  </si>
  <si>
    <t>資料來源：根據本所資料編製。</t>
    <phoneticPr fontId="206" type="noConversion"/>
  </si>
  <si>
    <t>113年治山防災整體治理工程(續)</t>
    <phoneticPr fontId="5" type="noConversion"/>
  </si>
  <si>
    <t xml:space="preserve"> 中華民國　114　年　01　月                                  單位：公噸</t>
    <phoneticPr fontId="34" type="noConversion"/>
  </si>
  <si>
    <t>中華民國 114年02月03日編製</t>
    <phoneticPr fontId="34" type="noConversion"/>
  </si>
  <si>
    <t>2522-14-09-3</t>
    <phoneticPr fontId="5" type="noConversion"/>
  </si>
  <si>
    <r>
      <t>臺東縣</t>
    </r>
    <r>
      <rPr>
        <b/>
        <sz val="16"/>
        <color rgb="FFFF0000"/>
        <rFont val="標楷體"/>
        <family val="4"/>
        <charset val="136"/>
      </rPr>
      <t>太麻里鄉</t>
    </r>
    <r>
      <rPr>
        <b/>
        <sz val="16"/>
        <color theme="1"/>
        <rFont val="標楷體"/>
        <family val="4"/>
        <charset val="136"/>
      </rPr>
      <t xml:space="preserve">停車位概況－區外路外電動車專用停車位 </t>
    </r>
    <phoneticPr fontId="5" type="noConversion"/>
  </si>
  <si>
    <t>中華民國  113  年第 4  季底</t>
    <phoneticPr fontId="5" type="noConversion"/>
  </si>
  <si>
    <t>中華民國114 年1月  日編製</t>
    <phoneticPr fontId="5" type="noConversion"/>
  </si>
  <si>
    <r>
      <t>填表說明：1.本表編製一式三份，一份送本所主計室，一份自存，
           一份送</t>
    </r>
    <r>
      <rPr>
        <sz val="12"/>
        <color rgb="FFFF0000"/>
        <rFont val="標楷體"/>
        <family val="4"/>
        <charset val="136"/>
      </rPr>
      <t>臺東縣政府(交通及觀光發展處-交通事務科)。</t>
    </r>
    <phoneticPr fontId="5" type="noConversion"/>
  </si>
  <si>
    <t>2522-14-04-2</t>
    <phoneticPr fontId="5" type="noConversion"/>
  </si>
  <si>
    <t>1.本表編製一式三份，一份送縣(市)政府主計處(室)，一份送交通部統計處，一份自存。
2.本表資料不含各省(縣)級風景遊樂區停車位。
3.100年(含)起直轄市其都市計畫區外路外之停車位資料併入本表統計。</t>
    <phoneticPr fontId="5" type="noConversion"/>
  </si>
  <si>
    <r>
      <t>臺東縣</t>
    </r>
    <r>
      <rPr>
        <sz val="9"/>
        <color rgb="FFFF0000"/>
        <rFont val="標楷體"/>
        <family val="4"/>
        <charset val="136"/>
      </rPr>
      <t>太麻里鄉</t>
    </r>
    <r>
      <rPr>
        <sz val="9"/>
        <rFont val="標楷體"/>
        <family val="4"/>
        <charset val="136"/>
      </rPr>
      <t>公所</t>
    </r>
    <phoneticPr fontId="5" type="noConversion"/>
  </si>
  <si>
    <t>20623-05-03-3</t>
    <phoneticPr fontId="5" type="noConversion"/>
  </si>
  <si>
    <r>
      <t>臺東縣</t>
    </r>
    <r>
      <rPr>
        <sz val="24"/>
        <color rgb="FFFF0000"/>
        <rFont val="標楷體"/>
        <family val="4"/>
        <charset val="136"/>
      </rPr>
      <t>太麻里鄉路外</t>
    </r>
    <r>
      <rPr>
        <sz val="24"/>
        <rFont val="標楷體"/>
        <family val="4"/>
        <charset val="136"/>
      </rPr>
      <t>停車位概況－身心障礙者專用停車位</t>
    </r>
    <phoneticPr fontId="5" type="noConversion"/>
  </si>
  <si>
    <t>總  計</t>
    <phoneticPr fontId="5" type="noConversion"/>
  </si>
  <si>
    <r>
      <t>填表　　　　　　　　　　　　審核　　　　　　　　　　　　業務主管人員　　　　　　　　　　　　機關首長
　　　　　　　　　　　　　　　　　　　　　　　　　　　　主辦統計人員　　　　　　　　　　　　　　　　　　　    　　</t>
    </r>
    <r>
      <rPr>
        <sz val="12"/>
        <color rgb="FFFF0000"/>
        <rFont val="標楷體"/>
        <family val="4"/>
        <charset val="136"/>
      </rPr>
      <t>中華民國 114年4月  日編製</t>
    </r>
    <phoneticPr fontId="5"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</si>
  <si>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t>
    </r>
    <r>
      <rPr>
        <sz val="12"/>
        <color rgb="FFFF0000"/>
        <rFont val="標楷體"/>
        <family val="4"/>
        <charset val="136"/>
      </rPr>
      <t>建築物附設停車位及</t>
    </r>
    <r>
      <rPr>
        <sz val="12"/>
        <rFont val="標楷體"/>
        <family val="4"/>
        <charset val="136"/>
      </rPr>
      <t>風景遊樂區停車位。</t>
    </r>
    <phoneticPr fontId="5" type="noConversion"/>
  </si>
  <si>
    <t>臺東縣政府交通及觀光發展處</t>
    <phoneticPr fontId="5" type="noConversion"/>
  </si>
  <si>
    <t>2522-14-05-2</t>
    <phoneticPr fontId="5" type="noConversion"/>
  </si>
  <si>
    <t>1.本表編製一式三份，一份送縣(市)政府主計處(室)，一份送交通部統計處，一份自存。
2.本表資料不含各省(縣)級風景遊樂區停車位。</t>
  </si>
  <si>
    <t>20623-05-04-3</t>
    <phoneticPr fontId="5" type="noConversion"/>
  </si>
  <si>
    <r>
      <rPr>
        <u/>
        <sz val="24"/>
        <rFont val="標楷體"/>
        <family val="4"/>
        <charset val="136"/>
      </rPr>
      <t>臺東縣</t>
    </r>
    <r>
      <rPr>
        <sz val="24"/>
        <color rgb="FFFF0000"/>
        <rFont val="標楷體"/>
        <family val="4"/>
        <charset val="136"/>
      </rPr>
      <t>太麻里鄉路邊</t>
    </r>
    <r>
      <rPr>
        <sz val="24"/>
        <rFont val="標楷體"/>
        <family val="4"/>
        <charset val="136"/>
      </rPr>
      <t>停車位概況－身心障礙者專用停車位</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</si>
  <si>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1 </t>
    </r>
    <r>
      <rPr>
        <sz val="12"/>
        <rFont val="標楷體"/>
        <family val="4"/>
        <charset val="136"/>
      </rPr>
      <t>季底</t>
    </r>
    <phoneticPr fontId="5" type="noConversion"/>
  </si>
  <si>
    <t>收費</t>
  </si>
  <si>
    <t>不收費</t>
  </si>
  <si>
    <r>
      <t>填表　　　　　　　　　　　　審核　　　　　　　　　　　　業務主管人員　　　　　　　　　　　　機關首長
　　　　　　　　　　　　　　　　　　　　　　　　　　　　主辦統計人員　　　　　　　　　　　　　　　　　　　　</t>
    </r>
    <r>
      <rPr>
        <sz val="12"/>
        <color rgb="FFFF0000"/>
        <rFont val="標楷體"/>
        <family val="4"/>
        <charset val="136"/>
      </rPr>
      <t>中華民國 114年4月  日編製</t>
    </r>
    <phoneticPr fontId="5" type="noConversion"/>
  </si>
  <si>
    <r>
      <t>填表說明：1.本表編製</t>
    </r>
    <r>
      <rPr>
        <sz val="12"/>
        <color rgb="FFFF0000"/>
        <rFont val="標楷體"/>
        <family val="4"/>
        <charset val="136"/>
      </rPr>
      <t>1</t>
    </r>
    <r>
      <rPr>
        <sz val="12"/>
        <rFont val="標楷體"/>
        <family val="4"/>
        <charset val="136"/>
      </rPr>
      <t>式</t>
    </r>
    <r>
      <rPr>
        <sz val="12"/>
        <color rgb="FFFF0000"/>
        <rFont val="標楷體"/>
        <family val="4"/>
        <charset val="136"/>
      </rPr>
      <t>3</t>
    </r>
    <r>
      <rPr>
        <sz val="12"/>
        <rFont val="標楷體"/>
        <family val="4"/>
        <charset val="136"/>
      </rPr>
      <t>份，</t>
    </r>
    <r>
      <rPr>
        <sz val="12"/>
        <color rgb="FFFF0000"/>
        <rFont val="標楷體"/>
        <family val="4"/>
        <charset val="136"/>
      </rPr>
      <t>1</t>
    </r>
    <r>
      <rPr>
        <sz val="12"/>
        <rFont val="標楷體"/>
        <family val="4"/>
        <charset val="136"/>
      </rPr>
      <t>份送</t>
    </r>
    <r>
      <rPr>
        <sz val="12"/>
        <color rgb="FFFF0000"/>
        <rFont val="標楷體"/>
        <family val="4"/>
        <charset val="136"/>
      </rPr>
      <t>本</t>
    </r>
    <r>
      <rPr>
        <sz val="12"/>
        <rFont val="標楷體"/>
        <family val="4"/>
        <charset val="136"/>
      </rPr>
      <t>府主計處，</t>
    </r>
    <r>
      <rPr>
        <sz val="12"/>
        <color rgb="FFFF0000"/>
        <rFont val="標楷體"/>
        <family val="4"/>
        <charset val="136"/>
      </rPr>
      <t>1</t>
    </r>
    <r>
      <rPr>
        <sz val="12"/>
        <rFont val="標楷體"/>
        <family val="4"/>
        <charset val="136"/>
      </rPr>
      <t>份送交通部統計處，</t>
    </r>
    <r>
      <rPr>
        <sz val="12"/>
        <color rgb="FFFF0000"/>
        <rFont val="標楷體"/>
        <family val="4"/>
        <charset val="136"/>
      </rPr>
      <t>1</t>
    </r>
    <r>
      <rPr>
        <sz val="12"/>
        <rFont val="標楷體"/>
        <family val="4"/>
        <charset val="136"/>
      </rPr>
      <t>份自存。
　　　　　2.本表資料不含</t>
    </r>
    <r>
      <rPr>
        <sz val="12"/>
        <color rgb="FFFF0000"/>
        <rFont val="標楷體"/>
        <family val="4"/>
        <charset val="136"/>
      </rPr>
      <t>建築物附設停車位及</t>
    </r>
    <r>
      <rPr>
        <sz val="12"/>
        <rFont val="標楷體"/>
        <family val="4"/>
        <charset val="136"/>
      </rPr>
      <t>風景遊樂區停車位。</t>
    </r>
    <phoneticPr fontId="5" type="noConversion"/>
  </si>
  <si>
    <t>2522-14-06-2</t>
    <phoneticPr fontId="5" type="noConversion"/>
  </si>
  <si>
    <t>1.本表編製1式3份，1份送本府主計處，1份送交通部統計處，1份自存。
2.本表資料不含風景遊樂區停車位。</t>
    <phoneticPr fontId="5" type="noConversion"/>
  </si>
  <si>
    <t>20623-05-05-3</t>
    <phoneticPr fontId="5" type="noConversion"/>
  </si>
  <si>
    <r>
      <t>臺東縣</t>
    </r>
    <r>
      <rPr>
        <sz val="24"/>
        <color rgb="FFFF0000"/>
        <rFont val="標楷體"/>
        <family val="4"/>
        <charset val="136"/>
      </rPr>
      <t>太麻里鄉</t>
    </r>
    <r>
      <rPr>
        <sz val="24"/>
        <rFont val="標楷體"/>
        <family val="4"/>
        <charset val="136"/>
      </rPr>
      <t>路外停車位概況－電動汽車充電專用停車位</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</si>
  <si>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1 </t>
    </r>
    <r>
      <rPr>
        <sz val="12"/>
        <rFont val="標楷體"/>
        <family val="4"/>
        <charset val="136"/>
      </rPr>
      <t>季底</t>
    </r>
    <phoneticPr fontId="5" type="noConversion"/>
  </si>
  <si>
    <t>填表　　　　　　　　　　　　審核　　　　　　　　　　　　業務主管人員　　　　　　　　　　　　機關首長　　　　　　　　　　　　
　　　　　　　　　　　　　　　　　　　　　　　　　　　　主辦統計人員　　　　　　　　　　　　　　　　　　　　　中華民國 114年 4月  日編製</t>
    <phoneticPr fontId="5"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</si>
  <si>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2.本表資料不含建築物附設停車位及風景遊樂區停車位。</t>
    </r>
    <phoneticPr fontId="5" type="noConversion"/>
  </si>
  <si>
    <t>20623-05-06-3</t>
    <phoneticPr fontId="5" type="noConversion"/>
  </si>
  <si>
    <r>
      <t>臺東縣</t>
    </r>
    <r>
      <rPr>
        <sz val="24"/>
        <color rgb="FFFF0000"/>
        <rFont val="標楷體"/>
        <family val="4"/>
        <charset val="136"/>
      </rPr>
      <t>太麻里鄉</t>
    </r>
    <r>
      <rPr>
        <sz val="24"/>
        <rFont val="標楷體"/>
        <family val="4"/>
        <charset val="136"/>
      </rPr>
      <t>路邊停車位概況－電動汽車充電專用停車位</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</si>
  <si>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1 </t>
    </r>
    <r>
      <rPr>
        <sz val="12"/>
        <rFont val="標楷體"/>
        <family val="4"/>
        <charset val="136"/>
      </rPr>
      <t>季底</t>
    </r>
    <phoneticPr fontId="5" type="noConversion"/>
  </si>
  <si>
    <r>
      <t>填表　　　　　　　　審核　　　　　　   　      業務主管人員　　 　　　　　              　機關首長
　　　　　　　　　　　　　　　　　　           主辦統計人員　　　　　　　　　　　　　　　　　　　　　　                 　</t>
    </r>
    <r>
      <rPr>
        <sz val="12"/>
        <color rgb="FFFF0000"/>
        <rFont val="標楷體"/>
        <family val="4"/>
        <charset val="136"/>
      </rPr>
      <t>中華民國 114年4 月  日編製</t>
    </r>
    <phoneticPr fontId="5" type="noConversion"/>
  </si>
  <si>
    <r>
      <t>填表說明：1.本表編製1式3份，1份送主計室，1份自存，1份送</t>
    </r>
    <r>
      <rPr>
        <sz val="12"/>
        <color rgb="FFFF0000"/>
        <rFont val="標楷體"/>
        <family val="4"/>
        <charset val="136"/>
      </rPr>
      <t>臺東縣政府(交通及觀光發展處-交通事務科)。</t>
    </r>
    <r>
      <rPr>
        <sz val="12"/>
        <rFont val="標楷體"/>
        <family val="4"/>
        <charset val="136"/>
      </rPr>
      <t xml:space="preserve">
　　　　　2.本表資料不含</t>
    </r>
    <r>
      <rPr>
        <sz val="12"/>
        <color rgb="FFFF0000"/>
        <rFont val="標楷體"/>
        <family val="4"/>
        <charset val="136"/>
      </rPr>
      <t>建築物附設停車位及</t>
    </r>
    <r>
      <rPr>
        <sz val="12"/>
        <rFont val="標楷體"/>
        <family val="4"/>
        <charset val="136"/>
      </rPr>
      <t>風景遊樂區停車位。</t>
    </r>
    <phoneticPr fontId="5" type="noConversion"/>
  </si>
  <si>
    <t>資源循環統計</t>
  </si>
  <si>
    <t>社會保障統計</t>
    <phoneticPr fontId="5" type="noConversion"/>
  </si>
  <si>
    <t>其他行政統計</t>
    <phoneticPr fontId="5" type="noConversion"/>
  </si>
  <si>
    <t>營建統計</t>
    <phoneticPr fontId="5" type="noConversion"/>
  </si>
  <si>
    <t>土地統計</t>
    <phoneticPr fontId="5" type="noConversion"/>
  </si>
  <si>
    <t>報表
、
網際
網路</t>
  </si>
  <si>
    <r>
      <t>「臺東縣</t>
    </r>
    <r>
      <rPr>
        <b/>
        <sz val="14"/>
        <rFont val="標楷體"/>
        <family val="4"/>
        <charset val="136"/>
      </rPr>
      <t>太麻里鄉</t>
    </r>
    <r>
      <rPr>
        <b/>
        <sz val="14"/>
        <color indexed="8"/>
        <rFont val="標楷體"/>
        <family val="4"/>
        <charset val="136"/>
      </rPr>
      <t>環保人員概況」統計資料背景說明</t>
    </r>
    <phoneticPr fontId="5" type="noConversion"/>
  </si>
  <si>
    <r>
      <t>＊發布機關、單位：臺東縣</t>
    </r>
    <r>
      <rPr>
        <sz val="14"/>
        <color rgb="FFFF0000"/>
        <rFont val="標楷體"/>
        <family val="4"/>
        <charset val="136"/>
      </rPr>
      <t>太麻里</t>
    </r>
    <r>
      <rPr>
        <sz val="14"/>
        <color indexed="8"/>
        <rFont val="標楷體"/>
        <family val="4"/>
        <charset val="136"/>
      </rPr>
      <t>公所</t>
    </r>
    <r>
      <rPr>
        <sz val="14"/>
        <color rgb="FFFF0000"/>
        <rFont val="標楷體"/>
        <family val="4"/>
        <charset val="136"/>
      </rPr>
      <t>主計室</t>
    </r>
    <phoneticPr fontId="4" type="noConversion"/>
  </si>
  <si>
    <r>
      <t>＊編製單位：臺東縣</t>
    </r>
    <r>
      <rPr>
        <sz val="14"/>
        <color rgb="FFFF0000"/>
        <rFont val="標楷體"/>
        <family val="4"/>
        <charset val="136"/>
      </rPr>
      <t>太麻里</t>
    </r>
    <r>
      <rPr>
        <sz val="14"/>
        <color indexed="8"/>
        <rFont val="標楷體"/>
        <family val="4"/>
        <charset val="136"/>
      </rPr>
      <t>公所</t>
    </r>
    <r>
      <rPr>
        <sz val="14"/>
        <color rgb="FFFF0000"/>
        <rFont val="標楷體"/>
        <family val="4"/>
        <charset val="136"/>
      </rPr>
      <t>清潔隊</t>
    </r>
    <phoneticPr fontId="4" type="noConversion"/>
  </si>
  <si>
    <r>
      <t>114</t>
    </r>
    <r>
      <rPr>
        <u/>
        <sz val="12"/>
        <color theme="10"/>
        <rFont val="新細明體"/>
        <family val="1"/>
        <charset val="136"/>
        <scheme val="minor"/>
      </rPr>
      <t>年上半年</t>
    </r>
    <phoneticPr fontId="5" type="noConversion"/>
  </si>
  <si>
    <r>
      <rPr>
        <u/>
        <sz val="12"/>
        <color theme="10"/>
        <rFont val="新細明體"/>
        <family val="1"/>
        <charset val="136"/>
        <scheme val="minor"/>
      </rPr>
      <t>臺東縣太麻里鄉公所統計 年報(推行社區發展工作概況)</t>
    </r>
    <phoneticPr fontId="5" type="noConversion"/>
  </si>
  <si>
    <t xml:space="preserve"> 公　開　類</t>
  </si>
  <si>
    <r>
      <rPr>
        <sz val="10"/>
        <color indexed="10"/>
        <rFont val="標楷體"/>
        <family val="4"/>
        <charset val="136"/>
      </rPr>
      <t>太麻里鄉</t>
    </r>
    <r>
      <rPr>
        <sz val="10"/>
        <rFont val="標楷體"/>
        <family val="4"/>
        <charset val="136"/>
      </rPr>
      <t>公所建設課</t>
    </r>
    <phoneticPr fontId="5" type="noConversion"/>
  </si>
  <si>
    <t xml:space="preserve"> 年　    報</t>
    <phoneticPr fontId="5" type="noConversion"/>
  </si>
  <si>
    <t>次年2月15日前編送</t>
    <phoneticPr fontId="5" type="noConversion"/>
  </si>
  <si>
    <t>11920-01-04-3</t>
    <phoneticPr fontId="5" type="noConversion"/>
  </si>
  <si>
    <r>
      <t>臺東縣</t>
    </r>
    <r>
      <rPr>
        <b/>
        <sz val="18"/>
        <color indexed="10"/>
        <rFont val="標楷體"/>
        <family val="4"/>
        <charset val="136"/>
      </rPr>
      <t>太麻里鄉</t>
    </r>
    <r>
      <rPr>
        <b/>
        <sz val="18"/>
        <rFont val="標楷體"/>
        <family val="4"/>
        <charset val="136"/>
      </rPr>
      <t>都市計畫公共設施用地已取得面積</t>
    </r>
    <phoneticPr fontId="5" type="noConversion"/>
  </si>
  <si>
    <r>
      <t>臺東縣</t>
    </r>
    <r>
      <rPr>
        <b/>
        <sz val="18"/>
        <color indexed="10"/>
        <rFont val="標楷體"/>
        <family val="4"/>
        <charset val="136"/>
      </rPr>
      <t>太麻里鄉</t>
    </r>
    <r>
      <rPr>
        <b/>
        <sz val="18"/>
        <rFont val="標楷體"/>
        <family val="4"/>
        <charset val="136"/>
      </rPr>
      <t>都市計畫公共設施用地已取得面積(續)</t>
    </r>
    <phoneticPr fontId="5" type="noConversion"/>
  </si>
  <si>
    <t xml:space="preserve"> 中華民國    113  年底</t>
    <phoneticPr fontId="5" type="noConversion"/>
  </si>
  <si>
    <t>單位：公頃</t>
    <phoneticPr fontId="5" type="noConversion"/>
  </si>
  <si>
    <t xml:space="preserve"> 中華民國   113   年底</t>
    <phoneticPr fontId="5" type="noConversion"/>
  </si>
  <si>
    <t>都市計畫區別</t>
    <phoneticPr fontId="5" type="noConversion"/>
  </si>
  <si>
    <t xml:space="preserve">  公　園</t>
  </si>
  <si>
    <t xml:space="preserve">  綠　地</t>
  </si>
  <si>
    <t xml:space="preserve">  廣　場</t>
  </si>
  <si>
    <t>兒童遊樂場</t>
    <phoneticPr fontId="5" type="noConversion"/>
  </si>
  <si>
    <t>體育場</t>
    <phoneticPr fontId="5" type="noConversion"/>
  </si>
  <si>
    <t>道路、人行步道</t>
    <phoneticPr fontId="5" type="noConversion"/>
  </si>
  <si>
    <t xml:space="preserve">  停車場</t>
  </si>
  <si>
    <t xml:space="preserve">  加油站</t>
  </si>
  <si>
    <t xml:space="preserve">  市　場</t>
  </si>
  <si>
    <t xml:space="preserve">  學　校</t>
  </si>
  <si>
    <t>社教機構</t>
    <phoneticPr fontId="5" type="noConversion"/>
  </si>
  <si>
    <t>醫療衛生機構</t>
    <phoneticPr fontId="5" type="noConversion"/>
  </si>
  <si>
    <t>機關用地</t>
    <phoneticPr fontId="5" type="noConversion"/>
  </si>
  <si>
    <t xml:space="preserve">  墓 地</t>
  </si>
  <si>
    <t>變電所、電力專業用地</t>
    <phoneticPr fontId="5" type="noConversion"/>
  </si>
  <si>
    <t>郵政、電信用地</t>
    <phoneticPr fontId="5" type="noConversion"/>
  </si>
  <si>
    <t>民用航空站、機場</t>
    <phoneticPr fontId="5" type="noConversion"/>
  </si>
  <si>
    <t>溝渠河道</t>
    <phoneticPr fontId="5" type="noConversion"/>
  </si>
  <si>
    <t>港埠用地</t>
    <phoneticPr fontId="5" type="noConversion"/>
  </si>
  <si>
    <t>捷運系統、交通、車站鐵路</t>
    <phoneticPr fontId="5" type="noConversion"/>
  </si>
  <si>
    <t>環保設施用地</t>
    <phoneticPr fontId="5" type="noConversion"/>
  </si>
  <si>
    <t>其他用地</t>
    <phoneticPr fontId="5" type="noConversion"/>
  </si>
  <si>
    <t xml:space="preserve"> 總　　　　　計</t>
  </si>
  <si>
    <t xml:space="preserve">  審核</t>
  </si>
  <si>
    <r>
      <t xml:space="preserve">  </t>
    </r>
    <r>
      <rPr>
        <sz val="10"/>
        <color indexed="10"/>
        <rFont val="標楷體"/>
        <family val="4"/>
        <charset val="136"/>
      </rPr>
      <t>業務主管人員</t>
    </r>
    <phoneticPr fontId="5" type="noConversion"/>
  </si>
  <si>
    <r>
      <t xml:space="preserve">  </t>
    </r>
    <r>
      <rPr>
        <sz val="10"/>
        <color indexed="10"/>
        <rFont val="標楷體"/>
        <family val="4"/>
        <charset val="136"/>
      </rPr>
      <t>機關首長</t>
    </r>
    <phoneticPr fontId="5" type="noConversion"/>
  </si>
  <si>
    <t>中華民國114年2月4日編製</t>
    <phoneticPr fontId="5" type="noConversion"/>
  </si>
  <si>
    <t xml:space="preserve">  主辦統計人員</t>
    <phoneticPr fontId="5" type="noConversion"/>
  </si>
  <si>
    <t>資料來源：依據本所資料彙編。</t>
    <phoneticPr fontId="5" type="noConversion"/>
  </si>
  <si>
    <t>填表說明：本表編製3份，經陳核後，1份送主計室，1份自存外，1份送臺東縣政府建設處。</t>
    <phoneticPr fontId="5" type="noConversion"/>
  </si>
  <si>
    <t>太麻里鄉公所建設課</t>
    <phoneticPr fontId="5" type="noConversion"/>
  </si>
  <si>
    <t>11920-01-06-3</t>
    <phoneticPr fontId="5" type="noConversion"/>
  </si>
  <si>
    <r>
      <t>臺東縣</t>
    </r>
    <r>
      <rPr>
        <b/>
        <sz val="18"/>
        <color indexed="10"/>
        <rFont val="標楷體"/>
        <family val="4"/>
        <charset val="136"/>
      </rPr>
      <t>太麻里鄉</t>
    </r>
    <r>
      <rPr>
        <b/>
        <sz val="18"/>
        <rFont val="標楷體"/>
        <family val="4"/>
        <charset val="136"/>
      </rPr>
      <t>都市計畫公共設施用地已闢建面積</t>
    </r>
    <phoneticPr fontId="5" type="noConversion"/>
  </si>
  <si>
    <r>
      <t>臺東縣</t>
    </r>
    <r>
      <rPr>
        <b/>
        <sz val="18"/>
        <color indexed="10"/>
        <rFont val="標楷體"/>
        <family val="4"/>
        <charset val="136"/>
      </rPr>
      <t>太麻里鄉</t>
    </r>
    <r>
      <rPr>
        <b/>
        <sz val="18"/>
        <rFont val="標楷體"/>
        <family val="4"/>
        <charset val="136"/>
      </rPr>
      <t>都市計畫公共設施用地已闢建面積(續)</t>
    </r>
    <phoneticPr fontId="5" type="noConversion"/>
  </si>
  <si>
    <t>單位:公頃</t>
    <phoneticPr fontId="5" type="noConversion"/>
  </si>
  <si>
    <t xml:space="preserve"> 中華民國  113   年底</t>
    <phoneticPr fontId="5" type="noConversion"/>
  </si>
  <si>
    <t>總   計</t>
    <phoneticPr fontId="5" type="noConversion"/>
  </si>
  <si>
    <t>公　園</t>
    <phoneticPr fontId="5" type="noConversion"/>
  </si>
  <si>
    <t>綠　地</t>
    <phoneticPr fontId="5" type="noConversion"/>
  </si>
  <si>
    <t>廣　場</t>
    <phoneticPr fontId="5" type="noConversion"/>
  </si>
  <si>
    <t>停車場</t>
    <phoneticPr fontId="5" type="noConversion"/>
  </si>
  <si>
    <t>加油站</t>
    <phoneticPr fontId="5" type="noConversion"/>
  </si>
  <si>
    <t>市　場</t>
    <phoneticPr fontId="5" type="noConversion"/>
  </si>
  <si>
    <t>學　校</t>
    <phoneticPr fontId="5" type="noConversion"/>
  </si>
  <si>
    <t>墓  地</t>
    <phoneticPr fontId="5" type="noConversion"/>
  </si>
  <si>
    <t xml:space="preserve"> 總　　　　計</t>
    <phoneticPr fontId="5" type="noConversion"/>
  </si>
  <si>
    <r>
      <t xml:space="preserve"> </t>
    </r>
    <r>
      <rPr>
        <sz val="12"/>
        <color indexed="10"/>
        <rFont val="標楷體"/>
        <family val="4"/>
        <charset val="136"/>
      </rPr>
      <t>機關首長</t>
    </r>
    <phoneticPr fontId="5" type="noConversion"/>
  </si>
  <si>
    <t>太麻里鄉公所建設課</t>
    <phoneticPr fontId="34" type="noConversion"/>
  </si>
  <si>
    <t>年    報</t>
    <phoneticPr fontId="34" type="noConversion"/>
  </si>
  <si>
    <t>次年2月15日前編送</t>
    <phoneticPr fontId="34" type="noConversion"/>
  </si>
  <si>
    <t>11920-01-07-3</t>
    <phoneticPr fontId="34" type="noConversion"/>
  </si>
  <si>
    <r>
      <t>臺東縣</t>
    </r>
    <r>
      <rPr>
        <b/>
        <sz val="18"/>
        <color indexed="10"/>
        <rFont val="標楷體"/>
        <family val="4"/>
        <charset val="136"/>
      </rPr>
      <t>太麻里鄉</t>
    </r>
    <r>
      <rPr>
        <b/>
        <sz val="18"/>
        <rFont val="標楷體"/>
        <family val="4"/>
        <charset val="136"/>
      </rPr>
      <t>都市計畫區域內現有已開闢道路長度及面積暨橋梁座數、自行車道長度</t>
    </r>
    <phoneticPr fontId="5" type="noConversion"/>
  </si>
  <si>
    <t>中華民國 113 年底</t>
    <phoneticPr fontId="5" type="noConversion"/>
  </si>
  <si>
    <t>單位:公尺、平方公尺、座</t>
    <phoneticPr fontId="5" type="noConversion"/>
  </si>
  <si>
    <t>總       計</t>
    <phoneticPr fontId="34" type="noConversion"/>
  </si>
  <si>
    <t>瀝青或水泥混凝土路面</t>
    <phoneticPr fontId="34" type="noConversion"/>
  </si>
  <si>
    <t>碎石路面或砂土路面</t>
    <phoneticPr fontId="34" type="noConversion"/>
  </si>
  <si>
    <t>橋梁
(座)</t>
    <phoneticPr fontId="34" type="noConversion"/>
  </si>
  <si>
    <t>自行車道長度（公尺）</t>
    <phoneticPr fontId="5" type="noConversion"/>
  </si>
  <si>
    <t>面   積(平方公尺)</t>
    <phoneticPr fontId="34" type="noConversion"/>
  </si>
  <si>
    <t>長度</t>
    <phoneticPr fontId="34" type="noConversion"/>
  </si>
  <si>
    <t>車輛可行駛
之路面</t>
    <phoneticPr fontId="5" type="noConversion"/>
  </si>
  <si>
    <t>人行道</t>
    <phoneticPr fontId="5" type="noConversion"/>
  </si>
  <si>
    <t>(公尺)</t>
    <phoneticPr fontId="34" type="noConversion"/>
  </si>
  <si>
    <r>
      <rPr>
        <sz val="11"/>
        <rFont val="Times New Roman"/>
        <family val="1"/>
      </rPr>
      <t xml:space="preserve">     </t>
    </r>
    <r>
      <rPr>
        <sz val="11"/>
        <rFont val="標楷體"/>
        <family val="4"/>
        <charset val="136"/>
      </rPr>
      <t>總</t>
    </r>
    <r>
      <rPr>
        <sz val="11"/>
        <rFont val="Times New Roman"/>
        <family val="1"/>
      </rPr>
      <t xml:space="preserve">     </t>
    </r>
    <r>
      <rPr>
        <sz val="11"/>
        <rFont val="標楷體"/>
        <family val="4"/>
        <charset val="136"/>
      </rPr>
      <t>計</t>
    </r>
    <phoneticPr fontId="5" type="noConversion"/>
  </si>
  <si>
    <t>中華民國113年12月31日編製</t>
    <phoneticPr fontId="5" type="noConversion"/>
  </si>
  <si>
    <t>資料來源：依據本所實施都市計畫區域之登記資料彙編。</t>
    <phoneticPr fontId="34" type="noConversion"/>
  </si>
  <si>
    <t xml:space="preserve">          2.本表所填為年底靜態資料(累計數)，不是年度數字。</t>
    <phoneticPr fontId="34" type="noConversion"/>
  </si>
  <si>
    <t xml:space="preserve">          3.各欄面積應等於或大於長度乘6之積。</t>
    <phoneticPr fontId="34" type="noConversion"/>
  </si>
  <si>
    <t xml:space="preserve">          4.表內各類道路填報如較上年底數字減少時，其原因應在備註欄內說明(如碎石路面改舖瀝青路面‧‧‧等)。</t>
    <phoneticPr fontId="34" type="noConversion"/>
  </si>
  <si>
    <t xml:space="preserve">          5.現有道路以路面寬度在6公尺以上者為限。</t>
    <phoneticPr fontId="34" type="noConversion"/>
  </si>
  <si>
    <r>
      <t>次年</t>
    </r>
    <r>
      <rPr>
        <sz val="12"/>
        <rFont val="Times New Roman"/>
        <family val="1"/>
      </rPr>
      <t>2</t>
    </r>
    <r>
      <rPr>
        <sz val="12"/>
        <rFont val="標楷體"/>
        <family val="4"/>
        <charset val="136"/>
      </rPr>
      <t>月</t>
    </r>
    <r>
      <rPr>
        <sz val="12"/>
        <rFont val="Times New Roman"/>
        <family val="1"/>
      </rPr>
      <t>15</t>
    </r>
    <r>
      <rPr>
        <sz val="12"/>
        <rFont val="標楷體"/>
        <family val="4"/>
        <charset val="136"/>
      </rPr>
      <t>日前編報</t>
    </r>
    <phoneticPr fontId="34" type="noConversion"/>
  </si>
  <si>
    <t>20535-01-01-3</t>
    <phoneticPr fontId="34" type="noConversion"/>
  </si>
  <si>
    <r>
      <t>臺東縣</t>
    </r>
    <r>
      <rPr>
        <b/>
        <sz val="18"/>
        <color indexed="10"/>
        <rFont val="標楷體"/>
        <family val="4"/>
        <charset val="136"/>
      </rPr>
      <t>太麻里鄉</t>
    </r>
    <r>
      <rPr>
        <b/>
        <sz val="18"/>
        <rFont val="標楷體"/>
        <family val="4"/>
        <charset val="136"/>
      </rPr>
      <t>都市計畫區域內公共工程實施數量</t>
    </r>
    <phoneticPr fontId="34" type="noConversion"/>
  </si>
  <si>
    <t>中華民國 113 年</t>
    <phoneticPr fontId="34" type="noConversion"/>
  </si>
  <si>
    <r>
      <t>單位:平方公尺、座、m</t>
    </r>
    <r>
      <rPr>
        <vertAlign val="superscript"/>
        <sz val="10"/>
        <rFont val="標楷體"/>
        <family val="4"/>
        <charset val="136"/>
      </rPr>
      <t>3</t>
    </r>
    <r>
      <rPr>
        <sz val="10"/>
        <rFont val="標楷體"/>
        <family val="4"/>
        <charset val="136"/>
      </rPr>
      <t>/秒、公尺、處</t>
    </r>
    <phoneticPr fontId="5" type="noConversion"/>
  </si>
  <si>
    <t>道</t>
  </si>
  <si>
    <t>路</t>
  </si>
  <si>
    <t>(包</t>
    <phoneticPr fontId="34" type="noConversion"/>
  </si>
  <si>
    <t>括</t>
    <phoneticPr fontId="34" type="noConversion"/>
  </si>
  <si>
    <t>廣</t>
  </si>
  <si>
    <t>場)</t>
    <phoneticPr fontId="34" type="noConversion"/>
  </si>
  <si>
    <t>（平方公尺）</t>
  </si>
  <si>
    <r>
      <rPr>
        <sz val="12"/>
        <rFont val="標楷體"/>
        <family val="4"/>
        <charset val="136"/>
      </rPr>
      <t>橋</t>
    </r>
    <r>
      <rPr>
        <sz val="12"/>
        <rFont val="Times New Roman"/>
        <family val="1"/>
      </rPr>
      <t xml:space="preserve">               </t>
    </r>
    <r>
      <rPr>
        <sz val="12"/>
        <rFont val="標楷體"/>
        <family val="4"/>
        <charset val="136"/>
      </rPr>
      <t>梁</t>
    </r>
    <phoneticPr fontId="34" type="noConversion"/>
  </si>
  <si>
    <t>下     水      道</t>
    <phoneticPr fontId="34" type="noConversion"/>
  </si>
  <si>
    <t>公      園</t>
    <phoneticPr fontId="34" type="noConversion"/>
  </si>
  <si>
    <t>瀝青路面</t>
  </si>
  <si>
    <t>水泥混凝土路面</t>
  </si>
  <si>
    <t>石子路面</t>
  </si>
  <si>
    <t>沙土路面</t>
  </si>
  <si>
    <t>鋼筋混凝土橋</t>
  </si>
  <si>
    <t>雨水下水道</t>
  </si>
  <si>
    <t>污水下水道</t>
  </si>
  <si>
    <t>都市計畫區別</t>
    <phoneticPr fontId="34" type="noConversion"/>
  </si>
  <si>
    <t>新闢</t>
    <phoneticPr fontId="34" type="noConversion"/>
  </si>
  <si>
    <t>拓寬</t>
    <phoneticPr fontId="34" type="noConversion"/>
  </si>
  <si>
    <t>舖裝</t>
    <phoneticPr fontId="34" type="noConversion"/>
  </si>
  <si>
    <t>座</t>
  </si>
  <si>
    <t>面 積</t>
    <phoneticPr fontId="34" type="noConversion"/>
  </si>
  <si>
    <t>抽水站</t>
  </si>
  <si>
    <t>排水幹支線</t>
    <phoneticPr fontId="34" type="noConversion"/>
  </si>
  <si>
    <t>污水處理廠</t>
  </si>
  <si>
    <t>污水幹支線</t>
    <phoneticPr fontId="34" type="noConversion"/>
  </si>
  <si>
    <t>處</t>
  </si>
  <si>
    <t>(平方公尺)</t>
    <phoneticPr fontId="34" type="noConversion"/>
  </si>
  <si>
    <t>座</t>
    <phoneticPr fontId="34" type="noConversion"/>
  </si>
  <si>
    <r>
      <t>抽水量(m</t>
    </r>
    <r>
      <rPr>
        <vertAlign val="superscript"/>
        <sz val="12"/>
        <rFont val="標楷體"/>
        <family val="4"/>
        <charset val="136"/>
      </rPr>
      <t>3</t>
    </r>
    <r>
      <rPr>
        <sz val="12"/>
        <rFont val="標楷體"/>
        <family val="4"/>
        <charset val="136"/>
      </rPr>
      <t>/秒)</t>
    </r>
    <phoneticPr fontId="34" type="noConversion"/>
  </si>
  <si>
    <r>
      <t>處理量(m</t>
    </r>
    <r>
      <rPr>
        <vertAlign val="superscript"/>
        <sz val="12"/>
        <rFont val="標楷體"/>
        <family val="4"/>
        <charset val="136"/>
      </rPr>
      <t>3</t>
    </r>
    <r>
      <rPr>
        <sz val="12"/>
        <rFont val="標楷體"/>
        <family val="4"/>
        <charset val="136"/>
      </rPr>
      <t>/日)</t>
    </r>
    <phoneticPr fontId="34" type="noConversion"/>
  </si>
  <si>
    <t xml:space="preserve"> 總　　計</t>
    <phoneticPr fontId="34" type="noConversion"/>
  </si>
  <si>
    <t xml:space="preserve"> 中華民國　114　年　06　月                                  單位：公噸</t>
    <phoneticPr fontId="34" type="noConversion"/>
  </si>
  <si>
    <t>124.18</t>
    <phoneticPr fontId="34" type="noConversion"/>
  </si>
  <si>
    <t>中華民國 114年07月04日編製</t>
    <phoneticPr fontId="34" type="noConversion"/>
  </si>
  <si>
    <t>太麻里鄉公所清潔隊</t>
    <phoneticPr fontId="39" type="noConversion"/>
  </si>
  <si>
    <t>11251-01-03-3</t>
    <phoneticPr fontId="143" type="noConversion"/>
  </si>
  <si>
    <r>
      <t>臺東縣太麻里鄉</t>
    </r>
    <r>
      <rPr>
        <sz val="18"/>
        <color indexed="10"/>
        <rFont val="標楷體"/>
        <family val="4"/>
        <charset val="136"/>
      </rPr>
      <t>垃圾回收清除車輛數</t>
    </r>
    <phoneticPr fontId="143" type="noConversion"/>
  </si>
  <si>
    <t>中 華 民 國  114 年 6  月底</t>
    <phoneticPr fontId="143" type="noConversion"/>
  </si>
  <si>
    <t>單位：輛</t>
    <phoneticPr fontId="143" type="noConversion"/>
  </si>
  <si>
    <t>車輛數</t>
    <phoneticPr fontId="143" type="noConversion"/>
  </si>
  <si>
    <t xml:space="preserve"> 其　它　(鏟裝機)</t>
    <phoneticPr fontId="143" type="noConversion"/>
  </si>
  <si>
    <t>中華民國 114 年 07  月 01  日編製</t>
    <phoneticPr fontId="143" type="noConversion"/>
  </si>
  <si>
    <r>
      <t>資料來源：依據本所</t>
    </r>
    <r>
      <rPr>
        <sz val="11"/>
        <color rgb="FFFF0000"/>
        <rFont val="標楷體"/>
        <family val="4"/>
        <charset val="136"/>
      </rPr>
      <t>垃圾回收清除車輛資料</t>
    </r>
    <r>
      <rPr>
        <sz val="11"/>
        <rFont val="標楷體"/>
        <family val="4"/>
        <charset val="136"/>
      </rPr>
      <t>編製。</t>
    </r>
    <phoneticPr fontId="143" type="noConversion"/>
  </si>
  <si>
    <r>
      <t>填表說明：本表編製1式</t>
    </r>
    <r>
      <rPr>
        <sz val="11"/>
        <color indexed="10"/>
        <rFont val="標楷體"/>
        <family val="4"/>
        <charset val="136"/>
      </rPr>
      <t>3</t>
    </r>
    <r>
      <rPr>
        <sz val="11"/>
        <rFont val="標楷體"/>
        <family val="4"/>
        <charset val="136"/>
      </rPr>
      <t>份，1份送本所主計室，1份自存，1份送臺東縣環境保護局。</t>
    </r>
    <phoneticPr fontId="143" type="noConversion"/>
  </si>
  <si>
    <t>11251-04-02-3</t>
    <phoneticPr fontId="143" type="noConversion"/>
  </si>
  <si>
    <t>臺東縣太麻里鄉垃圾處理場(廠)數</t>
    <phoneticPr fontId="143" type="noConversion"/>
  </si>
  <si>
    <t>中 華 民 國 114 年  06 月底</t>
    <phoneticPr fontId="143" type="noConversion"/>
  </si>
  <si>
    <t>單位：座</t>
    <phoneticPr fontId="143" type="noConversion"/>
  </si>
  <si>
    <t>場(廠)數</t>
    <phoneticPr fontId="143" type="noConversion"/>
  </si>
  <si>
    <r>
      <t>　</t>
    </r>
    <r>
      <rPr>
        <sz val="12"/>
        <color rgb="FFFF0000"/>
        <rFont val="標楷體"/>
        <family val="4"/>
        <charset val="136"/>
      </rPr>
      <t>大　　型</t>
    </r>
    <r>
      <rPr>
        <sz val="12"/>
        <rFont val="標楷體"/>
        <family val="4"/>
        <charset val="136"/>
      </rPr>
      <t>　　焚　　化　　廠</t>
    </r>
    <phoneticPr fontId="143" type="noConversion"/>
  </si>
  <si>
    <t>中華民國 114 年 07 月 04  日編製</t>
    <phoneticPr fontId="143" type="noConversion"/>
  </si>
  <si>
    <r>
      <t>資料來源：依據本所</t>
    </r>
    <r>
      <rPr>
        <sz val="11"/>
        <color rgb="FFFF0000"/>
        <rFont val="標楷體"/>
        <family val="4"/>
        <charset val="136"/>
      </rPr>
      <t>垃圾處理場(廠)資料</t>
    </r>
    <r>
      <rPr>
        <sz val="11"/>
        <rFont val="標楷體"/>
        <family val="4"/>
        <charset val="136"/>
      </rPr>
      <t>編製。</t>
    </r>
    <phoneticPr fontId="143" type="noConversion"/>
  </si>
  <si>
    <t>填表說明：本表編製1式3份，1份送本所主計室，1份自存，1份送臺東縣環境保護局。</t>
    <phoneticPr fontId="143" type="noConversion"/>
  </si>
  <si>
    <t>太麻里鄉公所清潔隊</t>
    <phoneticPr fontId="5" type="noConversion"/>
  </si>
  <si>
    <t>30910-01-01-3</t>
    <phoneticPr fontId="5" type="noConversion"/>
  </si>
  <si>
    <r>
      <rPr>
        <u/>
        <sz val="28"/>
        <color indexed="10"/>
        <rFont val="細明體"/>
        <family val="3"/>
        <charset val="136"/>
      </rPr>
      <t>臺東</t>
    </r>
    <r>
      <rPr>
        <u/>
        <sz val="28"/>
        <color indexed="10"/>
        <rFont val="標楷體"/>
        <family val="4"/>
        <charset val="136"/>
      </rPr>
      <t>縣太麻里鄉</t>
    </r>
    <r>
      <rPr>
        <sz val="28"/>
        <rFont val="標楷體"/>
        <family val="4"/>
        <charset val="136"/>
      </rPr>
      <t>環保人員概況</t>
    </r>
    <phoneticPr fontId="5" type="noConversion"/>
  </si>
  <si>
    <t xml:space="preserve">         中華民國 114   年  6   月底    </t>
    <phoneticPr fontId="5" type="noConversion"/>
  </si>
  <si>
    <t>項   目   別</t>
    <phoneticPr fontId="5" type="noConversion"/>
  </si>
  <si>
    <r>
      <rPr>
        <sz val="12"/>
        <rFont val="Times New Roman"/>
        <family val="1"/>
      </rPr>
      <t xml:space="preserve">         </t>
    </r>
    <r>
      <rPr>
        <sz val="12"/>
        <rFont val="標楷體"/>
        <family val="4"/>
        <charset val="136"/>
      </rPr>
      <t>60-</t>
    </r>
    <r>
      <rPr>
        <sz val="12"/>
        <color indexed="10"/>
        <rFont val="標楷體"/>
        <family val="4"/>
        <charset val="136"/>
      </rPr>
      <t>64</t>
    </r>
    <r>
      <rPr>
        <sz val="12"/>
        <rFont val="標楷體"/>
        <family val="4"/>
        <charset val="136"/>
      </rPr>
      <t>歲</t>
    </r>
    <r>
      <rPr>
        <sz val="12"/>
        <rFont val="Times New Roman"/>
        <family val="1"/>
      </rPr>
      <t xml:space="preserve">  (11)</t>
    </r>
    <phoneticPr fontId="5" type="noConversion"/>
  </si>
  <si>
    <r>
      <t>中華民國</t>
    </r>
    <r>
      <rPr>
        <sz val="12"/>
        <color indexed="10"/>
        <rFont val="Times New Roman"/>
        <family val="1"/>
      </rPr>
      <t xml:space="preserve">  114   </t>
    </r>
    <r>
      <rPr>
        <sz val="12"/>
        <color indexed="10"/>
        <rFont val="標楷體"/>
        <family val="4"/>
        <charset val="136"/>
      </rPr>
      <t>年</t>
    </r>
    <r>
      <rPr>
        <sz val="12"/>
        <color indexed="10"/>
        <rFont val="Times New Roman"/>
        <family val="1"/>
      </rPr>
      <t xml:space="preserve"> 06   </t>
    </r>
    <r>
      <rPr>
        <sz val="12"/>
        <color indexed="10"/>
        <rFont val="標楷體"/>
        <family val="4"/>
        <charset val="136"/>
      </rPr>
      <t>月</t>
    </r>
    <r>
      <rPr>
        <sz val="12"/>
        <color indexed="10"/>
        <rFont val="Times New Roman"/>
        <family val="1"/>
      </rPr>
      <t xml:space="preserve">  30    </t>
    </r>
    <r>
      <rPr>
        <sz val="12"/>
        <color indexed="10"/>
        <rFont val="標楷體"/>
        <family val="4"/>
        <charset val="136"/>
      </rPr>
      <t>日編製</t>
    </r>
    <phoneticPr fontId="5" type="noConversion"/>
  </si>
  <si>
    <r>
      <t>資料來源：依據本縣(市)</t>
    </r>
    <r>
      <rPr>
        <sz val="12"/>
        <color indexed="10"/>
        <rFont val="標楷體"/>
        <family val="4"/>
        <charset val="136"/>
      </rPr>
      <t>環境保護(資源)局及廢棄物清運處理單位(詳編製說明四)</t>
    </r>
    <r>
      <rPr>
        <sz val="12"/>
        <rFont val="標楷體"/>
        <family val="4"/>
        <charset val="136"/>
      </rPr>
      <t>實際環保人員(含編制內、非編制內)概況資料編製。</t>
    </r>
    <phoneticPr fontId="5" type="noConversion"/>
  </si>
  <si>
    <t xml:space="preserve"> 中華民國114年6月                      單位：公斤</t>
    <phoneticPr fontId="34" type="noConversion"/>
  </si>
  <si>
    <t>中華民國114年7月7日編製</t>
    <phoneticPr fontId="5" type="noConversion"/>
  </si>
  <si>
    <r>
      <t>中華民國</t>
    </r>
    <r>
      <rPr>
        <sz val="11"/>
        <rFont val="Times New Roman"/>
        <family val="1"/>
      </rPr>
      <t>114</t>
    </r>
    <r>
      <rPr>
        <sz val="11"/>
        <rFont val="標楷體"/>
        <family val="4"/>
        <charset val="136"/>
      </rPr>
      <t>年第</t>
    </r>
    <r>
      <rPr>
        <sz val="11"/>
        <rFont val="Times New Roman"/>
        <family val="1"/>
      </rPr>
      <t>2</t>
    </r>
    <r>
      <rPr>
        <sz val="11"/>
        <rFont val="標楷體"/>
        <family val="4"/>
        <charset val="136"/>
      </rPr>
      <t>季</t>
    </r>
    <r>
      <rPr>
        <sz val="11"/>
        <rFont val="Times New Roman"/>
        <family val="1"/>
      </rPr>
      <t>(4</t>
    </r>
    <r>
      <rPr>
        <sz val="11"/>
        <rFont val="標楷體"/>
        <family val="4"/>
        <charset val="136"/>
      </rPr>
      <t>月至</t>
    </r>
    <r>
      <rPr>
        <sz val="11"/>
        <rFont val="Times New Roman"/>
        <family val="1"/>
      </rPr>
      <t>6</t>
    </r>
    <r>
      <rPr>
        <sz val="11"/>
        <rFont val="標楷體"/>
        <family val="4"/>
        <charset val="136"/>
      </rPr>
      <t>月</t>
    </r>
    <r>
      <rPr>
        <sz val="11"/>
        <rFont val="Times New Roman"/>
        <family val="1"/>
      </rPr>
      <t xml:space="preserve">)                                                                             </t>
    </r>
    <r>
      <rPr>
        <sz val="11"/>
        <rFont val="標楷體"/>
        <family val="4"/>
        <charset val="136"/>
      </rPr>
      <t/>
    </r>
    <phoneticPr fontId="139" type="noConversion"/>
  </si>
  <si>
    <t>中華民國114年07月10日編製</t>
    <phoneticPr fontId="5" type="noConversion"/>
  </si>
  <si>
    <t>(十九)乾電池：指以化學能直接轉換成電能，組裝前單只重量小於一公斤（二次鋰電池不受小於一公斤之限制），密閉式之小型電池，包括一次電池及二次電池，但不包括鉛蓄電池及需另行添加電解液或其他物質始能產生電能者。若以形狀區分，包括筒型(圓筒及方筒)、鈕釦型及組裝型電池。</t>
    <phoneticPr fontId="32" type="noConversion"/>
  </si>
  <si>
    <t xml:space="preserve"> 中華民國　114　年　07　月                                  單位：公噸</t>
    <phoneticPr fontId="34" type="noConversion"/>
  </si>
  <si>
    <t>143.69</t>
    <phoneticPr fontId="34" type="noConversion"/>
  </si>
  <si>
    <t>中華民國 114年08月04日編製</t>
    <phoneticPr fontId="34" type="noConversion"/>
  </si>
  <si>
    <t>期間終了15日內編製</t>
    <phoneticPr fontId="5" type="noConversion"/>
  </si>
  <si>
    <t>臺東縣太麻里鄉資源回收量</t>
    <phoneticPr fontId="34" type="noConversion"/>
  </si>
  <si>
    <t xml:space="preserve"> 中華民國114年7月                      單位：公斤</t>
    <phoneticPr fontId="34" type="noConversion"/>
  </si>
  <si>
    <t>中華民國114年8月7日編製</t>
    <phoneticPr fontId="5" type="noConversion"/>
  </si>
  <si>
    <t xml:space="preserve"> 中華民國114年8月                      單位：公斤</t>
    <phoneticPr fontId="34" type="noConversion"/>
  </si>
  <si>
    <t>中華民國114年9月5日編製</t>
    <phoneticPr fontId="5" type="noConversion"/>
  </si>
  <si>
    <t>填表說明：1.本表編製1式3份，1份送本所主計室，1份自存，1份送臺東縣環境保護局。</t>
    <phoneticPr fontId="5" type="noConversion"/>
  </si>
  <si>
    <t xml:space="preserve"> 中華民國　114　年　08　月                                  單位：公噸</t>
    <phoneticPr fontId="34" type="noConversion"/>
  </si>
  <si>
    <t>151.87</t>
    <phoneticPr fontId="34" type="noConversion"/>
  </si>
  <si>
    <t>中華民國 114年09月03日編製</t>
    <phoneticPr fontId="34" type="noConversion"/>
  </si>
  <si>
    <t xml:space="preserve"> 中華民國　114　年　09　月                                  單位：公噸</t>
    <phoneticPr fontId="34" type="noConversion"/>
  </si>
  <si>
    <t>102.71</t>
    <phoneticPr fontId="34" type="noConversion"/>
  </si>
  <si>
    <t>中華民國 114年10月02日編製</t>
    <phoneticPr fontId="34" type="noConversion"/>
  </si>
  <si>
    <t xml:space="preserve"> 中華民國114年9月                      單位：公斤</t>
    <phoneticPr fontId="34" type="noConversion"/>
  </si>
  <si>
    <t>中華民國114年10月5日編製</t>
    <phoneticPr fontId="5" type="noConversion"/>
  </si>
  <si>
    <t xml:space="preserve"> 中華民國　114　年　10　月                                  單位：公噸</t>
    <phoneticPr fontId="34" type="noConversion"/>
  </si>
  <si>
    <t>120.6</t>
    <phoneticPr fontId="34" type="noConversion"/>
  </si>
  <si>
    <t>中華民國 114年11月05日編製</t>
    <phoneticPr fontId="34"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</si>
  <si>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2 </t>
    </r>
    <r>
      <rPr>
        <sz val="12"/>
        <rFont val="標楷體"/>
        <family val="4"/>
        <charset val="136"/>
      </rPr>
      <t>季底</t>
    </r>
    <phoneticPr fontId="5" type="noConversion"/>
  </si>
  <si>
    <r>
      <t xml:space="preserve">填表　　　　　　　　　　　　審核　　　　　　　　　　　　業務主管人員　　　　　　　　　　　　機關首長
　　　　　　　　　　　　　　　　　　　　　　　　　　　　主辦統計人員　　　　　　　　　　　　　　　　　　　　　       </t>
    </r>
    <r>
      <rPr>
        <sz val="12"/>
        <color rgb="FFFF0000"/>
        <rFont val="標楷體"/>
        <family val="4"/>
        <charset val="136"/>
      </rPr>
      <t>中華民國 114年7 月  日編製</t>
    </r>
    <phoneticPr fontId="5" type="noConversion"/>
  </si>
  <si>
    <r>
      <t>填表　　　　　　　　　　　審核　　　　　　　　　　　業務主管人員　　　　　　　　　　機關首長
　　　　　　　　　　　　　　　　　　　　　　　　　　主辦統計人員　　　　　　　　　　　　　　　　    　</t>
    </r>
    <r>
      <rPr>
        <sz val="12"/>
        <color rgb="FFFF0000"/>
        <rFont val="標楷體"/>
        <family val="4"/>
        <charset val="136"/>
      </rPr>
      <t>中華民國114年7 月  日編製</t>
    </r>
    <phoneticPr fontId="5" type="noConversion"/>
  </si>
  <si>
    <r>
      <t>填表　　　　　　　　　　　　審核　　　　　　　　　　　　業務主管人員　　　　　　　　　　　　機關首長
　　　　　　　　　　　　　　　　　　　　　　　　　　　　主辦統計人員　　　　　　　　　　　　　　　　　　　    　　</t>
    </r>
    <r>
      <rPr>
        <sz val="12"/>
        <color rgb="FFFF0000"/>
        <rFont val="標楷體"/>
        <family val="4"/>
        <charset val="136"/>
      </rPr>
      <t>中華民國 114年7月  日編製</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</si>
  <si>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2 </t>
    </r>
    <r>
      <rPr>
        <sz val="12"/>
        <rFont val="標楷體"/>
        <family val="4"/>
        <charset val="136"/>
      </rPr>
      <t>季底</t>
    </r>
    <phoneticPr fontId="5" type="noConversion"/>
  </si>
  <si>
    <r>
      <t>填表　　　　　　　　　　　　審核　　　　　　　　　　　　業務主管人員　　　　　　　　　　　　機關首長
　　　　　　　　　　　　　　　　　　　　　　　　　　　　主辦統計人員　　　　　　　　　　　　　　　　　　　　</t>
    </r>
    <r>
      <rPr>
        <sz val="12"/>
        <color rgb="FFFF0000"/>
        <rFont val="標楷體"/>
        <family val="4"/>
        <charset val="136"/>
      </rPr>
      <t>中華民國 114年7月  日編製</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</si>
  <si>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2 </t>
    </r>
    <r>
      <rPr>
        <sz val="12"/>
        <rFont val="標楷體"/>
        <family val="4"/>
        <charset val="136"/>
      </rPr>
      <t>季底</t>
    </r>
    <phoneticPr fontId="5" type="noConversion"/>
  </si>
  <si>
    <t>填表　　　　　　　　　　　　審核　　　　　　　　　　　　業務主管人員　　　　　　　　　　　　機關首長　　　　　　　　　　　　
　　　　　　　　　　　　　　　　　　　　　　　　　　　　主辦統計人員　　　　　　　　　　　　　　　　　　　　　中華民國 114年 7月  日編製</t>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</si>
  <si>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2 </t>
    </r>
    <r>
      <rPr>
        <sz val="12"/>
        <rFont val="標楷體"/>
        <family val="4"/>
        <charset val="136"/>
      </rPr>
      <t>季底</t>
    </r>
    <phoneticPr fontId="5" type="noConversion"/>
  </si>
  <si>
    <r>
      <t>填表　　　　　　　　審核　　　　　　   　      業務主管人員　　 　　　　　              　機關首長
　　　　　　　　　　　　　　　　　　           主辦統計人員　　　　　　　　　　　　　　　　　　　　　　                 　</t>
    </r>
    <r>
      <rPr>
        <sz val="12"/>
        <color rgb="FFFF0000"/>
        <rFont val="標楷體"/>
        <family val="4"/>
        <charset val="136"/>
      </rPr>
      <t>中華民國 114年7 月  日編製</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</si>
  <si>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2  </t>
    </r>
    <r>
      <rPr>
        <sz val="12"/>
        <rFont val="標楷體"/>
        <family val="4"/>
        <charset val="136"/>
      </rPr>
      <t>季底</t>
    </r>
    <phoneticPr fontId="5" type="noConversion"/>
  </si>
  <si>
    <t>填表　　　　　　　　　　　　審核　　　　　　　　　　          　　業務主管人員　　 　　　　　       　　　　機關首長
　　　　　　　　　　　　　　　　　　　　　　　　　　　          　主辦統計人員　　　　　　　　　　　                         　中華民國 114 年7月  日編製</t>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</si>
  <si>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3 </t>
    </r>
    <r>
      <rPr>
        <sz val="12"/>
        <rFont val="標楷體"/>
        <family val="4"/>
        <charset val="136"/>
      </rPr>
      <t>季底</t>
    </r>
    <phoneticPr fontId="5" type="noConversion"/>
  </si>
  <si>
    <r>
      <t xml:space="preserve">填表　　　　　　　　　　　　審核　　　　　　　　　　　　業務主管人員　　　　　　　　　　　　機關首長
　　　　　　　　　　　　　　　　　　　　　　　　　　　　主辦統計人員　　　　　　　　　　　　　　　　　　　　　       </t>
    </r>
    <r>
      <rPr>
        <sz val="12"/>
        <color rgb="FFFF0000"/>
        <rFont val="標楷體"/>
        <family val="4"/>
        <charset val="136"/>
      </rPr>
      <t>中華民國 114年10 月  日編製</t>
    </r>
    <phoneticPr fontId="5" type="noConversion"/>
  </si>
  <si>
    <r>
      <t>填表　　　　　　　　　　　審核　　　　　　　　　　　業務主管人員　　　　　　　　　　機關首長
　　　　　　　　　　　　　　　　　　　　　　　　　　主辦統計人員　　　　　　　　　　　　　　　　    　</t>
    </r>
    <r>
      <rPr>
        <sz val="12"/>
        <color rgb="FFFF0000"/>
        <rFont val="標楷體"/>
        <family val="4"/>
        <charset val="136"/>
      </rPr>
      <t>中華民國114年10 月  日編製</t>
    </r>
    <phoneticPr fontId="5" type="noConversion"/>
  </si>
  <si>
    <r>
      <t>填表　　　　　　　　　　　　審核　　　　　　　　　　　　業務主管人員　　　　　　　　　　　　機關首長
　　　　　　　　　　　　　　　　　　　　　　　　　　　　主辦統計人員　　　　　　　　　　　　　　　　　　　    　　</t>
    </r>
    <r>
      <rPr>
        <sz val="12"/>
        <color rgb="FFFF0000"/>
        <rFont val="標楷體"/>
        <family val="4"/>
        <charset val="136"/>
      </rPr>
      <t>中華民國 114年10月  日編製</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</si>
  <si>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3 </t>
    </r>
    <r>
      <rPr>
        <sz val="12"/>
        <rFont val="標楷體"/>
        <family val="4"/>
        <charset val="136"/>
      </rPr>
      <t>季底</t>
    </r>
    <phoneticPr fontId="5" type="noConversion"/>
  </si>
  <si>
    <r>
      <t>填表　　　　　　　　　　　　審核　　　　　　　　　　　　業務主管人員　　　　　　　　　　　　機關首長
　　　　　　　　　　　　　　　　　　　　　　　　　　　　主辦統計人員　　　　　　　　　　　　　　　　　　　　</t>
    </r>
    <r>
      <rPr>
        <sz val="12"/>
        <color rgb="FFFF0000"/>
        <rFont val="標楷體"/>
        <family val="4"/>
        <charset val="136"/>
      </rPr>
      <t>中華民國 114年10月  日編製</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</si>
  <si>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3 </t>
    </r>
    <r>
      <rPr>
        <sz val="12"/>
        <rFont val="標楷體"/>
        <family val="4"/>
        <charset val="136"/>
      </rPr>
      <t>季底</t>
    </r>
    <phoneticPr fontId="5" type="noConversion"/>
  </si>
  <si>
    <t>填表　　　　　　　　　　　　審核　　　　　　　　　　　　業務主管人員　　　　　　　　　　　　機關首長　　　　　　　　　　　　
　　　　　　　　　　　　　　　　　　　　　　　　　　　　主辦統計人員　　　　　　　　　　　　　　　　　　　　　中華民國 114年10月  日編製</t>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</si>
  <si>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3 </t>
    </r>
    <r>
      <rPr>
        <sz val="12"/>
        <rFont val="標楷體"/>
        <family val="4"/>
        <charset val="136"/>
      </rPr>
      <t>季底</t>
    </r>
    <phoneticPr fontId="5" type="noConversion"/>
  </si>
  <si>
    <r>
      <t>填表　　　　　　　　審核　　　　　　   　      業務主管人員　　 　　　　　              　機關首長
　　　　　　　　　　　　　　　　　　           主辦統計人員　　　　　　　　　　　　　　　　　　　　　　                 　</t>
    </r>
    <r>
      <rPr>
        <sz val="12"/>
        <color rgb="FFFF0000"/>
        <rFont val="標楷體"/>
        <family val="4"/>
        <charset val="136"/>
      </rPr>
      <t>中華民國 114年10 月  日編製</t>
    </r>
    <phoneticPr fontId="5" type="noConversion"/>
  </si>
  <si>
    <r>
      <t>中華民國</t>
    </r>
    <r>
      <rPr>
        <u/>
        <sz val="12"/>
        <rFont val="標楷體"/>
        <family val="4"/>
        <charset val="136"/>
      </rPr>
      <t xml:space="preserve">  114 </t>
    </r>
    <r>
      <rPr>
        <sz val="12"/>
        <rFont val="標楷體"/>
        <family val="4"/>
        <charset val="136"/>
      </rPr>
      <t>年第</t>
    </r>
    <r>
      <rPr>
        <u/>
        <sz val="12"/>
        <rFont val="標楷體"/>
        <family val="4"/>
        <charset val="136"/>
      </rPr>
      <t xml:space="preserve"> 3  </t>
    </r>
    <r>
      <rPr>
        <sz val="12"/>
        <rFont val="標楷體"/>
        <family val="4"/>
        <charset val="136"/>
      </rPr>
      <t>季底</t>
    </r>
    <phoneticPr fontId="5" type="noConversion"/>
  </si>
  <si>
    <t>填表　　　　　　　　　　　　審核　　　　　　　　　　          　　業務主管人員　　 　　　　　       　　　　機關首長
　　　　　　　　　　　　　　　　　　　　　　　　　　　          　主辦統計人員　　　　　　　　　　　                         　中華民國 114 年10月  日編製</t>
    <phoneticPr fontId="5" type="noConversion"/>
  </si>
  <si>
    <t xml:space="preserve"> 中華民國114年10月                      單位：公斤</t>
    <phoneticPr fontId="34" type="noConversion"/>
  </si>
  <si>
    <t>中華民國114年11月5日編製</t>
    <phoneticPr fontId="5" type="noConversion"/>
  </si>
  <si>
    <r>
      <t>中華民國</t>
    </r>
    <r>
      <rPr>
        <sz val="11"/>
        <rFont val="Times New Roman"/>
        <family val="1"/>
      </rPr>
      <t>114</t>
    </r>
    <r>
      <rPr>
        <sz val="11"/>
        <rFont val="標楷體"/>
        <family val="4"/>
        <charset val="136"/>
      </rPr>
      <t>年第</t>
    </r>
    <r>
      <rPr>
        <sz val="11"/>
        <rFont val="Times New Roman"/>
        <family val="1"/>
      </rPr>
      <t>3</t>
    </r>
    <r>
      <rPr>
        <sz val="11"/>
        <rFont val="標楷體"/>
        <family val="4"/>
        <charset val="136"/>
      </rPr>
      <t>季</t>
    </r>
    <r>
      <rPr>
        <sz val="11"/>
        <rFont val="Times New Roman"/>
        <family val="1"/>
      </rPr>
      <t>(7</t>
    </r>
    <r>
      <rPr>
        <sz val="11"/>
        <rFont val="標楷體"/>
        <family val="4"/>
        <charset val="136"/>
      </rPr>
      <t>月至</t>
    </r>
    <r>
      <rPr>
        <sz val="11"/>
        <rFont val="Times New Roman"/>
        <family val="1"/>
      </rPr>
      <t>9</t>
    </r>
    <r>
      <rPr>
        <sz val="11"/>
        <rFont val="標楷體"/>
        <family val="4"/>
        <charset val="136"/>
      </rPr>
      <t>月</t>
    </r>
    <r>
      <rPr>
        <sz val="11"/>
        <rFont val="Times New Roman"/>
        <family val="1"/>
      </rPr>
      <t xml:space="preserve">)                                                                             </t>
    </r>
    <phoneticPr fontId="139" type="noConversion"/>
  </si>
  <si>
    <t>中華民國114年10月17日編製</t>
    <phoneticPr fontId="5" type="noConversion"/>
  </si>
  <si>
    <t xml:space="preserve"> 中華民國　114　年　11　月                                  單位：公噸</t>
    <phoneticPr fontId="34" type="noConversion"/>
  </si>
  <si>
    <t>107.81</t>
    <phoneticPr fontId="34" type="noConversion"/>
  </si>
  <si>
    <t>7.1</t>
    <phoneticPr fontId="34" type="noConversion"/>
  </si>
  <si>
    <t>中華民國 114年12月02日編製</t>
    <phoneticPr fontId="34" type="noConversion"/>
  </si>
  <si>
    <t xml:space="preserve"> 中華民國114年11月                      單位：公斤</t>
    <phoneticPr fontId="34" type="noConversion"/>
  </si>
  <si>
    <t>中華民國114年12月5日編製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</si>
  <si>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06</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</si>
  <si>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加25860(公庫未支出，本所已支出)=121887569</t>
    <phoneticPr fontId="5" type="noConversion"/>
  </si>
  <si>
    <t>中華民國 114 年  07  月  15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</si>
  <si>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07</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</si>
  <si>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08  月  15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</si>
  <si>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08</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</si>
  <si>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09月  15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</si>
  <si>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09</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</si>
  <si>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10 月  15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</si>
  <si>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10</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</si>
  <si>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年11 月  15  日編製</t>
    <phoneticPr fontId="5" type="noConversion"/>
  </si>
  <si>
    <r>
      <t xml:space="preserve">    </t>
    </r>
    <r>
      <rPr>
        <sz val="14"/>
        <rFont val="標楷體"/>
        <family val="4"/>
        <charset val="136"/>
      </rPr>
      <t>　　</t>
    </r>
    <r>
      <rPr>
        <sz val="14"/>
        <rFont val="Times New Roman"/>
        <family val="1"/>
      </rPr>
      <t xml:space="preserve">  114 </t>
    </r>
    <r>
      <rPr>
        <sz val="14"/>
        <rFont val="標楷體"/>
        <family val="4"/>
        <charset val="136"/>
      </rPr>
      <t>年</t>
    </r>
    <r>
      <rPr>
        <sz val="14"/>
        <rFont val="Times New Roman"/>
        <family val="1"/>
      </rPr>
      <t xml:space="preserve"> 11</t>
    </r>
    <r>
      <rPr>
        <sz val="14"/>
        <rFont val="標楷體"/>
        <family val="4"/>
        <charset val="136"/>
      </rPr>
      <t xml:space="preserve">月   </t>
    </r>
    <r>
      <rPr>
        <sz val="14"/>
        <rFont val="Times New Roman"/>
        <family val="1"/>
      </rPr>
      <t>(  114</t>
    </r>
    <r>
      <rPr>
        <sz val="14"/>
        <rFont val="標楷體"/>
        <family val="4"/>
        <charset val="136"/>
      </rPr>
      <t>年度</t>
    </r>
    <r>
      <rPr>
        <sz val="14"/>
        <rFont val="Times New Roman"/>
        <family val="1"/>
      </rPr>
      <t>)</t>
    </r>
    <phoneticPr fontId="5" type="noConversion"/>
  </si>
  <si>
    <t>中華民國 114 年  12  月  15  日編製</t>
    <phoneticPr fontId="5"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</si>
</sst>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2">
    <numFmt numFmtId="41" formatCode="_-* #,##0_-;\-* #,##0_-;_-* &quot;-&quot;_-;_-@_-"/>
    <numFmt numFmtId="43" formatCode="_-* #,##0.00_-;\-* #,##0.00_-;_-* &quot;-&quot;??_-;_-@_-"/>
    <numFmt numFmtId="176" formatCode="m&quot;月&quot;d&quot;日&quot;"/>
    <numFmt numFmtId="177" formatCode="hh&quot;:&quot;mm"/>
    <numFmt numFmtId="178" formatCode="dddd&quot;, &quot;mmmm&quot; &quot;dd&quot;, &quot;yyyy"/>
    <numFmt numFmtId="179" formatCode="#,##0;&quot;-&quot;#,##0"/>
    <numFmt numFmtId="180" formatCode="#,##0;&quot;(&quot;0&quot;)&quot;;&quot;- &quot;;@&quot; &quot;"/>
    <numFmt numFmtId="181" formatCode="#,##0.000_);\(#,##0.000\)"/>
    <numFmt numFmtId="182" formatCode="#,##0_ "/>
    <numFmt numFmtId="183" formatCode="* #,##0;\(* \(#,##0\);_(* &quot;-&quot;_);_(@_)"/>
    <numFmt numFmtId="184" formatCode="#,##0;\-#,##0;&quot;－&quot;"/>
    <numFmt numFmtId="185" formatCode="#,##0.0;\-#,##0.0;&quot;－&quot;"/>
    <numFmt numFmtId="186" formatCode="#,##0.0000;\-#,##0.0000;&quot;－&quot;"/>
    <numFmt numFmtId="187" formatCode="#,##0.00;\-#,##0.00;&quot;－&quot;"/>
    <numFmt numFmtId="188" formatCode="m&quot;月&quot;d&quot;日&quot;;@"/>
    <numFmt numFmtId="189" formatCode="#,##0;[Red]#,##0"/>
    <numFmt numFmtId="190" formatCode="0_);[Red]\(0\)"/>
    <numFmt numFmtId="191" formatCode="#,##0_);\(#,##0\)"/>
    <numFmt numFmtId="192" formatCode="###,###,##0"/>
    <numFmt numFmtId="193" formatCode="0.00_ "/>
    <numFmt numFmtId="194" formatCode="###,##0;\-###,##0;&quot;－&quot;"/>
    <numFmt numFmtId="195" formatCode="_-* #,##0_-;\-* #,##0_-;_-* &quot;-&quot;??_-;_-@_-"/>
    <numFmt numFmtId="196" formatCode="0_)"/>
    <numFmt numFmtId="197" formatCode="#,##0;&quot;-&quot;#,###;&quot;-&quot;"/>
    <numFmt numFmtId="198" formatCode="#,##0.00&quot; &quot;;&quot;-&quot;#,##0.00&quot; &quot;;&quot; -&quot;#&quot; &quot;;@&quot; &quot;"/>
    <numFmt numFmtId="199" formatCode="#,##0.00;&quot;-&quot;#,##0.00;&quot;-&quot;"/>
    <numFmt numFmtId="200" formatCode="0.00&quot; &quot;;[Red]&quot;(&quot;0.00&quot;)&quot;"/>
    <numFmt numFmtId="201" formatCode="0&quot; &quot;;&quot;-&quot;0&quot; &quot;;&quot; -&quot;#&quot; &quot;;@&quot; &quot;"/>
    <numFmt numFmtId="202" formatCode="#,##0;&quot;-&quot;#,##0;&quot;     －&quot;"/>
    <numFmt numFmtId="203" formatCode="#,##0_-;\-#,##0_-;&quot;─&quot;"/>
    <numFmt numFmtId="204" formatCode="#,##0;\-#,##0;&quot;─&quot;"/>
    <numFmt numFmtId="205" formatCode="#,##0_);[Red]\(#,##0\)"/>
    <numFmt numFmtId="206" formatCode="\ #,##0.00\ ;\-#,##0.00\ ;\-00\ ;\ @\ "/>
    <numFmt numFmtId="207" formatCode="\ 0\ ;\-0\ ;&quot; - &quot;;\ @\ "/>
    <numFmt numFmtId="208" formatCode="0\ ;[Red]\-0\ "/>
    <numFmt numFmtId="209" formatCode="0\ ;[Red]\(0\)"/>
    <numFmt numFmtId="210" formatCode="\ 0\ ;\-0\ ;\-00\ ;\ @\ "/>
    <numFmt numFmtId="211" formatCode="#,##0;[Red]&quot;-&quot;#,##0"/>
    <numFmt numFmtId="212" formatCode="###,###,##0;\-###,###,##0;&quot;         －&quot;"/>
    <numFmt numFmtId="213" formatCode="0;\-0;\—;@"/>
    <numFmt numFmtId="214" formatCode="0;\-0;\–;@"/>
    <numFmt numFmtId="215" formatCode="_-* #,##0.0_-;\-* #,##0.0_-;_-* &quot;-&quot;?_-;_-@_-"/>
  </numFmts>
  <fonts count="221">
    <font>
      <sz val="12"/>
      <color theme="1"/>
      <name val="新細明體"/>
      <family val="2"/>
      <charset val="136"/>
      <scheme val="minor"/>
    </font>
    <font>
      <u/>
      <sz val="12"/>
      <color theme="10"/>
      <name val="新細明體"/>
      <family val="2"/>
      <charset val="136"/>
      <scheme val="minor"/>
    </font>
    <font>
      <sz val="12"/>
      <color rgb="FF000000"/>
      <name val="新細明體"/>
      <family val="1"/>
      <charset val="136"/>
    </font>
    <font>
      <b/>
      <sz val="16"/>
      <color rgb="FF000000"/>
      <name val="標楷體"/>
      <family val="4"/>
      <charset val="136"/>
    </font>
    <font>
      <sz val="9"/>
      <name val="新細明體"/>
      <family val="2"/>
      <charset val="136"/>
      <scheme val="minor"/>
    </font>
    <font>
      <sz val="9"/>
      <name val="新細明體"/>
      <family val="1"/>
      <charset val="136"/>
    </font>
    <font>
      <sz val="16"/>
      <color rgb="FF000000"/>
      <name val="新細明體"/>
      <family val="1"/>
      <charset val="136"/>
    </font>
    <font>
      <sz val="14"/>
      <color rgb="FF000000"/>
      <name val="標楷體"/>
      <family val="4"/>
      <charset val="136"/>
    </font>
    <font>
      <sz val="11"/>
      <color rgb="FF000000"/>
      <name val="標楷體"/>
      <family val="4"/>
      <charset val="136"/>
    </font>
    <font>
      <sz val="12"/>
      <color rgb="FF000000"/>
      <name val="標楷體"/>
      <family val="4"/>
      <charset val="136"/>
    </font>
    <font>
      <u/>
      <sz val="11"/>
      <color rgb="FF000000"/>
      <name val="標楷體"/>
      <family val="4"/>
      <charset val="136"/>
    </font>
    <font>
      <sz val="11"/>
      <color rgb="FF000000"/>
      <name val="新細明體"/>
      <family val="1"/>
      <charset val="136"/>
    </font>
    <font>
      <b/>
      <sz val="14"/>
      <color rgb="FF000000"/>
      <name val="標楷體"/>
      <family val="4"/>
      <charset val="136"/>
    </font>
    <font>
      <u/>
      <sz val="10"/>
      <color rgb="FF0000FF"/>
      <name val="新細明體"/>
      <family val="1"/>
      <charset val="136"/>
    </font>
    <font>
      <u/>
      <sz val="10"/>
      <color rgb="FF000000"/>
      <name val="新細明體"/>
      <family val="1"/>
      <charset val="136"/>
    </font>
    <font>
      <u/>
      <sz val="12"/>
      <color rgb="FF000000"/>
      <name val="新細明體"/>
      <family val="1"/>
      <charset val="136"/>
    </font>
    <font>
      <sz val="12"/>
      <color rgb="FF0000FF"/>
      <name val="新細明體"/>
      <family val="1"/>
      <charset val="136"/>
    </font>
    <font>
      <u/>
      <sz val="12"/>
      <color rgb="FF0000FF"/>
      <name val="新細明體"/>
      <family val="1"/>
      <charset val="136"/>
    </font>
    <font>
      <sz val="12"/>
      <color rgb="FFFF3333"/>
      <name val="標楷體"/>
      <family val="4"/>
      <charset val="136"/>
    </font>
    <font>
      <sz val="12"/>
      <color rgb="FFFF0000"/>
      <name val="標楷體"/>
      <family val="4"/>
      <charset val="136"/>
    </font>
    <font>
      <u/>
      <sz val="10"/>
      <color rgb="FFC65911"/>
      <name val="新細明體"/>
      <family val="1"/>
      <charset val="136"/>
    </font>
    <font>
      <u/>
      <sz val="10"/>
      <color rgb="FFED7D31"/>
      <name val="新細明體"/>
      <family val="1"/>
      <charset val="136"/>
    </font>
    <font>
      <sz val="12"/>
      <color theme="1"/>
      <name val="新細明體"/>
      <family val="1"/>
      <charset val="136"/>
      <scheme val="minor"/>
    </font>
    <font>
      <b/>
      <sz val="14"/>
      <name val="標楷體"/>
      <family val="4"/>
      <charset val="136"/>
    </font>
    <font>
      <sz val="14"/>
      <color indexed="8"/>
      <name val="標楷體"/>
      <family val="4"/>
      <charset val="136"/>
    </font>
    <font>
      <sz val="14"/>
      <name val="標楷體"/>
      <family val="4"/>
      <charset val="136"/>
    </font>
    <font>
      <sz val="7"/>
      <color indexed="8"/>
      <name val="Times New Roman"/>
      <family val="1"/>
    </font>
    <font>
      <sz val="13.5"/>
      <color indexed="8"/>
      <name val="標楷體"/>
      <family val="4"/>
      <charset val="136"/>
    </font>
    <font>
      <sz val="13.5"/>
      <name val="標楷體"/>
      <family val="4"/>
      <charset val="136"/>
    </font>
    <font>
      <sz val="14"/>
      <name val="Times New Roman"/>
      <family val="1"/>
    </font>
    <font>
      <sz val="14"/>
      <name val="新細明體"/>
      <family val="1"/>
      <charset val="136"/>
    </font>
    <font>
      <sz val="14"/>
      <name val="標楷體"/>
      <family val="1"/>
      <charset val="136"/>
    </font>
    <font>
      <sz val="9"/>
      <name val="新細明體"/>
      <family val="1"/>
      <charset val="136"/>
      <scheme val="minor"/>
    </font>
    <font>
      <sz val="14"/>
      <color theme="1"/>
      <name val="標楷體"/>
      <family val="4"/>
      <charset val="136"/>
    </font>
    <font>
      <sz val="9"/>
      <name val="細明體"/>
      <family val="3"/>
      <charset val="136"/>
    </font>
    <font>
      <sz val="13.5"/>
      <color theme="1"/>
      <name val="標楷體"/>
      <family val="4"/>
      <charset val="136"/>
    </font>
    <font>
      <sz val="7"/>
      <color theme="1"/>
      <name val="Times New Roman"/>
      <family val="1"/>
    </font>
    <font>
      <sz val="14"/>
      <color theme="1"/>
      <name val="Times New Roman"/>
      <family val="1"/>
    </font>
    <font>
      <sz val="14"/>
      <name val="微軟正黑體"/>
      <family val="2"/>
      <charset val="136"/>
    </font>
    <font>
      <sz val="12"/>
      <name val="標楷體"/>
      <family val="4"/>
      <charset val="136"/>
    </font>
    <font>
      <sz val="12"/>
      <name val="Times New Roman"/>
      <family val="1"/>
    </font>
    <font>
      <sz val="12"/>
      <name val="新細明體"/>
      <family val="1"/>
      <charset val="136"/>
    </font>
    <font>
      <u/>
      <sz val="12"/>
      <color theme="4"/>
      <name val="標楷體"/>
      <family val="4"/>
      <charset val="136"/>
    </font>
    <font>
      <u/>
      <sz val="12"/>
      <color theme="10"/>
      <name val="標楷體"/>
      <family val="4"/>
      <charset val="136"/>
    </font>
    <font>
      <sz val="14"/>
      <color rgb="FFFF0000"/>
      <name val="標楷體"/>
      <family val="4"/>
      <charset val="136"/>
    </font>
    <font>
      <sz val="9"/>
      <name val="新細明體"/>
      <family val="2"/>
      <charset val="136"/>
    </font>
    <font>
      <sz val="12"/>
      <color rgb="FF000000"/>
      <name val="Courier"/>
      <family val="3"/>
    </font>
    <font>
      <sz val="9"/>
      <color rgb="FF000000"/>
      <name val="Times New Roman"/>
      <family val="1"/>
    </font>
    <font>
      <sz val="12"/>
      <color rgb="FF000000"/>
      <name val="Times New Roman"/>
      <family val="1"/>
    </font>
    <font>
      <sz val="12"/>
      <color rgb="FF000000"/>
      <name val="Times New Roman1"/>
    </font>
    <font>
      <sz val="16"/>
      <color rgb="FF000000"/>
      <name val="標楷體"/>
      <family val="4"/>
      <charset val="136"/>
    </font>
    <font>
      <sz val="10"/>
      <color rgb="FF000000"/>
      <name val="標楷體1"/>
      <family val="1"/>
      <charset val="136"/>
    </font>
    <font>
      <sz val="12"/>
      <color rgb="FF000000"/>
      <name val="Times New Roman2"/>
    </font>
    <font>
      <sz val="20"/>
      <color rgb="FF000000"/>
      <name val="標楷體"/>
      <family val="4"/>
      <charset val="136"/>
    </font>
    <font>
      <sz val="10"/>
      <color rgb="FF000000"/>
      <name val="Times New Roman"/>
      <family val="1"/>
    </font>
    <font>
      <sz val="10"/>
      <color rgb="FF000000"/>
      <name val="標楷體"/>
      <family val="4"/>
      <charset val="136"/>
    </font>
    <font>
      <sz val="16"/>
      <color rgb="FF000000"/>
      <name val="Times New Roman"/>
      <family val="1"/>
    </font>
    <font>
      <sz val="16"/>
      <color rgb="FFFF0000"/>
      <name val="Times New Roman"/>
      <family val="1"/>
    </font>
    <font>
      <sz val="16"/>
      <color rgb="FF000000"/>
      <name val="Times New Roman1"/>
    </font>
    <font>
      <sz val="12"/>
      <color rgb="FFFF0000"/>
      <name val="Times New Roman"/>
      <family val="1"/>
    </font>
    <font>
      <b/>
      <sz val="12"/>
      <color rgb="FF000000"/>
      <name val="標楷體"/>
      <family val="4"/>
      <charset val="136"/>
    </font>
    <font>
      <sz val="8"/>
      <color rgb="FF000000"/>
      <name val="標楷體"/>
      <family val="4"/>
      <charset val="136"/>
    </font>
    <font>
      <sz val="7"/>
      <color rgb="FF000000"/>
      <name val="標楷體1"/>
      <family val="1"/>
      <charset val="136"/>
    </font>
    <font>
      <sz val="12"/>
      <color rgb="FFFF3333"/>
      <name val="Times New Roman1"/>
    </font>
    <font>
      <sz val="8"/>
      <color rgb="FFFF0000"/>
      <name val="標楷體"/>
      <family val="4"/>
      <charset val="136"/>
    </font>
    <font>
      <sz val="14"/>
      <color rgb="FF000000"/>
      <name val="Times New Roman1"/>
    </font>
    <font>
      <sz val="12"/>
      <color theme="1"/>
      <name val="新細明體"/>
      <family val="1"/>
      <charset val="136"/>
    </font>
    <font>
      <sz val="11"/>
      <name val="標楷體"/>
      <family val="4"/>
      <charset val="136"/>
    </font>
    <font>
      <sz val="12"/>
      <color theme="1"/>
      <name val="標楷體"/>
      <family val="4"/>
      <charset val="136"/>
    </font>
    <font>
      <sz val="10"/>
      <name val="標楷體"/>
      <family val="4"/>
      <charset val="136"/>
    </font>
    <font>
      <u/>
      <sz val="10"/>
      <color theme="10"/>
      <name val="新細明體"/>
      <family val="2"/>
      <charset val="136"/>
      <scheme val="minor"/>
    </font>
    <font>
      <sz val="17"/>
      <name val="標楷體"/>
      <family val="4"/>
      <charset val="136"/>
    </font>
    <font>
      <sz val="9"/>
      <name val="標楷體"/>
      <family val="4"/>
      <charset val="136"/>
    </font>
    <font>
      <sz val="10"/>
      <color theme="1"/>
      <name val="標楷體"/>
      <family val="4"/>
      <charset val="136"/>
    </font>
    <font>
      <b/>
      <sz val="26"/>
      <name val="標楷體"/>
      <family val="4"/>
      <charset val="136"/>
    </font>
    <font>
      <b/>
      <sz val="26"/>
      <color indexed="10"/>
      <name val="標楷體"/>
      <family val="4"/>
      <charset val="136"/>
    </font>
    <font>
      <sz val="18"/>
      <name val="標楷體"/>
      <family val="4"/>
      <charset val="136"/>
    </font>
    <font>
      <sz val="14"/>
      <color indexed="10"/>
      <name val="標楷體"/>
      <family val="4"/>
      <charset val="136"/>
    </font>
    <font>
      <sz val="11"/>
      <color indexed="10"/>
      <name val="標楷體"/>
      <family val="4"/>
      <charset val="136"/>
    </font>
    <font>
      <sz val="12"/>
      <color rgb="FF3333FF"/>
      <name val="標楷體"/>
      <family val="4"/>
      <charset val="136"/>
    </font>
    <font>
      <sz val="12"/>
      <name val="Courier"/>
      <family val="3"/>
    </font>
    <font>
      <sz val="12"/>
      <color indexed="10"/>
      <name val="標楷體"/>
      <family val="4"/>
      <charset val="136"/>
    </font>
    <font>
      <sz val="12"/>
      <name val="細明體"/>
      <family val="3"/>
      <charset val="136"/>
    </font>
    <font>
      <sz val="20"/>
      <name val="標楷體"/>
      <family val="4"/>
      <charset val="136"/>
    </font>
    <font>
      <sz val="9"/>
      <name val="Times New Roman"/>
      <family val="1"/>
    </font>
    <font>
      <sz val="16"/>
      <name val="標楷體"/>
      <family val="4"/>
      <charset val="136"/>
    </font>
    <font>
      <sz val="16"/>
      <name val="Times New Roman"/>
      <family val="1"/>
    </font>
    <font>
      <b/>
      <sz val="16"/>
      <name val="標楷體"/>
      <family val="4"/>
      <charset val="136"/>
    </font>
    <font>
      <sz val="6"/>
      <name val="Times New Roman"/>
      <family val="1"/>
    </font>
    <font>
      <u/>
      <sz val="10.55"/>
      <color theme="10"/>
      <name val="新細明體"/>
      <family val="1"/>
      <charset val="136"/>
    </font>
    <font>
      <sz val="10"/>
      <color indexed="8"/>
      <name val="Times New Roman"/>
      <family val="1"/>
    </font>
    <font>
      <sz val="10"/>
      <color indexed="8"/>
      <name val="標楷體"/>
      <family val="4"/>
      <charset val="136"/>
    </font>
    <font>
      <sz val="11"/>
      <name val="Times New Roman"/>
      <family val="1"/>
    </font>
    <font>
      <sz val="12"/>
      <color indexed="8"/>
      <name val="Times New Roman"/>
      <family val="1"/>
    </font>
    <font>
      <sz val="12"/>
      <color indexed="8"/>
      <name val="標楷體"/>
      <family val="4"/>
      <charset val="136"/>
    </font>
    <font>
      <sz val="12"/>
      <color theme="1"/>
      <name val="Times New Roman"/>
      <family val="1"/>
    </font>
    <font>
      <sz val="11"/>
      <color theme="1"/>
      <name val="Times New Roman"/>
      <family val="1"/>
    </font>
    <font>
      <sz val="11"/>
      <color indexed="8"/>
      <name val="Times New Roman"/>
      <family val="1"/>
    </font>
    <font>
      <sz val="10"/>
      <name val="Times New Roman"/>
      <family val="1"/>
    </font>
    <font>
      <b/>
      <sz val="14"/>
      <color indexed="8"/>
      <name val="標楷體"/>
      <family val="4"/>
      <charset val="136"/>
    </font>
    <font>
      <b/>
      <sz val="14"/>
      <color rgb="FFFF0000"/>
      <name val="標楷體"/>
      <family val="4"/>
      <charset val="136"/>
    </font>
    <font>
      <sz val="10"/>
      <color theme="1"/>
      <name val="Times New Roman"/>
      <family val="1"/>
    </font>
    <font>
      <u/>
      <sz val="12"/>
      <color theme="10"/>
      <name val="Times New Roman"/>
      <family val="1"/>
    </font>
    <font>
      <u/>
      <sz val="12"/>
      <color theme="10"/>
      <name val="Times New Roman"/>
      <family val="4"/>
    </font>
    <font>
      <u/>
      <sz val="12"/>
      <color theme="10"/>
      <name val="細明體"/>
      <family val="4"/>
      <charset val="136"/>
    </font>
    <font>
      <u/>
      <sz val="12"/>
      <color theme="10"/>
      <name val="Times New Roman"/>
      <family val="4"/>
      <charset val="136"/>
    </font>
    <font>
      <sz val="11"/>
      <color theme="10"/>
      <name val="Times New Roman"/>
      <family val="1"/>
    </font>
    <font>
      <sz val="13.5"/>
      <color rgb="FFFF0000"/>
      <name val="標楷體"/>
      <family val="4"/>
      <charset val="136"/>
    </font>
    <font>
      <sz val="11"/>
      <color rgb="FFFF0000"/>
      <name val="Times New Roman"/>
      <family val="1"/>
    </font>
    <font>
      <sz val="8"/>
      <color theme="1"/>
      <name val="標楷體"/>
      <family val="4"/>
      <charset val="136"/>
    </font>
    <font>
      <sz val="6"/>
      <color theme="1"/>
      <name val="標楷體"/>
      <family val="4"/>
      <charset val="136"/>
    </font>
    <font>
      <sz val="11"/>
      <color rgb="FFFF0000"/>
      <name val="標楷體"/>
      <family val="4"/>
      <charset val="136"/>
    </font>
    <font>
      <b/>
      <sz val="20"/>
      <name val="標楷體"/>
      <family val="4"/>
      <charset val="136"/>
    </font>
    <font>
      <b/>
      <sz val="11"/>
      <color indexed="81"/>
      <name val="Tahoma"/>
      <family val="2"/>
    </font>
    <font>
      <sz val="11"/>
      <color indexed="81"/>
      <name val="Tahoma"/>
      <family val="2"/>
    </font>
    <font>
      <sz val="12"/>
      <name val="新細明體"/>
      <family val="1"/>
      <charset val="136"/>
      <scheme val="minor"/>
    </font>
    <font>
      <sz val="10"/>
      <color indexed="8"/>
      <name val="MS Sans Serif"/>
      <family val="2"/>
    </font>
    <font>
      <sz val="14"/>
      <color rgb="FFFF0000"/>
      <name val="Times New Roman"/>
      <family val="1"/>
    </font>
    <font>
      <sz val="24"/>
      <name val="標楷體"/>
      <family val="4"/>
      <charset val="136"/>
    </font>
    <font>
      <u/>
      <sz val="14"/>
      <name val="標楷體"/>
      <family val="4"/>
      <charset val="136"/>
    </font>
    <font>
      <b/>
      <sz val="16"/>
      <color theme="1"/>
      <name val="標楷體"/>
      <family val="4"/>
      <charset val="136"/>
    </font>
    <font>
      <b/>
      <sz val="16"/>
      <color indexed="8"/>
      <name val="標楷體"/>
      <family val="4"/>
      <charset val="136"/>
    </font>
    <font>
      <b/>
      <sz val="16"/>
      <color indexed="10"/>
      <name val="標楷體"/>
      <family val="4"/>
      <charset val="136"/>
    </font>
    <font>
      <sz val="14"/>
      <color indexed="12"/>
      <name val="標楷體"/>
      <family val="4"/>
      <charset val="136"/>
    </font>
    <font>
      <sz val="18"/>
      <name val="Times New Roman"/>
      <family val="1"/>
    </font>
    <font>
      <sz val="10"/>
      <color rgb="FFFF0000"/>
      <name val="標楷體"/>
      <family val="4"/>
      <charset val="136"/>
    </font>
    <font>
      <sz val="10"/>
      <color indexed="10"/>
      <name val="標楷體"/>
      <family val="4"/>
      <charset val="136"/>
    </font>
    <font>
      <b/>
      <sz val="18"/>
      <color theme="1"/>
      <name val="標楷體"/>
      <family val="4"/>
      <charset val="136"/>
    </font>
    <font>
      <b/>
      <sz val="18"/>
      <color indexed="10"/>
      <name val="標楷體"/>
      <family val="4"/>
      <charset val="136"/>
    </font>
    <font>
      <b/>
      <sz val="18"/>
      <color indexed="8"/>
      <name val="標楷體"/>
      <family val="4"/>
      <charset val="136"/>
    </font>
    <font>
      <sz val="11"/>
      <name val="新細明體"/>
      <family val="1"/>
      <charset val="136"/>
    </font>
    <font>
      <sz val="12"/>
      <color indexed="10"/>
      <name val="Times New Roman"/>
      <family val="1"/>
    </font>
    <font>
      <sz val="9"/>
      <color theme="1"/>
      <name val="標楷體"/>
      <family val="4"/>
      <charset val="136"/>
    </font>
    <font>
      <b/>
      <sz val="16"/>
      <color rgb="FFFF0000"/>
      <name val="標楷體"/>
      <family val="4"/>
      <charset val="136"/>
    </font>
    <font>
      <sz val="24"/>
      <color rgb="FFFF0000"/>
      <name val="標楷體"/>
      <family val="4"/>
      <charset val="136"/>
    </font>
    <font>
      <u/>
      <sz val="12"/>
      <name val="標楷體"/>
      <family val="4"/>
      <charset val="136"/>
    </font>
    <font>
      <b/>
      <sz val="12"/>
      <name val="標楷體"/>
      <family val="4"/>
      <charset val="136"/>
    </font>
    <font>
      <sz val="9"/>
      <color rgb="FFFF0000"/>
      <name val="標楷體"/>
      <family val="4"/>
      <charset val="136"/>
    </font>
    <font>
      <sz val="20"/>
      <name val="新細明體"/>
      <family val="1"/>
      <charset val="136"/>
    </font>
    <font>
      <b/>
      <sz val="12"/>
      <name val="Times New Roman"/>
      <family val="1"/>
    </font>
    <font>
      <b/>
      <sz val="12"/>
      <name val="新細明體"/>
      <family val="1"/>
      <charset val="136"/>
    </font>
    <font>
      <sz val="12"/>
      <name val="標楷體"/>
      <family val="1"/>
      <charset val="136"/>
    </font>
    <font>
      <u/>
      <sz val="12"/>
      <color theme="1"/>
      <name val="標楷體"/>
      <family val="4"/>
      <charset val="136"/>
    </font>
    <font>
      <b/>
      <sz val="14"/>
      <name val="Times New Roman"/>
      <family val="1"/>
    </font>
    <font>
      <u/>
      <sz val="18"/>
      <color theme="1"/>
      <name val="標楷體"/>
      <family val="4"/>
      <charset val="136"/>
    </font>
    <font>
      <sz val="18"/>
      <color indexed="8"/>
      <name val="標楷體"/>
      <family val="4"/>
      <charset val="136"/>
    </font>
    <font>
      <sz val="34"/>
      <name val="標楷體"/>
      <family val="4"/>
      <charset val="136"/>
    </font>
    <font>
      <sz val="11"/>
      <color theme="1"/>
      <name val="標楷體"/>
      <family val="4"/>
      <charset val="136"/>
    </font>
    <font>
      <sz val="20"/>
      <color rgb="FFFF0000"/>
      <name val="標楷體"/>
      <family val="4"/>
      <charset val="136"/>
    </font>
    <font>
      <u/>
      <sz val="12"/>
      <color rgb="FFFF0000"/>
      <name val="標楷體"/>
      <family val="4"/>
      <charset val="136"/>
    </font>
    <font>
      <u/>
      <sz val="12"/>
      <color rgb="FFFF0000"/>
      <name val="新細明體"/>
      <family val="1"/>
      <charset val="136"/>
    </font>
    <font>
      <u/>
      <sz val="12"/>
      <color rgb="FFFF0000"/>
      <name val="Times New Roman"/>
      <family val="1"/>
    </font>
    <font>
      <b/>
      <sz val="12"/>
      <color rgb="FFFF0000"/>
      <name val="標楷體"/>
      <family val="4"/>
      <charset val="136"/>
    </font>
    <font>
      <b/>
      <sz val="12"/>
      <color rgb="FF7030A0"/>
      <name val="標楷體"/>
      <family val="4"/>
      <charset val="136"/>
    </font>
    <font>
      <b/>
      <sz val="12"/>
      <color rgb="FFFFC000"/>
      <name val="標楷體"/>
      <family val="4"/>
      <charset val="136"/>
    </font>
    <font>
      <b/>
      <sz val="12"/>
      <color rgb="FF00B050"/>
      <name val="標楷體"/>
      <family val="4"/>
      <charset val="136"/>
    </font>
    <font>
      <b/>
      <sz val="12"/>
      <color rgb="FF00B050"/>
      <name val="新細明體"/>
      <family val="1"/>
      <charset val="136"/>
    </font>
    <font>
      <b/>
      <sz val="12"/>
      <color rgb="FFFF0000"/>
      <name val="新細明體"/>
      <family val="1"/>
      <charset val="136"/>
    </font>
    <font>
      <b/>
      <sz val="12"/>
      <color rgb="FF7030A0"/>
      <name val="新細明體"/>
      <family val="1"/>
      <charset val="136"/>
    </font>
    <font>
      <b/>
      <sz val="12"/>
      <color rgb="FFFFC000"/>
      <name val="新細明體"/>
      <family val="1"/>
      <charset val="136"/>
    </font>
    <font>
      <b/>
      <sz val="12"/>
      <name val="王漢宗顏楷體繁"/>
      <charset val="136"/>
    </font>
    <font>
      <sz val="14"/>
      <color rgb="FFFF0000"/>
      <name val="新細明體"/>
      <family val="1"/>
      <charset val="136"/>
    </font>
    <font>
      <u/>
      <sz val="28"/>
      <name val="Times New Roman"/>
      <family val="1"/>
    </font>
    <font>
      <u/>
      <sz val="28"/>
      <color indexed="10"/>
      <name val="標楷體"/>
      <family val="4"/>
      <charset val="136"/>
    </font>
    <font>
      <sz val="28"/>
      <name val="標楷體"/>
      <family val="4"/>
      <charset val="136"/>
    </font>
    <font>
      <sz val="28"/>
      <name val="Times New Roman"/>
      <family val="1"/>
    </font>
    <font>
      <b/>
      <sz val="18"/>
      <name val="標楷體"/>
      <family val="4"/>
      <charset val="136"/>
    </font>
    <font>
      <sz val="10"/>
      <name val="新細明體"/>
      <family val="1"/>
      <charset val="136"/>
    </font>
    <font>
      <sz val="11"/>
      <color indexed="8"/>
      <name val="標楷體"/>
      <family val="4"/>
      <charset val="136"/>
    </font>
    <font>
      <sz val="10"/>
      <color rgb="FF000000"/>
      <name val="Courier"/>
      <family val="3"/>
    </font>
    <font>
      <sz val="14"/>
      <color rgb="FF000000"/>
      <name val="Times New Roman"/>
      <family val="1"/>
    </font>
    <font>
      <sz val="14"/>
      <color rgb="FFFF3333"/>
      <name val="Times New Roman"/>
      <family val="1"/>
    </font>
    <font>
      <sz val="14"/>
      <color rgb="FFFF3333"/>
      <name val="標楷體"/>
      <family val="4"/>
      <charset val="136"/>
    </font>
    <font>
      <sz val="11"/>
      <color rgb="FF000000"/>
      <name val="Courier"/>
      <family val="3"/>
    </font>
    <font>
      <sz val="11"/>
      <color rgb="FFFF0000"/>
      <name val="Courier"/>
      <family val="3"/>
    </font>
    <font>
      <sz val="12"/>
      <color rgb="FF000000"/>
      <name val="Liberation Sans"/>
      <family val="2"/>
    </font>
    <font>
      <sz val="12"/>
      <color rgb="FF0000FF"/>
      <name val="標楷體"/>
      <family val="4"/>
      <charset val="136"/>
    </font>
    <font>
      <strike/>
      <sz val="12"/>
      <color rgb="FF000000"/>
      <name val="標楷體"/>
      <family val="4"/>
      <charset val="136"/>
    </font>
    <font>
      <strike/>
      <sz val="9"/>
      <color rgb="FF000000"/>
      <name val="標楷體"/>
      <family val="4"/>
      <charset val="136"/>
    </font>
    <font>
      <u/>
      <sz val="12"/>
      <color rgb="FF000000"/>
      <name val="Times New Roman"/>
      <family val="1"/>
    </font>
    <font>
      <sz val="16"/>
      <color rgb="FF000000"/>
      <name val="細明體"/>
      <family val="3"/>
      <charset val="136"/>
    </font>
    <font>
      <sz val="9"/>
      <color rgb="FFFF0000"/>
      <name val="Times New Roman"/>
      <family val="1"/>
    </font>
    <font>
      <sz val="12"/>
      <color rgb="FF0033CC"/>
      <name val="標楷體"/>
      <family val="4"/>
      <charset val="136"/>
    </font>
    <font>
      <sz val="12"/>
      <color rgb="FF0033CC"/>
      <name val="Times New Roman"/>
      <family val="1"/>
    </font>
    <font>
      <u/>
      <sz val="12"/>
      <color rgb="FF000000"/>
      <name val="標楷體"/>
      <family val="4"/>
      <charset val="136"/>
    </font>
    <font>
      <sz val="16"/>
      <color rgb="FF0033CC"/>
      <name val="標楷體"/>
      <family val="4"/>
      <charset val="136"/>
    </font>
    <font>
      <sz val="11"/>
      <color rgb="FF000000"/>
      <name val="Times New Roman"/>
      <family val="1"/>
    </font>
    <font>
      <sz val="9"/>
      <color rgb="FF000000"/>
      <name val="標楷體"/>
      <family val="4"/>
      <charset val="136"/>
    </font>
    <font>
      <strike/>
      <sz val="11"/>
      <color rgb="FF000000"/>
      <name val="標楷體"/>
      <family val="4"/>
      <charset val="136"/>
    </font>
    <font>
      <strike/>
      <sz val="10"/>
      <color rgb="FF000000"/>
      <name val="標楷體"/>
      <family val="4"/>
      <charset val="136"/>
    </font>
    <font>
      <u/>
      <sz val="28"/>
      <name val="標楷體"/>
      <family val="4"/>
      <charset val="136"/>
    </font>
    <font>
      <sz val="14"/>
      <color rgb="FFFF0000"/>
      <name val="細明體"/>
      <family val="3"/>
      <charset val="136"/>
    </font>
    <font>
      <sz val="12"/>
      <color rgb="FFFF0000"/>
      <name val="新細明體"/>
      <family val="1"/>
      <charset val="136"/>
    </font>
    <font>
      <i/>
      <sz val="12"/>
      <color rgb="FF7F7F7F"/>
      <name val="新細明體"/>
      <family val="2"/>
      <charset val="136"/>
      <scheme val="minor"/>
    </font>
    <font>
      <u/>
      <sz val="20"/>
      <name val="標楷體"/>
      <family val="4"/>
      <charset val="136"/>
    </font>
    <font>
      <sz val="20"/>
      <name val="標楷體"/>
      <family val="4"/>
    </font>
    <font>
      <sz val="13"/>
      <name val="標楷體"/>
      <family val="4"/>
      <charset val="136"/>
    </font>
    <font>
      <sz val="13"/>
      <name val="Times New Roman"/>
      <family val="1"/>
    </font>
    <font>
      <sz val="24"/>
      <name val="Times New Roman"/>
      <family val="1"/>
    </font>
    <font>
      <sz val="24"/>
      <name val="新細明體"/>
      <family val="1"/>
      <charset val="136"/>
    </font>
    <font>
      <b/>
      <sz val="13"/>
      <name val="標楷體"/>
      <family val="4"/>
      <charset val="136"/>
    </font>
    <font>
      <b/>
      <sz val="13"/>
      <name val="Times New Roman"/>
      <family val="1"/>
    </font>
    <font>
      <sz val="13"/>
      <color indexed="9"/>
      <name val="標楷體"/>
      <family val="4"/>
      <charset val="136"/>
    </font>
    <font>
      <sz val="13"/>
      <name val="新細明體"/>
      <family val="1"/>
      <charset val="136"/>
    </font>
    <font>
      <u/>
      <sz val="13"/>
      <color indexed="10"/>
      <name val="標楷體"/>
      <family val="4"/>
      <charset val="136"/>
    </font>
    <font>
      <sz val="12"/>
      <color rgb="FF000000"/>
      <name val="Courier New"/>
      <family val="3"/>
    </font>
    <font>
      <sz val="9"/>
      <name val="Courier New"/>
      <family val="3"/>
    </font>
    <font>
      <sz val="12"/>
      <color rgb="FF212529"/>
      <name val="標楷體"/>
      <family val="4"/>
      <charset val="136"/>
    </font>
    <font>
      <sz val="16"/>
      <color rgb="FFFF0000"/>
      <name val="標楷體"/>
      <family val="4"/>
      <charset val="136"/>
    </font>
    <font>
      <u/>
      <sz val="24"/>
      <name val="標楷體"/>
      <family val="4"/>
      <charset val="136"/>
    </font>
    <font>
      <sz val="10"/>
      <color theme="1"/>
      <name val="新細明體"/>
      <family val="2"/>
      <charset val="136"/>
      <scheme val="minor"/>
    </font>
    <font>
      <u/>
      <sz val="12"/>
      <color theme="10"/>
      <name val="新細明體"/>
      <family val="1"/>
      <charset val="136"/>
      <scheme val="minor"/>
    </font>
    <font>
      <b/>
      <sz val="18"/>
      <name val="新細明體"/>
      <family val="1"/>
      <charset val="136"/>
    </font>
    <font>
      <sz val="10"/>
      <color indexed="9"/>
      <name val="標楷體"/>
      <family val="4"/>
      <charset val="136"/>
    </font>
    <font>
      <vertAlign val="superscript"/>
      <sz val="10"/>
      <name val="標楷體"/>
      <family val="4"/>
      <charset val="136"/>
    </font>
    <font>
      <vertAlign val="superscript"/>
      <sz val="12"/>
      <name val="標楷體"/>
      <family val="4"/>
      <charset val="136"/>
    </font>
    <font>
      <sz val="18"/>
      <color rgb="FFFF0000"/>
      <name val="標楷體"/>
      <family val="4"/>
      <charset val="136"/>
    </font>
    <font>
      <sz val="18"/>
      <color indexed="10"/>
      <name val="標楷體"/>
      <family val="4"/>
      <charset val="136"/>
    </font>
    <font>
      <u/>
      <sz val="18"/>
      <color rgb="FFFF0000"/>
      <name val="標楷體"/>
      <family val="4"/>
      <charset val="136"/>
    </font>
    <font>
      <sz val="14"/>
      <name val="細明體"/>
      <family val="3"/>
      <charset val="136"/>
    </font>
    <font>
      <u/>
      <sz val="28"/>
      <color indexed="10"/>
      <name val="細明體"/>
      <family val="3"/>
      <charset val="136"/>
    </font>
  </fonts>
  <fills count="22">
    <fill>
      <patternFill patternType="none"/>
    </fill>
    <fill>
      <patternFill patternType="gray125"/>
    </fill>
    <fill>
      <patternFill patternType="solid">
        <fgColor rgb="FFFFFFFF"/>
        <bgColor rgb="FFFFFFFF"/>
      </patternFill>
    </fill>
    <fill>
      <patternFill patternType="solid">
        <fgColor indexed="13"/>
        <bgColor indexed="64"/>
      </patternFill>
    </fill>
    <fill>
      <patternFill patternType="solid">
        <fgColor indexed="27"/>
        <bgColor indexed="64"/>
      </patternFill>
    </fill>
    <fill>
      <patternFill patternType="solid">
        <fgColor rgb="FFCCFFFF"/>
        <bgColor rgb="FFCCFFFF"/>
      </patternFill>
    </fill>
    <fill>
      <patternFill patternType="solid">
        <fgColor indexed="27"/>
        <bgColor indexed="27"/>
      </patternFill>
    </fill>
    <fill>
      <patternFill patternType="solid">
        <fgColor rgb="FFFFFFCC"/>
        <bgColor indexed="64"/>
      </patternFill>
    </fill>
    <fill>
      <patternFill patternType="solid">
        <fgColor rgb="FFDDDDDD"/>
        <bgColor indexed="64"/>
      </patternFill>
    </fill>
    <fill>
      <patternFill patternType="solid">
        <fgColor rgb="FFCCECFF"/>
        <bgColor indexed="64"/>
      </patternFill>
    </fill>
    <fill>
      <patternFill patternType="solid">
        <fgColor theme="0"/>
        <bgColor indexed="64"/>
      </patternFill>
    </fill>
    <fill>
      <patternFill patternType="solid">
        <fgColor indexed="9"/>
        <bgColor indexed="64"/>
      </patternFill>
    </fill>
    <fill>
      <patternFill patternType="solid">
        <fgColor theme="0" tint="-4.9989318521683403E-2"/>
        <bgColor indexed="64"/>
      </patternFill>
    </fill>
    <fill>
      <patternFill patternType="solid">
        <fgColor theme="8" tint="0.79998168889431442"/>
        <bgColor indexed="64"/>
      </patternFill>
    </fill>
    <fill>
      <patternFill patternType="solid">
        <fgColor theme="6" tint="0.79998168889431442"/>
        <bgColor indexed="64"/>
      </patternFill>
    </fill>
    <fill>
      <patternFill patternType="solid">
        <fgColor indexed="41"/>
        <bgColor indexed="64"/>
      </patternFill>
    </fill>
    <fill>
      <patternFill patternType="solid">
        <fgColor rgb="FF92D050"/>
        <bgColor indexed="64"/>
      </patternFill>
    </fill>
    <fill>
      <patternFill patternType="solid">
        <fgColor rgb="FF00B0F0"/>
        <bgColor indexed="64"/>
      </patternFill>
    </fill>
    <fill>
      <patternFill patternType="solid">
        <fgColor theme="5" tint="0.39997558519241921"/>
        <bgColor indexed="64"/>
      </patternFill>
    </fill>
    <fill>
      <patternFill patternType="solid">
        <fgColor rgb="FFFFC000"/>
        <bgColor indexed="64"/>
      </patternFill>
    </fill>
    <fill>
      <patternFill patternType="solid">
        <fgColor rgb="FFFF0000"/>
        <bgColor indexed="64"/>
      </patternFill>
    </fill>
    <fill>
      <patternFill patternType="solid">
        <fgColor rgb="FFFFFF00"/>
        <bgColor indexed="64"/>
      </patternFill>
    </fill>
  </fills>
  <borders count="178">
    <border>
      <left/>
      <right/>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thin">
        <color rgb="FF000000"/>
      </top>
      <bottom/>
      <diagonal/>
    </border>
    <border>
      <left style="thin">
        <color rgb="FF000000"/>
      </left>
      <right style="thin">
        <color rgb="FF000000"/>
      </right>
      <top/>
      <bottom/>
      <diagonal/>
    </border>
    <border>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00"/>
      </right>
      <top/>
      <bottom style="thin">
        <color indexed="64"/>
      </bottom>
      <diagonal/>
    </border>
    <border>
      <left style="thin">
        <color rgb="FF000000"/>
      </left>
      <right/>
      <top/>
      <bottom/>
      <diagonal/>
    </border>
    <border>
      <left style="thin">
        <color rgb="FF000000"/>
      </left>
      <right/>
      <top/>
      <bottom style="thin">
        <color indexed="64"/>
      </bottom>
      <diagonal/>
    </border>
    <border>
      <left/>
      <right/>
      <top/>
      <bottom style="thin">
        <color indexed="64"/>
      </bottom>
      <diagonal/>
    </border>
    <border>
      <left/>
      <right style="thin">
        <color rgb="FF000000"/>
      </right>
      <top/>
      <bottom style="thin">
        <color indexed="64"/>
      </bottom>
      <diagonal/>
    </border>
    <border>
      <left style="thin">
        <color rgb="FF000000"/>
      </left>
      <right/>
      <top style="thin">
        <color rgb="FF000000"/>
      </top>
      <bottom/>
      <diagonal/>
    </border>
    <border>
      <left/>
      <right style="thin">
        <color rgb="FF000000"/>
      </right>
      <top/>
      <bottom style="thin">
        <color rgb="FF000000"/>
      </bottom>
      <diagonal/>
    </border>
    <border>
      <left style="thin">
        <color rgb="FF000000"/>
      </left>
      <right style="thin">
        <color indexed="64"/>
      </right>
      <top style="thin">
        <color rgb="FF000000"/>
      </top>
      <bottom/>
      <diagonal/>
    </border>
    <border>
      <left/>
      <right/>
      <top style="thin">
        <color rgb="FF000000"/>
      </top>
      <bottom/>
      <diagonal/>
    </border>
    <border>
      <left style="thin">
        <color rgb="FF000000"/>
      </left>
      <right style="thin">
        <color indexed="64"/>
      </right>
      <top/>
      <bottom/>
      <diagonal/>
    </border>
    <border>
      <left/>
      <right/>
      <top/>
      <bottom style="thin">
        <color rgb="FF000000"/>
      </bottom>
      <diagonal/>
    </border>
    <border>
      <left style="thin">
        <color rgb="FF000000"/>
      </left>
      <right/>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style="thin">
        <color rgb="FF000000"/>
      </top>
      <bottom/>
      <diagonal/>
    </border>
    <border>
      <left style="thin">
        <color indexed="64"/>
      </left>
      <right style="thin">
        <color indexed="64"/>
      </right>
      <top/>
      <bottom style="thin">
        <color indexed="64"/>
      </bottom>
      <diagonal/>
    </border>
    <border>
      <left style="thin">
        <color indexed="64"/>
      </left>
      <right style="thin">
        <color indexed="64"/>
      </right>
      <top/>
      <bottom style="thin">
        <color rgb="FF000000"/>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top style="medium">
        <color indexed="64"/>
      </top>
      <bottom/>
      <diagonal/>
    </border>
    <border>
      <left style="medium">
        <color indexed="64"/>
      </left>
      <right/>
      <top/>
      <bottom/>
      <diagonal/>
    </border>
    <border>
      <left style="medium">
        <color rgb="FF000000"/>
      </left>
      <right style="medium">
        <color rgb="FF000000"/>
      </right>
      <top/>
      <bottom/>
      <diagonal/>
    </border>
    <border>
      <left style="medium">
        <color indexed="8"/>
      </left>
      <right style="medium">
        <color indexed="8"/>
      </right>
      <top/>
      <bottom/>
      <diagonal/>
    </border>
    <border>
      <left style="medium">
        <color indexed="8"/>
      </left>
      <right style="medium">
        <color indexed="8"/>
      </right>
      <top/>
      <bottom style="medium">
        <color indexed="8"/>
      </bottom>
      <diagonal/>
    </border>
    <border>
      <left/>
      <right/>
      <top style="thin">
        <color rgb="FF000000"/>
      </top>
      <bottom style="thin">
        <color rgb="FF000000"/>
      </bottom>
      <diagonal/>
    </border>
    <border>
      <left style="thin">
        <color indexed="64"/>
      </left>
      <right/>
      <top/>
      <bottom/>
      <diagonal/>
    </border>
    <border>
      <left style="thin">
        <color indexed="64"/>
      </left>
      <right/>
      <top/>
      <bottom style="thin">
        <color indexed="64"/>
      </bottom>
      <diagonal/>
    </border>
    <border>
      <left style="thin">
        <color indexed="64"/>
      </left>
      <right style="thin">
        <color rgb="FF000000"/>
      </right>
      <top style="thin">
        <color rgb="FF000000"/>
      </top>
      <bottom/>
      <diagonal/>
    </border>
    <border>
      <left style="thin">
        <color indexed="64"/>
      </left>
      <right style="thin">
        <color rgb="FF000000"/>
      </right>
      <top/>
      <bottom/>
      <diagonal/>
    </border>
    <border>
      <left style="thin">
        <color indexed="64"/>
      </left>
      <right style="thin">
        <color rgb="FF000000"/>
      </right>
      <top/>
      <bottom style="thin">
        <color indexed="64"/>
      </bottom>
      <diagonal/>
    </border>
    <border>
      <left style="thin">
        <color indexed="64"/>
      </left>
      <right style="thin">
        <color rgb="FF000000"/>
      </right>
      <top/>
      <bottom style="thin">
        <color rgb="FF000000"/>
      </bottom>
      <diagonal/>
    </border>
    <border>
      <left/>
      <right/>
      <top style="medium">
        <color rgb="FF000000"/>
      </top>
      <bottom/>
      <diagonal/>
    </border>
    <border>
      <left/>
      <right style="thin">
        <color rgb="FF000000"/>
      </right>
      <top style="medium">
        <color rgb="FF000000"/>
      </top>
      <bottom/>
      <diagonal/>
    </border>
    <border>
      <left style="thin">
        <color rgb="FF000000"/>
      </left>
      <right/>
      <top style="medium">
        <color rgb="FF000000"/>
      </top>
      <bottom/>
      <diagonal/>
    </border>
    <border>
      <left style="thin">
        <color rgb="FF000000"/>
      </left>
      <right/>
      <top style="medium">
        <color rgb="FF000000"/>
      </top>
      <bottom style="thin">
        <color rgb="FF000000"/>
      </bottom>
      <diagonal/>
    </border>
    <border>
      <left/>
      <right/>
      <top style="medium">
        <color rgb="FF000000"/>
      </top>
      <bottom style="thin">
        <color rgb="FF000000"/>
      </bottom>
      <diagonal/>
    </border>
    <border>
      <left/>
      <right/>
      <top style="thin">
        <color rgb="FF000000"/>
      </top>
      <bottom style="medium">
        <color rgb="FF000000"/>
      </bottom>
      <diagonal/>
    </border>
    <border>
      <left/>
      <right style="thin">
        <color rgb="FF000000"/>
      </right>
      <top style="thin">
        <color rgb="FF000000"/>
      </top>
      <bottom style="medium">
        <color rgb="FF000000"/>
      </bottom>
      <diagonal/>
    </border>
    <border>
      <left style="thin">
        <color rgb="FF000000"/>
      </left>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right/>
      <top style="thin">
        <color indexed="64"/>
      </top>
      <bottom/>
      <diagonal/>
    </border>
    <border>
      <left style="thin">
        <color rgb="FF000000"/>
      </left>
      <right style="thin">
        <color indexed="64"/>
      </right>
      <top/>
      <bottom style="thin">
        <color rgb="FF000000"/>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style="medium">
        <color indexed="64"/>
      </top>
      <bottom/>
      <diagonal/>
    </border>
    <border>
      <left style="medium">
        <color indexed="64"/>
      </left>
      <right/>
      <top style="medium">
        <color indexed="64"/>
      </top>
      <bottom/>
      <diagonal/>
    </border>
    <border>
      <left/>
      <right style="medium">
        <color indexed="64"/>
      </right>
      <top/>
      <bottom style="medium">
        <color indexed="64"/>
      </bottom>
      <diagonal/>
    </border>
    <border>
      <left/>
      <right style="thin">
        <color indexed="64"/>
      </right>
      <top/>
      <bottom/>
      <diagonal/>
    </border>
    <border>
      <left/>
      <right style="medium">
        <color indexed="64"/>
      </right>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thin">
        <color indexed="64"/>
      </top>
      <bottom/>
      <diagonal/>
    </border>
    <border>
      <left/>
      <right style="medium">
        <color indexed="64"/>
      </right>
      <top style="thin">
        <color indexed="64"/>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thin">
        <color indexed="64"/>
      </right>
      <top/>
      <bottom style="thin">
        <color indexed="64"/>
      </bottom>
      <diagonal/>
    </border>
    <border>
      <left style="thin">
        <color indexed="64"/>
      </left>
      <right style="medium">
        <color indexed="64"/>
      </right>
      <top style="thin">
        <color indexed="64"/>
      </top>
      <bottom style="thin">
        <color indexed="64"/>
      </bottom>
      <diagonal/>
    </border>
    <border>
      <left/>
      <right style="thin">
        <color indexed="64"/>
      </right>
      <top style="thin">
        <color indexed="64"/>
      </top>
      <bottom/>
      <diagonal/>
    </border>
    <border>
      <left style="thin">
        <color indexed="64"/>
      </left>
      <right style="medium">
        <color indexed="64"/>
      </right>
      <top/>
      <bottom style="thin">
        <color indexed="64"/>
      </bottom>
      <diagonal/>
    </border>
    <border>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diagonal/>
    </border>
    <border>
      <left style="double">
        <color indexed="64"/>
      </left>
      <right/>
      <top/>
      <bottom style="thin">
        <color indexed="64"/>
      </bottom>
      <diagonal/>
    </border>
    <border>
      <left style="double">
        <color indexed="64"/>
      </left>
      <right style="thin">
        <color indexed="64"/>
      </right>
      <top style="thin">
        <color indexed="64"/>
      </top>
      <bottom/>
      <diagonal/>
    </border>
    <border>
      <left style="double">
        <color indexed="64"/>
      </left>
      <right style="thin">
        <color indexed="64"/>
      </right>
      <top/>
      <bottom style="thin">
        <color indexed="64"/>
      </bottom>
      <diagonal/>
    </border>
    <border>
      <left style="double">
        <color indexed="64"/>
      </left>
      <right style="thin">
        <color indexed="64"/>
      </right>
      <top style="thin">
        <color indexed="64"/>
      </top>
      <bottom style="thin">
        <color indexed="64"/>
      </bottom>
      <diagonal/>
    </border>
    <border>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medium">
        <color indexed="64"/>
      </bottom>
      <diagonal/>
    </border>
    <border>
      <left/>
      <right style="thin">
        <color indexed="64"/>
      </right>
      <top style="thin">
        <color rgb="FF000000"/>
      </top>
      <bottom/>
      <diagonal/>
    </border>
    <border>
      <left/>
      <right style="thin">
        <color indexed="64"/>
      </right>
      <top/>
      <bottom style="thin">
        <color rgb="FF000000"/>
      </bottom>
      <diagonal/>
    </border>
    <border>
      <left style="medium">
        <color indexed="64"/>
      </left>
      <right style="thin">
        <color indexed="64"/>
      </right>
      <top/>
      <bottom/>
      <diagonal/>
    </border>
    <border>
      <left style="medium">
        <color indexed="64"/>
      </left>
      <right style="thin">
        <color indexed="64"/>
      </right>
      <top style="thin">
        <color indexed="64"/>
      </top>
      <bottom/>
      <diagonal/>
    </border>
    <border>
      <left/>
      <right style="medium">
        <color indexed="64"/>
      </right>
      <top style="thin">
        <color indexed="64"/>
      </top>
      <bottom style="medium">
        <color indexed="64"/>
      </bottom>
      <diagonal/>
    </border>
    <border>
      <left style="thin">
        <color indexed="64"/>
      </left>
      <right/>
      <top style="medium">
        <color indexed="64"/>
      </top>
      <bottom/>
      <diagonal/>
    </border>
    <border>
      <left style="thin">
        <color indexed="64"/>
      </left>
      <right/>
      <top/>
      <bottom style="medium">
        <color indexed="64"/>
      </bottom>
      <diagonal/>
    </border>
    <border>
      <left style="double">
        <color indexed="64"/>
      </left>
      <right/>
      <top/>
      <bottom/>
      <diagonal/>
    </border>
    <border>
      <left style="double">
        <color indexed="64"/>
      </left>
      <right/>
      <top style="thin">
        <color indexed="64"/>
      </top>
      <bottom style="thin">
        <color indexed="64"/>
      </bottom>
      <diagonal/>
    </border>
    <border>
      <left style="thin">
        <color indexed="64"/>
      </left>
      <right style="double">
        <color indexed="64"/>
      </right>
      <top style="thin">
        <color indexed="64"/>
      </top>
      <bottom style="thin">
        <color indexed="64"/>
      </bottom>
      <diagonal/>
    </border>
    <border>
      <left style="thin">
        <color indexed="64"/>
      </left>
      <right style="double">
        <color indexed="64"/>
      </right>
      <top/>
      <bottom style="thin">
        <color indexed="64"/>
      </bottom>
      <diagonal/>
    </border>
    <border>
      <left/>
      <right style="double">
        <color indexed="64"/>
      </right>
      <top style="thin">
        <color indexed="64"/>
      </top>
      <bottom/>
      <diagonal/>
    </border>
    <border>
      <left/>
      <right style="double">
        <color indexed="64"/>
      </right>
      <top/>
      <bottom/>
      <diagonal/>
    </border>
    <border>
      <left style="double">
        <color indexed="64"/>
      </left>
      <right style="thin">
        <color indexed="64"/>
      </right>
      <top/>
      <bottom/>
      <diagonal/>
    </border>
    <border>
      <left/>
      <right style="double">
        <color indexed="64"/>
      </right>
      <top/>
      <bottom style="thin">
        <color indexed="64"/>
      </bottom>
      <diagonal/>
    </border>
    <border diagonalDown="1">
      <left style="double">
        <color indexed="64"/>
      </left>
      <right/>
      <top style="thin">
        <color indexed="64"/>
      </top>
      <bottom/>
      <diagonal style="thin">
        <color indexed="64"/>
      </diagonal>
    </border>
    <border diagonalDown="1">
      <left/>
      <right/>
      <top style="thin">
        <color indexed="64"/>
      </top>
      <bottom/>
      <diagonal style="thin">
        <color indexed="64"/>
      </diagonal>
    </border>
    <border>
      <left style="thin">
        <color indexed="64"/>
      </left>
      <right style="double">
        <color indexed="64"/>
      </right>
      <top style="thin">
        <color indexed="64"/>
      </top>
      <bottom/>
      <diagonal/>
    </border>
    <border diagonalDown="1">
      <left style="double">
        <color indexed="64"/>
      </left>
      <right/>
      <top/>
      <bottom/>
      <diagonal style="thin">
        <color indexed="64"/>
      </diagonal>
    </border>
    <border diagonalDown="1">
      <left/>
      <right/>
      <top/>
      <bottom/>
      <diagonal style="thin">
        <color indexed="64"/>
      </diagonal>
    </border>
    <border>
      <left style="thin">
        <color indexed="64"/>
      </left>
      <right style="double">
        <color indexed="64"/>
      </right>
      <top/>
      <bottom/>
      <diagonal/>
    </border>
    <border diagonalDown="1">
      <left style="double">
        <color indexed="64"/>
      </left>
      <right/>
      <top/>
      <bottom style="thin">
        <color indexed="64"/>
      </bottom>
      <diagonal style="thin">
        <color indexed="64"/>
      </diagonal>
    </border>
    <border diagonalDown="1">
      <left/>
      <right/>
      <top/>
      <bottom style="thin">
        <color indexed="64"/>
      </bottom>
      <diagonal style="thin">
        <color indexed="64"/>
      </diagonal>
    </border>
    <border>
      <left/>
      <right style="thin">
        <color indexed="64"/>
      </right>
      <top style="medium">
        <color indexed="64"/>
      </top>
      <bottom/>
      <diagonal/>
    </border>
    <border>
      <left/>
      <right style="medium">
        <color indexed="64"/>
      </right>
      <top/>
      <bottom/>
      <diagonal/>
    </border>
    <border>
      <left/>
      <right style="thin">
        <color indexed="64"/>
      </right>
      <top/>
      <bottom style="medium">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thick">
        <color auto="1"/>
      </left>
      <right style="thick">
        <color auto="1"/>
      </right>
      <top style="thick">
        <color auto="1"/>
      </top>
      <bottom style="thick">
        <color auto="1"/>
      </bottom>
      <diagonal/>
    </border>
    <border>
      <left style="thick">
        <color auto="1"/>
      </left>
      <right style="thick">
        <color auto="1"/>
      </right>
      <top style="thick">
        <color auto="1"/>
      </top>
      <bottom/>
      <diagonal/>
    </border>
    <border>
      <left style="thick">
        <color auto="1"/>
      </left>
      <right/>
      <top style="thick">
        <color auto="1"/>
      </top>
      <bottom style="thick">
        <color auto="1"/>
      </bottom>
      <diagonal/>
    </border>
    <border>
      <left/>
      <right style="thick">
        <color auto="1"/>
      </right>
      <top style="thick">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n">
        <color indexed="64"/>
      </left>
      <right style="thin">
        <color indexed="64"/>
      </right>
      <top/>
      <bottom style="medium">
        <color indexed="64"/>
      </bottom>
      <diagonal/>
    </border>
    <border>
      <left style="thick">
        <color auto="1"/>
      </left>
      <right/>
      <top/>
      <bottom/>
      <diagonal/>
    </border>
    <border>
      <left/>
      <right/>
      <top style="thick">
        <color auto="1"/>
      </top>
      <bottom/>
      <diagonal/>
    </border>
    <border>
      <left style="thin">
        <color indexed="64"/>
      </left>
      <right/>
      <top style="medium">
        <color indexed="64"/>
      </top>
      <bottom style="medium">
        <color indexed="64"/>
      </bottom>
      <diagonal/>
    </border>
    <border>
      <left style="medium">
        <color indexed="64"/>
      </left>
      <right style="thin">
        <color rgb="FF000000"/>
      </right>
      <top style="medium">
        <color indexed="64"/>
      </top>
      <bottom style="medium">
        <color indexed="64"/>
      </bottom>
      <diagonal/>
    </border>
    <border>
      <left style="thin">
        <color rgb="FF000000"/>
      </left>
      <right/>
      <top style="medium">
        <color indexed="64"/>
      </top>
      <bottom style="medium">
        <color rgb="FF000000"/>
      </bottom>
      <diagonal/>
    </border>
    <border>
      <left/>
      <right style="thin">
        <color rgb="FF000000"/>
      </right>
      <top style="medium">
        <color indexed="64"/>
      </top>
      <bottom style="medium">
        <color rgb="FF000000"/>
      </bottom>
      <diagonal/>
    </border>
    <border>
      <left style="thin">
        <color rgb="FF000000"/>
      </left>
      <right/>
      <top style="medium">
        <color rgb="FF000000"/>
      </top>
      <bottom style="medium">
        <color rgb="FF000000"/>
      </bottom>
      <diagonal/>
    </border>
    <border>
      <left/>
      <right/>
      <top style="medium">
        <color rgb="FF000000"/>
      </top>
      <bottom style="medium">
        <color rgb="FF000000"/>
      </bottom>
      <diagonal/>
    </border>
    <border>
      <left style="double">
        <color auto="1"/>
      </left>
      <right/>
      <top style="medium">
        <color indexed="64"/>
      </top>
      <bottom/>
      <diagonal/>
    </border>
    <border>
      <left style="double">
        <color indexed="64"/>
      </left>
      <right style="thin">
        <color indexed="64"/>
      </right>
      <top style="thin">
        <color indexed="64"/>
      </top>
      <bottom style="medium">
        <color indexed="64"/>
      </bottom>
      <diagonal/>
    </border>
    <border>
      <left style="thin">
        <color indexed="64"/>
      </left>
      <right style="thin">
        <color indexed="64"/>
      </right>
      <top style="medium">
        <color indexed="64"/>
      </top>
      <bottom/>
      <diagonal/>
    </border>
    <border>
      <left style="thin">
        <color indexed="64"/>
      </left>
      <right style="medium">
        <color auto="1"/>
      </right>
      <top/>
      <bottom/>
      <diagonal/>
    </border>
    <border>
      <left style="thin">
        <color indexed="64"/>
      </left>
      <right style="double">
        <color indexed="64"/>
      </right>
      <top/>
      <bottom style="medium">
        <color indexed="64"/>
      </bottom>
      <diagonal/>
    </border>
    <border>
      <left style="double">
        <color auto="1"/>
      </left>
      <right style="thin">
        <color indexed="64"/>
      </right>
      <top/>
      <bottom style="medium">
        <color indexed="64"/>
      </bottom>
      <diagonal/>
    </border>
    <border>
      <left style="thin">
        <color indexed="64"/>
      </left>
      <right style="medium">
        <color auto="1"/>
      </right>
      <top/>
      <bottom style="medium">
        <color indexed="64"/>
      </bottom>
      <diagonal/>
    </border>
    <border>
      <left style="thin">
        <color auto="1"/>
      </left>
      <right style="double">
        <color auto="1"/>
      </right>
      <top style="medium">
        <color auto="1"/>
      </top>
      <bottom style="thin">
        <color auto="1"/>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auto="1"/>
      </left>
      <right style="medium">
        <color auto="1"/>
      </right>
      <top style="medium">
        <color auto="1"/>
      </top>
      <bottom style="hair">
        <color auto="1"/>
      </bottom>
      <diagonal/>
    </border>
    <border>
      <left style="medium">
        <color auto="1"/>
      </left>
      <right/>
      <top style="medium">
        <color auto="1"/>
      </top>
      <bottom style="hair">
        <color auto="1"/>
      </bottom>
      <diagonal/>
    </border>
    <border>
      <left style="hair">
        <color auto="1"/>
      </left>
      <right style="medium">
        <color auto="1"/>
      </right>
      <top style="medium">
        <color auto="1"/>
      </top>
      <bottom style="hair">
        <color auto="1"/>
      </bottom>
      <diagonal/>
    </border>
    <border>
      <left/>
      <right style="medium">
        <color auto="1"/>
      </right>
      <top style="medium">
        <color auto="1"/>
      </top>
      <bottom style="hair">
        <color auto="1"/>
      </bottom>
      <diagonal/>
    </border>
    <border>
      <left style="medium">
        <color auto="1"/>
      </left>
      <right/>
      <top style="hair">
        <color auto="1"/>
      </top>
      <bottom style="medium">
        <color auto="1"/>
      </bottom>
      <diagonal/>
    </border>
    <border>
      <left style="hair">
        <color auto="1"/>
      </left>
      <right style="medium">
        <color auto="1"/>
      </right>
      <top/>
      <bottom style="medium">
        <color auto="1"/>
      </bottom>
      <diagonal/>
    </border>
    <border>
      <left/>
      <right style="hair">
        <color auto="1"/>
      </right>
      <top style="medium">
        <color auto="1"/>
      </top>
      <bottom/>
      <diagonal/>
    </border>
    <border>
      <left style="hair">
        <color auto="1"/>
      </left>
      <right style="hair">
        <color auto="1"/>
      </right>
      <top style="medium">
        <color auto="1"/>
      </top>
      <bottom/>
      <diagonal/>
    </border>
    <border>
      <left style="hair">
        <color auto="1"/>
      </left>
      <right style="hair">
        <color auto="1"/>
      </right>
      <top style="medium">
        <color auto="1"/>
      </top>
      <bottom style="hair">
        <color auto="1"/>
      </bottom>
      <diagonal/>
    </border>
    <border>
      <left style="hair">
        <color auto="1"/>
      </left>
      <right/>
      <top style="medium">
        <color auto="1"/>
      </top>
      <bottom style="hair">
        <color auto="1"/>
      </bottom>
      <diagonal/>
    </border>
    <border>
      <left/>
      <right/>
      <top style="hair">
        <color auto="1"/>
      </top>
      <bottom style="hair">
        <color auto="1"/>
      </bottom>
      <diagonal/>
    </border>
    <border>
      <left/>
      <right style="hair">
        <color auto="1"/>
      </right>
      <top/>
      <bottom/>
      <diagonal/>
    </border>
    <border>
      <left style="hair">
        <color auto="1"/>
      </left>
      <right style="hair">
        <color auto="1"/>
      </right>
      <top/>
      <bottom/>
      <diagonal/>
    </border>
    <border>
      <left/>
      <right style="hair">
        <color auto="1"/>
      </right>
      <top style="hair">
        <color auto="1"/>
      </top>
      <bottom/>
      <diagonal/>
    </border>
    <border>
      <left style="hair">
        <color auto="1"/>
      </left>
      <right style="hair">
        <color auto="1"/>
      </right>
      <top style="hair">
        <color auto="1"/>
      </top>
      <bottom/>
      <diagonal/>
    </border>
    <border>
      <left style="hair">
        <color auto="1"/>
      </left>
      <right/>
      <top style="hair">
        <color auto="1"/>
      </top>
      <bottom/>
      <diagonal/>
    </border>
    <border>
      <left style="hair">
        <color auto="1"/>
      </left>
      <right/>
      <top/>
      <bottom/>
      <diagonal/>
    </border>
    <border>
      <left/>
      <right style="hair">
        <color auto="1"/>
      </right>
      <top/>
      <bottom style="medium">
        <color auto="1"/>
      </bottom>
      <diagonal/>
    </border>
    <border>
      <left style="hair">
        <color auto="1"/>
      </left>
      <right style="hair">
        <color auto="1"/>
      </right>
      <top/>
      <bottom style="medium">
        <color auto="1"/>
      </bottom>
      <diagonal/>
    </border>
    <border>
      <left style="hair">
        <color auto="1"/>
      </left>
      <right/>
      <top/>
      <bottom style="medium">
        <color auto="1"/>
      </bottom>
      <diagonal/>
    </border>
    <border>
      <left/>
      <right style="hair">
        <color auto="1"/>
      </right>
      <top style="medium">
        <color auto="1"/>
      </top>
      <bottom style="medium">
        <color auto="1"/>
      </bottom>
      <diagonal/>
    </border>
    <border>
      <left style="hair">
        <color auto="1"/>
      </left>
      <right style="hair">
        <color auto="1"/>
      </right>
      <top style="hair">
        <color auto="1"/>
      </top>
      <bottom style="medium">
        <color auto="1"/>
      </bottom>
      <diagonal/>
    </border>
    <border>
      <left/>
      <right style="hair">
        <color auto="1"/>
      </right>
      <top/>
      <bottom style="hair">
        <color auto="1"/>
      </bottom>
      <diagonal/>
    </border>
    <border>
      <left style="hair">
        <color auto="1"/>
      </left>
      <right style="hair">
        <color auto="1"/>
      </right>
      <top/>
      <bottom style="hair">
        <color auto="1"/>
      </bottom>
      <diagonal/>
    </border>
    <border>
      <left style="hair">
        <color auto="1"/>
      </left>
      <right/>
      <top style="medium">
        <color auto="1"/>
      </top>
      <bottom/>
      <diagonal/>
    </border>
    <border>
      <left/>
      <right/>
      <top/>
      <bottom style="hair">
        <color auto="1"/>
      </bottom>
      <diagonal/>
    </border>
    <border>
      <left/>
      <right style="hair">
        <color auto="1"/>
      </right>
      <top style="hair">
        <color auto="1"/>
      </top>
      <bottom style="medium">
        <color auto="1"/>
      </bottom>
      <diagonal/>
    </border>
    <border>
      <left style="hair">
        <color auto="1"/>
      </left>
      <right/>
      <top style="hair">
        <color auto="1"/>
      </top>
      <bottom style="medium">
        <color auto="1"/>
      </bottom>
      <diagonal/>
    </border>
    <border>
      <left/>
      <right style="thin">
        <color indexed="64"/>
      </right>
      <top style="medium">
        <color indexed="64"/>
      </top>
      <bottom style="medium">
        <color indexed="64"/>
      </bottom>
      <diagonal/>
    </border>
    <border>
      <left style="double">
        <color auto="1"/>
      </left>
      <right/>
      <top style="medium">
        <color indexed="64"/>
      </top>
      <bottom style="thin">
        <color indexed="64"/>
      </bottom>
      <diagonal/>
    </border>
  </borders>
  <cellStyleXfs count="54">
    <xf numFmtId="0" fontId="0" fillId="0" borderId="0">
      <alignment vertical="center"/>
    </xf>
    <xf numFmtId="0" fontId="1" fillId="0" borderId="0" applyNumberFormat="0" applyFill="0" applyBorder="0" applyAlignment="0" applyProtection="0">
      <alignment vertical="center"/>
    </xf>
    <xf numFmtId="0" fontId="2" fillId="0" borderId="0">
      <alignment vertical="center"/>
    </xf>
    <xf numFmtId="0" fontId="13" fillId="0" borderId="0" applyNumberFormat="0" applyBorder="0" applyProtection="0">
      <alignment vertical="center"/>
    </xf>
    <xf numFmtId="0" fontId="22" fillId="0" borderId="0">
      <alignment vertical="center"/>
    </xf>
    <xf numFmtId="0" fontId="22" fillId="0" borderId="0">
      <alignment vertical="center"/>
    </xf>
    <xf numFmtId="0" fontId="2" fillId="0" borderId="0">
      <alignment vertical="center"/>
    </xf>
    <xf numFmtId="179" fontId="46" fillId="0" borderId="0" applyBorder="0" applyProtection="0"/>
    <xf numFmtId="0" fontId="47" fillId="0" borderId="0" applyNumberFormat="0" applyFont="0" applyBorder="0" applyProtection="0"/>
    <xf numFmtId="0" fontId="47" fillId="0" borderId="0">
      <alignment vertical="center"/>
    </xf>
    <xf numFmtId="0" fontId="2" fillId="0" borderId="0" applyNumberFormat="0" applyBorder="0" applyProtection="0">
      <alignment vertical="center"/>
    </xf>
    <xf numFmtId="0" fontId="48" fillId="0" borderId="0" applyNumberFormat="0" applyBorder="0" applyProtection="0"/>
    <xf numFmtId="0" fontId="48" fillId="0" borderId="0" applyNumberFormat="0" applyBorder="0" applyProtection="0"/>
    <xf numFmtId="0" fontId="47" fillId="0" borderId="0">
      <alignment vertical="center"/>
    </xf>
    <xf numFmtId="0" fontId="47" fillId="0" borderId="0">
      <alignment vertical="center"/>
    </xf>
    <xf numFmtId="0" fontId="47" fillId="0" borderId="0">
      <alignment vertical="center"/>
    </xf>
    <xf numFmtId="0" fontId="47" fillId="0" borderId="0">
      <alignment vertical="center"/>
    </xf>
    <xf numFmtId="0" fontId="66" fillId="0" borderId="0">
      <alignment vertical="center"/>
    </xf>
    <xf numFmtId="0" fontId="41" fillId="0" borderId="0"/>
    <xf numFmtId="37" fontId="80" fillId="0" borderId="0"/>
    <xf numFmtId="0" fontId="41" fillId="0" borderId="0"/>
    <xf numFmtId="0" fontId="40" fillId="0" borderId="0"/>
    <xf numFmtId="0" fontId="84" fillId="0" borderId="0"/>
    <xf numFmtId="0" fontId="40" fillId="0" borderId="0"/>
    <xf numFmtId="0" fontId="89" fillId="0" borderId="0" applyNumberFormat="0" applyFill="0" applyBorder="0" applyAlignment="0" applyProtection="0">
      <alignment vertical="top"/>
      <protection locked="0"/>
    </xf>
    <xf numFmtId="0" fontId="41" fillId="0" borderId="0"/>
    <xf numFmtId="0" fontId="84" fillId="0" borderId="0"/>
    <xf numFmtId="0" fontId="41" fillId="0" borderId="0">
      <alignment vertical="center"/>
    </xf>
    <xf numFmtId="0" fontId="41" fillId="0" borderId="0">
      <alignment vertical="center"/>
    </xf>
    <xf numFmtId="9" fontId="41" fillId="0" borderId="0" applyFont="0" applyFill="0" applyBorder="0" applyAlignment="0" applyProtection="0"/>
    <xf numFmtId="0" fontId="82" fillId="0" borderId="0"/>
    <xf numFmtId="0" fontId="41" fillId="0" borderId="0"/>
    <xf numFmtId="43" fontId="41" fillId="0" borderId="0" applyFont="0" applyFill="0" applyBorder="0" applyAlignment="0" applyProtection="0"/>
    <xf numFmtId="0" fontId="41" fillId="0" borderId="0"/>
    <xf numFmtId="196" fontId="80" fillId="0" borderId="0"/>
    <xf numFmtId="0" fontId="46" fillId="0" borderId="0"/>
    <xf numFmtId="198" fontId="46" fillId="0" borderId="0" applyFont="0" applyBorder="0" applyProtection="0"/>
    <xf numFmtId="0" fontId="46" fillId="0" borderId="0"/>
    <xf numFmtId="0" fontId="175" fillId="0" borderId="0">
      <alignment vertical="center"/>
    </xf>
    <xf numFmtId="0" fontId="175" fillId="0" borderId="0">
      <alignment vertical="center"/>
    </xf>
    <xf numFmtId="0" fontId="47" fillId="0" borderId="0">
      <alignment vertical="center"/>
    </xf>
    <xf numFmtId="0" fontId="47" fillId="0" borderId="0">
      <alignment vertical="center"/>
    </xf>
    <xf numFmtId="0" fontId="41" fillId="0" borderId="0">
      <alignment vertical="center"/>
    </xf>
    <xf numFmtId="0" fontId="193" fillId="0" borderId="0" applyNumberFormat="0" applyFill="0" applyBorder="0" applyAlignment="0" applyProtection="0">
      <alignment vertical="center"/>
    </xf>
    <xf numFmtId="37" fontId="205" fillId="0" borderId="0" applyBorder="0" applyProtection="0"/>
    <xf numFmtId="39" fontId="205" fillId="0" borderId="0"/>
    <xf numFmtId="206" fontId="205" fillId="0" borderId="0" applyBorder="0" applyProtection="0"/>
    <xf numFmtId="37" fontId="205" fillId="0" borderId="0" applyBorder="0" applyProtection="0"/>
    <xf numFmtId="39" fontId="205" fillId="0" borderId="0" applyBorder="0" applyProtection="0"/>
    <xf numFmtId="37" fontId="2" fillId="0" borderId="0" applyBorder="0" applyProtection="0"/>
    <xf numFmtId="37" fontId="205" fillId="0" borderId="0" applyBorder="0" applyProtection="0"/>
    <xf numFmtId="206" fontId="2" fillId="0" borderId="0" applyBorder="0" applyProtection="0"/>
    <xf numFmtId="0" fontId="2" fillId="0" borderId="0"/>
    <xf numFmtId="37" fontId="2" fillId="0" borderId="0" applyBorder="0" applyProtection="0"/>
  </cellStyleXfs>
  <cellXfs count="2801">
    <xf numFmtId="0" fontId="0" fillId="0" borderId="0" xfId="0">
      <alignment vertical="center"/>
    </xf>
    <xf numFmtId="0" fontId="3" fillId="2" borderId="0" xfId="2" applyFont="1" applyFill="1" applyAlignment="1">
      <alignment vertical="center" wrapText="1"/>
    </xf>
    <xf numFmtId="0" fontId="2" fillId="0" borderId="0" xfId="2" applyAlignment="1">
      <alignment vertical="center" wrapText="1"/>
    </xf>
    <xf numFmtId="0" fontId="7" fillId="2" borderId="0" xfId="2" applyFont="1" applyFill="1" applyAlignment="1">
      <alignment vertical="center" wrapText="1"/>
    </xf>
    <xf numFmtId="0" fontId="2" fillId="2" borderId="0" xfId="2" applyFill="1" applyAlignment="1">
      <alignment vertical="center" wrapText="1"/>
    </xf>
    <xf numFmtId="0" fontId="9" fillId="2" borderId="0" xfId="2" applyFont="1" applyFill="1" applyAlignment="1">
      <alignment vertical="top" wrapText="1"/>
    </xf>
    <xf numFmtId="0" fontId="2" fillId="2" borderId="0" xfId="2" applyFill="1">
      <alignment vertical="center"/>
    </xf>
    <xf numFmtId="0" fontId="11" fillId="2" borderId="0" xfId="2" applyFont="1" applyFill="1" applyAlignment="1">
      <alignment vertical="center" wrapText="1"/>
    </xf>
    <xf numFmtId="0" fontId="2" fillId="2" borderId="0" xfId="2" applyFill="1" applyAlignment="1">
      <alignment horizontal="left" vertical="center" wrapText="1"/>
    </xf>
    <xf numFmtId="0" fontId="2" fillId="2" borderId="1" xfId="2" applyFill="1" applyBorder="1" applyAlignment="1">
      <alignment horizontal="center" vertical="center" wrapText="1"/>
    </xf>
    <xf numFmtId="0" fontId="9" fillId="2" borderId="1" xfId="2" applyFont="1" applyFill="1" applyBorder="1" applyAlignment="1">
      <alignment horizontal="center" vertical="center" wrapText="1"/>
    </xf>
    <xf numFmtId="0" fontId="2" fillId="2" borderId="2" xfId="2" applyFill="1" applyBorder="1" applyAlignment="1">
      <alignment horizontal="center" vertical="center" wrapText="1"/>
    </xf>
    <xf numFmtId="176" fontId="9" fillId="2" borderId="2" xfId="2" applyNumberFormat="1" applyFont="1" applyFill="1" applyBorder="1" applyAlignment="1">
      <alignment horizontal="center" vertical="center" wrapText="1"/>
    </xf>
    <xf numFmtId="176" fontId="9" fillId="2" borderId="3" xfId="2" applyNumberFormat="1" applyFont="1" applyFill="1" applyBorder="1" applyAlignment="1">
      <alignment horizontal="center" vertical="center" wrapText="1"/>
    </xf>
    <xf numFmtId="0" fontId="2" fillId="2" borderId="4" xfId="2" applyFill="1" applyBorder="1" applyAlignment="1">
      <alignment horizontal="center" vertical="center" wrapText="1"/>
    </xf>
    <xf numFmtId="177" fontId="9" fillId="2" borderId="4" xfId="2" applyNumberFormat="1" applyFont="1" applyFill="1" applyBorder="1" applyAlignment="1">
      <alignment horizontal="center" vertical="center" wrapText="1"/>
    </xf>
    <xf numFmtId="177" fontId="9" fillId="2" borderId="5" xfId="2" applyNumberFormat="1" applyFont="1" applyFill="1" applyBorder="1" applyAlignment="1">
      <alignment horizontal="center" vertical="center" wrapText="1"/>
    </xf>
    <xf numFmtId="0" fontId="2" fillId="2" borderId="5" xfId="2" applyFill="1" applyBorder="1" applyAlignment="1">
      <alignment horizontal="center" vertical="center" wrapText="1"/>
    </xf>
    <xf numFmtId="0" fontId="2" fillId="2" borderId="6" xfId="2" applyFill="1" applyBorder="1" applyAlignment="1">
      <alignment horizontal="center" vertical="center" wrapText="1"/>
    </xf>
    <xf numFmtId="0" fontId="13" fillId="0" borderId="0" xfId="3" applyAlignment="1">
      <alignment horizontal="center" vertical="center" wrapText="1"/>
    </xf>
    <xf numFmtId="177" fontId="9" fillId="2" borderId="4" xfId="2" applyNumberFormat="1" applyFont="1" applyFill="1" applyBorder="1" applyAlignment="1">
      <alignment horizontal="center" vertical="center"/>
    </xf>
    <xf numFmtId="176" fontId="9" fillId="2" borderId="4" xfId="2" applyNumberFormat="1" applyFont="1" applyFill="1" applyBorder="1" applyAlignment="1">
      <alignment horizontal="center" vertical="center" wrapText="1"/>
    </xf>
    <xf numFmtId="176" fontId="9" fillId="2" borderId="8" xfId="2" applyNumberFormat="1" applyFont="1" applyFill="1" applyBorder="1" applyAlignment="1">
      <alignment horizontal="center" vertical="center" wrapText="1"/>
    </xf>
    <xf numFmtId="0" fontId="15" fillId="2" borderId="4" xfId="3" applyFont="1" applyFill="1" applyBorder="1" applyAlignment="1">
      <alignment horizontal="center" vertical="center" wrapText="1"/>
    </xf>
    <xf numFmtId="0" fontId="14" fillId="2" borderId="5" xfId="3" applyFont="1" applyFill="1" applyBorder="1" applyAlignment="1">
      <alignment horizontal="center" vertical="center" wrapText="1"/>
    </xf>
    <xf numFmtId="0" fontId="9" fillId="2" borderId="4" xfId="2" applyFont="1" applyFill="1" applyBorder="1" applyAlignment="1">
      <alignment horizontal="center" vertical="center" wrapText="1"/>
    </xf>
    <xf numFmtId="0" fontId="9" fillId="2" borderId="5" xfId="2" applyFont="1" applyFill="1" applyBorder="1" applyAlignment="1">
      <alignment horizontal="center" vertical="center" wrapText="1"/>
    </xf>
    <xf numFmtId="177" fontId="9" fillId="2" borderId="8" xfId="2" applyNumberFormat="1" applyFont="1" applyFill="1" applyBorder="1" applyAlignment="1">
      <alignment horizontal="center" vertical="center" wrapText="1"/>
    </xf>
    <xf numFmtId="177" fontId="9" fillId="2" borderId="0" xfId="2" applyNumberFormat="1" applyFont="1" applyFill="1" applyAlignment="1">
      <alignment horizontal="center" vertical="center" wrapText="1"/>
    </xf>
    <xf numFmtId="0" fontId="17" fillId="2" borderId="7" xfId="3" applyFont="1" applyFill="1" applyBorder="1" applyAlignment="1">
      <alignment horizontal="center" vertical="center" wrapText="1"/>
    </xf>
    <xf numFmtId="0" fontId="13" fillId="2" borderId="11" xfId="3" applyFill="1" applyBorder="1" applyAlignment="1">
      <alignment horizontal="center" vertical="center" wrapText="1"/>
    </xf>
    <xf numFmtId="0" fontId="2" fillId="0" borderId="11" xfId="2" applyBorder="1" applyAlignment="1">
      <alignment horizontal="center" vertical="center"/>
    </xf>
    <xf numFmtId="0" fontId="9" fillId="0" borderId="10" xfId="2" applyFont="1" applyBorder="1" applyAlignment="1">
      <alignment horizontal="center" vertical="center"/>
    </xf>
    <xf numFmtId="0" fontId="9" fillId="2" borderId="7" xfId="2" applyFont="1" applyFill="1" applyBorder="1" applyAlignment="1">
      <alignment horizontal="center" vertical="center" wrapText="1"/>
    </xf>
    <xf numFmtId="0" fontId="9" fillId="2" borderId="11" xfId="2" applyFont="1" applyFill="1" applyBorder="1" applyAlignment="1">
      <alignment horizontal="center" vertical="center" wrapText="1"/>
    </xf>
    <xf numFmtId="176" fontId="9" fillId="2" borderId="12" xfId="2" applyNumberFormat="1" applyFont="1" applyFill="1" applyBorder="1" applyAlignment="1">
      <alignment horizontal="center" vertical="center" wrapText="1"/>
    </xf>
    <xf numFmtId="0" fontId="15" fillId="2" borderId="2" xfId="3" applyFont="1" applyFill="1" applyBorder="1" applyAlignment="1">
      <alignment horizontal="center" vertical="center" wrapText="1"/>
    </xf>
    <xf numFmtId="0" fontId="14" fillId="2" borderId="3" xfId="3" applyFont="1" applyFill="1" applyBorder="1" applyAlignment="1">
      <alignment horizontal="center" vertical="center" wrapText="1"/>
    </xf>
    <xf numFmtId="0" fontId="9" fillId="2" borderId="2" xfId="2" applyFont="1" applyFill="1" applyBorder="1" applyAlignment="1">
      <alignment horizontal="center" vertical="center" wrapText="1"/>
    </xf>
    <xf numFmtId="0" fontId="9" fillId="2" borderId="3" xfId="2" applyFont="1" applyFill="1" applyBorder="1" applyAlignment="1">
      <alignment horizontal="center" vertical="center" wrapText="1"/>
    </xf>
    <xf numFmtId="0" fontId="2" fillId="2" borderId="3" xfId="2" applyFill="1" applyBorder="1" applyAlignment="1">
      <alignment horizontal="center" vertical="center" wrapText="1"/>
    </xf>
    <xf numFmtId="0" fontId="9" fillId="2" borderId="6" xfId="2" applyFont="1" applyFill="1" applyBorder="1" applyAlignment="1">
      <alignment horizontal="center" vertical="center" wrapText="1"/>
    </xf>
    <xf numFmtId="0" fontId="9" fillId="2" borderId="13" xfId="2" applyFont="1" applyFill="1" applyBorder="1" applyAlignment="1">
      <alignment horizontal="center" vertical="center" wrapText="1"/>
    </xf>
    <xf numFmtId="0" fontId="2" fillId="2" borderId="13" xfId="2" applyFill="1" applyBorder="1" applyAlignment="1">
      <alignment horizontal="center" vertical="center" wrapText="1"/>
    </xf>
    <xf numFmtId="178" fontId="9" fillId="2" borderId="2" xfId="2" applyNumberFormat="1" applyFont="1" applyFill="1" applyBorder="1" applyAlignment="1">
      <alignment horizontal="center" vertical="center" wrapText="1"/>
    </xf>
    <xf numFmtId="177" fontId="18" fillId="2" borderId="8" xfId="2" applyNumberFormat="1" applyFont="1" applyFill="1" applyBorder="1" applyAlignment="1">
      <alignment horizontal="center" vertical="center" wrapText="1"/>
    </xf>
    <xf numFmtId="0" fontId="20" fillId="0" borderId="0" xfId="3" applyFont="1" applyAlignment="1">
      <alignment horizontal="center" vertical="center" wrapText="1"/>
    </xf>
    <xf numFmtId="0" fontId="17" fillId="2" borderId="6" xfId="3" applyFont="1" applyFill="1" applyBorder="1" applyAlignment="1">
      <alignment horizontal="center" vertical="center" wrapText="1"/>
    </xf>
    <xf numFmtId="0" fontId="13" fillId="2" borderId="6" xfId="3" applyFill="1" applyBorder="1" applyAlignment="1">
      <alignment horizontal="center" vertical="center" wrapText="1"/>
    </xf>
    <xf numFmtId="0" fontId="2" fillId="0" borderId="0" xfId="2" applyAlignment="1">
      <alignment horizontal="center" vertical="center"/>
    </xf>
    <xf numFmtId="0" fontId="13" fillId="0" borderId="6" xfId="3" applyBorder="1" applyAlignment="1">
      <alignment horizontal="center" vertical="center"/>
    </xf>
    <xf numFmtId="176" fontId="18" fillId="2" borderId="12" xfId="2" applyNumberFormat="1" applyFont="1" applyFill="1" applyBorder="1" applyAlignment="1">
      <alignment horizontal="center" vertical="center" wrapText="1"/>
    </xf>
    <xf numFmtId="0" fontId="2" fillId="0" borderId="2" xfId="2" applyBorder="1" applyAlignment="1">
      <alignment vertical="center" wrapText="1"/>
    </xf>
    <xf numFmtId="0" fontId="2" fillId="0" borderId="4" xfId="2" applyBorder="1" applyAlignment="1">
      <alignment vertical="center" wrapText="1"/>
    </xf>
    <xf numFmtId="0" fontId="2" fillId="0" borderId="6" xfId="2" applyBorder="1" applyAlignment="1">
      <alignment vertical="center" wrapText="1"/>
    </xf>
    <xf numFmtId="176" fontId="9" fillId="2" borderId="15" xfId="2" applyNumberFormat="1" applyFont="1" applyFill="1" applyBorder="1" applyAlignment="1">
      <alignment horizontal="center" vertical="center" wrapText="1"/>
    </xf>
    <xf numFmtId="0" fontId="13" fillId="0" borderId="6" xfId="3" applyBorder="1" applyAlignment="1">
      <alignment horizontal="center" vertical="center" wrapText="1"/>
    </xf>
    <xf numFmtId="0" fontId="2" fillId="0" borderId="0" xfId="2">
      <alignment vertical="center"/>
    </xf>
    <xf numFmtId="0" fontId="13" fillId="2" borderId="15" xfId="3" applyFill="1" applyBorder="1" applyAlignment="1">
      <alignment horizontal="center" vertical="center" wrapText="1"/>
    </xf>
    <xf numFmtId="0" fontId="13" fillId="2" borderId="2" xfId="3" applyFill="1" applyBorder="1" applyAlignment="1">
      <alignment horizontal="center" vertical="center" wrapText="1"/>
    </xf>
    <xf numFmtId="0" fontId="9" fillId="2" borderId="15" xfId="2" applyFont="1" applyFill="1" applyBorder="1" applyAlignment="1">
      <alignment horizontal="center" vertical="center" wrapText="1"/>
    </xf>
    <xf numFmtId="0" fontId="13" fillId="2" borderId="0" xfId="3" applyFill="1" applyAlignment="1">
      <alignment horizontal="center" vertical="center" wrapText="1"/>
    </xf>
    <xf numFmtId="0" fontId="13" fillId="2" borderId="4" xfId="3" applyFill="1" applyBorder="1" applyAlignment="1">
      <alignment horizontal="center" vertical="center" wrapText="1"/>
    </xf>
    <xf numFmtId="0" fontId="9" fillId="2" borderId="0" xfId="2" applyFont="1" applyFill="1" applyAlignment="1">
      <alignment horizontal="center" vertical="center" wrapText="1"/>
    </xf>
    <xf numFmtId="0" fontId="13" fillId="2" borderId="17" xfId="3" applyFill="1" applyBorder="1" applyAlignment="1">
      <alignment horizontal="center" vertical="center" wrapText="1"/>
    </xf>
    <xf numFmtId="0" fontId="9" fillId="2" borderId="17" xfId="2" applyFont="1" applyFill="1" applyBorder="1" applyAlignment="1">
      <alignment horizontal="center" vertical="center" wrapText="1"/>
    </xf>
    <xf numFmtId="0" fontId="2" fillId="0" borderId="18" xfId="2" applyBorder="1" applyAlignment="1">
      <alignment horizontal="center" vertical="center"/>
    </xf>
    <xf numFmtId="49" fontId="9" fillId="2" borderId="2" xfId="2" applyNumberFormat="1" applyFont="1" applyFill="1" applyBorder="1" applyAlignment="1">
      <alignment horizontal="center" vertical="center" wrapText="1"/>
    </xf>
    <xf numFmtId="0" fontId="17" fillId="0" borderId="0" xfId="3" applyFont="1" applyAlignment="1">
      <alignment horizontal="center" vertical="center"/>
    </xf>
    <xf numFmtId="0" fontId="11" fillId="0" borderId="0" xfId="2" applyFont="1" applyAlignment="1">
      <alignment vertical="center" wrapText="1"/>
    </xf>
    <xf numFmtId="0" fontId="2" fillId="0" borderId="0" xfId="2" applyAlignment="1">
      <alignment horizontal="left" vertical="center" wrapText="1"/>
    </xf>
    <xf numFmtId="0" fontId="9" fillId="0" borderId="8" xfId="2" applyFont="1" applyBorder="1" applyAlignment="1">
      <alignment horizontal="center" vertical="center"/>
    </xf>
    <xf numFmtId="0" fontId="9" fillId="2" borderId="12" xfId="2" applyFont="1" applyFill="1" applyBorder="1" applyAlignment="1">
      <alignment horizontal="center" vertical="center" wrapText="1"/>
    </xf>
    <xf numFmtId="0" fontId="9" fillId="2" borderId="8" xfId="2" applyFont="1" applyFill="1" applyBorder="1" applyAlignment="1">
      <alignment horizontal="center" vertical="center" wrapText="1"/>
    </xf>
    <xf numFmtId="0" fontId="9" fillId="2" borderId="18" xfId="2" applyFont="1" applyFill="1" applyBorder="1" applyAlignment="1">
      <alignment horizontal="center" vertical="center" wrapText="1"/>
    </xf>
    <xf numFmtId="176" fontId="9" fillId="2" borderId="0" xfId="2" applyNumberFormat="1" applyFont="1" applyFill="1" applyAlignment="1">
      <alignment horizontal="center" vertical="center" wrapText="1"/>
    </xf>
    <xf numFmtId="176" fontId="9" fillId="2" borderId="22" xfId="2" applyNumberFormat="1" applyFont="1" applyFill="1" applyBorder="1" applyAlignment="1">
      <alignment horizontal="center" vertical="center" wrapText="1"/>
    </xf>
    <xf numFmtId="0" fontId="17" fillId="0" borderId="18" xfId="3" applyFont="1" applyBorder="1" applyAlignment="1">
      <alignment horizontal="center" vertical="center"/>
    </xf>
    <xf numFmtId="0" fontId="16" fillId="0" borderId="11" xfId="2" applyFont="1" applyBorder="1" applyAlignment="1">
      <alignment horizontal="center" vertical="center"/>
    </xf>
    <xf numFmtId="0" fontId="2" fillId="0" borderId="13" xfId="2" applyBorder="1" applyAlignment="1">
      <alignment horizontal="center" vertical="center"/>
    </xf>
    <xf numFmtId="176" fontId="9" fillId="2" borderId="23" xfId="2" applyNumberFormat="1" applyFont="1" applyFill="1" applyBorder="1" applyAlignment="1">
      <alignment horizontal="center" vertical="center" wrapText="1"/>
    </xf>
    <xf numFmtId="177" fontId="9" fillId="2" borderId="24" xfId="2" applyNumberFormat="1" applyFont="1" applyFill="1" applyBorder="1" applyAlignment="1">
      <alignment horizontal="center" vertical="center" wrapText="1"/>
    </xf>
    <xf numFmtId="176" fontId="9" fillId="2" borderId="25" xfId="2" applyNumberFormat="1" applyFont="1" applyFill="1" applyBorder="1" applyAlignment="1">
      <alignment horizontal="center" vertical="center" wrapText="1"/>
    </xf>
    <xf numFmtId="0" fontId="9" fillId="0" borderId="26" xfId="2" applyFont="1" applyBorder="1" applyAlignment="1">
      <alignment horizontal="center" vertical="center"/>
    </xf>
    <xf numFmtId="0" fontId="14" fillId="2" borderId="24" xfId="3" applyFont="1" applyFill="1" applyBorder="1" applyAlignment="1">
      <alignment horizontal="center" vertical="center" wrapText="1"/>
    </xf>
    <xf numFmtId="0" fontId="13" fillId="2" borderId="26" xfId="3" applyFill="1" applyBorder="1" applyAlignment="1">
      <alignment horizontal="center" vertical="center" wrapText="1"/>
    </xf>
    <xf numFmtId="0" fontId="14" fillId="2" borderId="25" xfId="3" applyFont="1" applyFill="1" applyBorder="1" applyAlignment="1">
      <alignment horizontal="center" vertical="center" wrapText="1"/>
    </xf>
    <xf numFmtId="176" fontId="9" fillId="2" borderId="24" xfId="2" applyNumberFormat="1" applyFont="1" applyFill="1" applyBorder="1" applyAlignment="1">
      <alignment horizontal="center" vertical="center" wrapText="1"/>
    </xf>
    <xf numFmtId="0" fontId="13" fillId="0" borderId="27" xfId="3" applyBorder="1" applyAlignment="1">
      <alignment horizontal="center" vertical="center" wrapText="1"/>
    </xf>
    <xf numFmtId="0" fontId="9" fillId="2" borderId="25" xfId="2" applyFont="1" applyFill="1" applyBorder="1" applyAlignment="1">
      <alignment horizontal="center" vertical="center" wrapText="1"/>
    </xf>
    <xf numFmtId="0" fontId="2" fillId="0" borderId="24" xfId="2" applyBorder="1">
      <alignment vertical="center"/>
    </xf>
    <xf numFmtId="0" fontId="2" fillId="0" borderId="27" xfId="2" applyBorder="1">
      <alignment vertical="center"/>
    </xf>
    <xf numFmtId="0" fontId="9" fillId="0" borderId="27" xfId="2" applyFont="1" applyBorder="1" applyAlignment="1">
      <alignment horizontal="center" vertical="center"/>
    </xf>
    <xf numFmtId="0" fontId="9" fillId="2" borderId="27" xfId="2" applyFont="1" applyFill="1" applyBorder="1" applyAlignment="1">
      <alignment horizontal="center" vertical="center" wrapText="1"/>
    </xf>
    <xf numFmtId="0" fontId="16" fillId="0" borderId="9" xfId="2" applyFont="1" applyBorder="1" applyAlignment="1">
      <alignment horizontal="center" vertical="center"/>
    </xf>
    <xf numFmtId="14" fontId="9" fillId="2" borderId="12" xfId="2" applyNumberFormat="1" applyFont="1" applyFill="1" applyBorder="1" applyAlignment="1">
      <alignment horizontal="center" vertical="center" wrapText="1"/>
    </xf>
    <xf numFmtId="178" fontId="9" fillId="2" borderId="3" xfId="2" applyNumberFormat="1" applyFont="1" applyFill="1" applyBorder="1" applyAlignment="1">
      <alignment horizontal="center" vertical="center" wrapText="1"/>
    </xf>
    <xf numFmtId="0" fontId="13" fillId="2" borderId="13" xfId="3" applyFill="1" applyBorder="1" applyAlignment="1">
      <alignment horizontal="center" vertical="center" wrapText="1"/>
    </xf>
    <xf numFmtId="176" fontId="19" fillId="2" borderId="25" xfId="2" applyNumberFormat="1" applyFont="1" applyFill="1" applyBorder="1" applyAlignment="1">
      <alignment horizontal="center" vertical="center" wrapText="1"/>
    </xf>
    <xf numFmtId="177" fontId="19" fillId="2" borderId="24" xfId="2" applyNumberFormat="1" applyFont="1" applyFill="1" applyBorder="1" applyAlignment="1">
      <alignment horizontal="center" vertical="center" wrapText="1"/>
    </xf>
    <xf numFmtId="0" fontId="21" fillId="0" borderId="24" xfId="3" applyFont="1" applyBorder="1" applyAlignment="1">
      <alignment horizontal="center" vertical="center" wrapText="1"/>
    </xf>
    <xf numFmtId="0" fontId="13" fillId="0" borderId="24" xfId="3" applyBorder="1" applyAlignment="1">
      <alignment horizontal="center" vertical="center" wrapText="1"/>
    </xf>
    <xf numFmtId="0" fontId="9" fillId="2" borderId="24" xfId="2" applyFont="1" applyFill="1" applyBorder="1" applyAlignment="1">
      <alignment horizontal="center" vertical="center" wrapText="1"/>
    </xf>
    <xf numFmtId="0" fontId="9" fillId="2" borderId="26" xfId="2" applyFont="1" applyFill="1" applyBorder="1" applyAlignment="1">
      <alignment horizontal="center" vertical="center" wrapText="1"/>
    </xf>
    <xf numFmtId="0" fontId="17" fillId="2" borderId="4" xfId="3" applyFont="1" applyFill="1" applyBorder="1" applyAlignment="1">
      <alignment horizontal="center" vertical="center" wrapText="1"/>
    </xf>
    <xf numFmtId="0" fontId="17" fillId="2" borderId="27" xfId="3" applyFont="1" applyFill="1" applyBorder="1" applyAlignment="1">
      <alignment horizontal="center" vertical="center" wrapText="1"/>
    </xf>
    <xf numFmtId="0" fontId="23" fillId="3" borderId="28" xfId="4" applyFont="1" applyFill="1" applyBorder="1" applyAlignment="1">
      <alignment horizontal="center" vertical="center"/>
    </xf>
    <xf numFmtId="0" fontId="13" fillId="0" borderId="0" xfId="3">
      <alignment vertical="center"/>
    </xf>
    <xf numFmtId="0" fontId="22" fillId="0" borderId="0" xfId="4">
      <alignment vertical="center"/>
    </xf>
    <xf numFmtId="0" fontId="24" fillId="4" borderId="29" xfId="4" applyFont="1" applyFill="1" applyBorder="1">
      <alignment vertical="center"/>
    </xf>
    <xf numFmtId="0" fontId="25" fillId="4" borderId="29" xfId="4" applyFont="1" applyFill="1" applyBorder="1">
      <alignment vertical="center"/>
    </xf>
    <xf numFmtId="0" fontId="25" fillId="4" borderId="29" xfId="4" applyFont="1" applyFill="1" applyBorder="1" applyAlignment="1">
      <alignment horizontal="justify" vertical="center"/>
    </xf>
    <xf numFmtId="0" fontId="25" fillId="4" borderId="29" xfId="4" applyFont="1" applyFill="1" applyBorder="1" applyAlignment="1">
      <alignment horizontal="left" vertical="center" indent="2"/>
    </xf>
    <xf numFmtId="0" fontId="24" fillId="4" borderId="29" xfId="4" applyFont="1" applyFill="1" applyBorder="1" applyAlignment="1">
      <alignment horizontal="justify" vertical="center"/>
    </xf>
    <xf numFmtId="0" fontId="24" fillId="4" borderId="29" xfId="4" applyFont="1" applyFill="1" applyBorder="1" applyAlignment="1">
      <alignment horizontal="left" vertical="center" indent="2"/>
    </xf>
    <xf numFmtId="0" fontId="25" fillId="4" borderId="29" xfId="4" applyFont="1" applyFill="1" applyBorder="1" applyAlignment="1">
      <alignment horizontal="left" vertical="center" wrapText="1" indent="2"/>
    </xf>
    <xf numFmtId="0" fontId="27" fillId="4" borderId="29" xfId="4" applyFont="1" applyFill="1" applyBorder="1" applyAlignment="1">
      <alignment horizontal="left" vertical="center" wrapText="1" indent="2"/>
    </xf>
    <xf numFmtId="0" fontId="24" fillId="4" borderId="29" xfId="4" applyFont="1" applyFill="1" applyBorder="1" applyAlignment="1">
      <alignment horizontal="left" vertical="center" wrapText="1" indent="2"/>
    </xf>
    <xf numFmtId="0" fontId="24" fillId="4" borderId="29" xfId="4" applyFont="1" applyFill="1" applyBorder="1" applyAlignment="1">
      <alignment horizontal="left" vertical="center" wrapText="1"/>
    </xf>
    <xf numFmtId="0" fontId="24" fillId="4" borderId="30" xfId="4" applyFont="1" applyFill="1" applyBorder="1" applyAlignment="1">
      <alignment horizontal="justify" vertical="center"/>
    </xf>
    <xf numFmtId="0" fontId="7" fillId="5" borderId="4" xfId="2" applyFont="1" applyFill="1" applyBorder="1" applyAlignment="1">
      <alignment horizontal="left" vertical="center" indent="2"/>
    </xf>
    <xf numFmtId="0" fontId="22" fillId="0" borderId="0" xfId="4" applyAlignment="1">
      <alignment vertical="center" wrapText="1"/>
    </xf>
    <xf numFmtId="0" fontId="33" fillId="4" borderId="29" xfId="4" applyFont="1" applyFill="1" applyBorder="1" applyAlignment="1">
      <alignment horizontal="left" vertical="center" indent="2"/>
    </xf>
    <xf numFmtId="0" fontId="33" fillId="4" borderId="29" xfId="4" applyFont="1" applyFill="1" applyBorder="1" applyAlignment="1">
      <alignment horizontal="justify" vertical="center"/>
    </xf>
    <xf numFmtId="0" fontId="33" fillId="4" borderId="29" xfId="4" applyFont="1" applyFill="1" applyBorder="1" applyAlignment="1">
      <alignment horizontal="left" vertical="center" wrapText="1" indent="2"/>
    </xf>
    <xf numFmtId="0" fontId="33" fillId="4" borderId="29" xfId="4" applyFont="1" applyFill="1" applyBorder="1" applyAlignment="1">
      <alignment horizontal="left" vertical="center" wrapText="1"/>
    </xf>
    <xf numFmtId="0" fontId="25" fillId="5" borderId="4" xfId="2" applyFont="1" applyFill="1" applyBorder="1" applyAlignment="1">
      <alignment horizontal="left" vertical="center" indent="2"/>
    </xf>
    <xf numFmtId="0" fontId="25" fillId="4" borderId="29" xfId="5" applyFont="1" applyFill="1" applyBorder="1" applyAlignment="1">
      <alignment horizontal="left" vertical="center" indent="2"/>
    </xf>
    <xf numFmtId="0" fontId="25" fillId="4" borderId="29" xfId="5" applyFont="1" applyFill="1" applyBorder="1" applyAlignment="1">
      <alignment horizontal="justify" vertical="center"/>
    </xf>
    <xf numFmtId="0" fontId="25" fillId="4" borderId="29" xfId="5" applyFont="1" applyFill="1" applyBorder="1" applyAlignment="1">
      <alignment horizontal="left" vertical="center" wrapText="1" indent="2"/>
    </xf>
    <xf numFmtId="0" fontId="13" fillId="0" borderId="31" xfId="3" applyBorder="1">
      <alignment vertical="center"/>
    </xf>
    <xf numFmtId="0" fontId="22" fillId="0" borderId="31" xfId="4" applyBorder="1">
      <alignment vertical="center"/>
    </xf>
    <xf numFmtId="0" fontId="7" fillId="5" borderId="29" xfId="2" applyFont="1" applyFill="1" applyBorder="1" applyAlignment="1">
      <alignment horizontal="left" vertical="center" indent="2"/>
    </xf>
    <xf numFmtId="0" fontId="35" fillId="4" borderId="29" xfId="4" applyFont="1" applyFill="1" applyBorder="1" applyAlignment="1">
      <alignment horizontal="left" vertical="center" wrapText="1" indent="2"/>
    </xf>
    <xf numFmtId="0" fontId="22" fillId="0" borderId="32" xfId="4" applyBorder="1">
      <alignment vertical="center"/>
    </xf>
    <xf numFmtId="0" fontId="25" fillId="5" borderId="29" xfId="2" applyFont="1" applyFill="1" applyBorder="1" applyAlignment="1">
      <alignment horizontal="left" vertical="center" indent="2"/>
    </xf>
    <xf numFmtId="0" fontId="33" fillId="4" borderId="30" xfId="4" applyFont="1" applyFill="1" applyBorder="1" applyAlignment="1">
      <alignment horizontal="justify" vertical="center"/>
    </xf>
    <xf numFmtId="0" fontId="25" fillId="5" borderId="33" xfId="2" applyFont="1" applyFill="1" applyBorder="1" applyAlignment="1">
      <alignment horizontal="left" vertical="center" wrapText="1" indent="1"/>
    </xf>
    <xf numFmtId="0" fontId="28" fillId="4" borderId="29" xfId="4" applyFont="1" applyFill="1" applyBorder="1" applyAlignment="1">
      <alignment horizontal="left" vertical="center" wrapText="1" indent="2"/>
    </xf>
    <xf numFmtId="0" fontId="27" fillId="4" borderId="29" xfId="4" applyFont="1" applyFill="1" applyBorder="1" applyAlignment="1">
      <alignment horizontal="left" vertical="center" indent="2"/>
    </xf>
    <xf numFmtId="0" fontId="25" fillId="0" borderId="0" xfId="4" applyFont="1" applyAlignment="1">
      <alignment vertical="center" wrapText="1"/>
    </xf>
    <xf numFmtId="0" fontId="24" fillId="6" borderId="34" xfId="6" applyFont="1" applyFill="1" applyBorder="1" applyAlignment="1">
      <alignment horizontal="left" vertical="center" wrapText="1" indent="2"/>
    </xf>
    <xf numFmtId="0" fontId="33" fillId="6" borderId="34" xfId="6" applyFont="1" applyFill="1" applyBorder="1" applyAlignment="1">
      <alignment horizontal="left" vertical="center" wrapText="1" indent="2"/>
    </xf>
    <xf numFmtId="0" fontId="33" fillId="6" borderId="34" xfId="6" applyFont="1" applyFill="1" applyBorder="1" applyAlignment="1">
      <alignment horizontal="left" vertical="center" indent="2"/>
    </xf>
    <xf numFmtId="0" fontId="33" fillId="6" borderId="34" xfId="6" applyFont="1" applyFill="1" applyBorder="1" applyAlignment="1">
      <alignment horizontal="justify" vertical="center"/>
    </xf>
    <xf numFmtId="0" fontId="33" fillId="6" borderId="34" xfId="6" applyFont="1" applyFill="1" applyBorder="1" applyAlignment="1">
      <alignment horizontal="left" vertical="center" wrapText="1"/>
    </xf>
    <xf numFmtId="0" fontId="24" fillId="6" borderId="35" xfId="6" applyFont="1" applyFill="1" applyBorder="1" applyAlignment="1">
      <alignment horizontal="justify" vertical="center"/>
    </xf>
    <xf numFmtId="0" fontId="23" fillId="3" borderId="28" xfId="4" applyFont="1" applyFill="1" applyBorder="1" applyAlignment="1">
      <alignment horizontal="center" vertical="center" wrapText="1"/>
    </xf>
    <xf numFmtId="0" fontId="25" fillId="4" borderId="29" xfId="4" applyFont="1" applyFill="1" applyBorder="1" applyAlignment="1">
      <alignment vertical="center" wrapText="1"/>
    </xf>
    <xf numFmtId="0" fontId="24" fillId="6" borderId="34" xfId="6" applyFont="1" applyFill="1" applyBorder="1" applyAlignment="1">
      <alignment horizontal="left" vertical="center" indent="2"/>
    </xf>
    <xf numFmtId="0" fontId="33" fillId="4" borderId="29" xfId="0" applyFont="1" applyFill="1" applyBorder="1" applyAlignment="1">
      <alignment horizontal="left" vertical="center" wrapText="1" indent="2"/>
    </xf>
    <xf numFmtId="0" fontId="33" fillId="4" borderId="29" xfId="0" applyFont="1" applyFill="1" applyBorder="1" applyAlignment="1">
      <alignment horizontal="justify" vertical="center"/>
    </xf>
    <xf numFmtId="0" fontId="25" fillId="6" borderId="34" xfId="6" applyFont="1" applyFill="1" applyBorder="1" applyAlignment="1">
      <alignment horizontal="left" vertical="center" indent="2"/>
    </xf>
    <xf numFmtId="0" fontId="25" fillId="4" borderId="29" xfId="0" applyFont="1" applyFill="1" applyBorder="1" applyAlignment="1">
      <alignment horizontal="left" vertical="center" wrapText="1" indent="2"/>
    </xf>
    <xf numFmtId="0" fontId="25" fillId="4" borderId="29" xfId="0" applyFont="1" applyFill="1" applyBorder="1" applyAlignment="1">
      <alignment horizontal="justify" vertical="center"/>
    </xf>
    <xf numFmtId="0" fontId="9" fillId="0" borderId="1" xfId="7" applyNumberFormat="1" applyFont="1" applyBorder="1" applyAlignment="1">
      <alignment horizontal="justify"/>
    </xf>
    <xf numFmtId="180" fontId="9" fillId="0" borderId="8" xfId="7" applyNumberFormat="1" applyFont="1" applyBorder="1" applyAlignment="1">
      <alignment vertical="center"/>
    </xf>
    <xf numFmtId="0" fontId="9" fillId="0" borderId="0" xfId="8" applyFont="1"/>
    <xf numFmtId="0" fontId="9" fillId="0" borderId="0" xfId="8" applyFont="1" applyAlignment="1">
      <alignment horizontal="justify" wrapText="1"/>
    </xf>
    <xf numFmtId="0" fontId="47" fillId="0" borderId="0" xfId="9">
      <alignment vertical="center"/>
    </xf>
    <xf numFmtId="179" fontId="9" fillId="0" borderId="0" xfId="7" applyFont="1" applyAlignment="1">
      <alignment horizontal="center" vertical="center"/>
    </xf>
    <xf numFmtId="179" fontId="9" fillId="0" borderId="5" xfId="7" applyFont="1" applyBorder="1" applyAlignment="1">
      <alignment horizontal="center" vertical="center"/>
    </xf>
    <xf numFmtId="179" fontId="9" fillId="0" borderId="1" xfId="7" applyFont="1" applyBorder="1" applyAlignment="1">
      <alignment horizontal="center" vertical="center"/>
    </xf>
    <xf numFmtId="0" fontId="9" fillId="0" borderId="0" xfId="10" applyFont="1">
      <alignment vertical="center"/>
    </xf>
    <xf numFmtId="0" fontId="9" fillId="0" borderId="2" xfId="7" applyNumberFormat="1" applyFont="1" applyBorder="1" applyAlignment="1">
      <alignment horizontal="justify"/>
    </xf>
    <xf numFmtId="0" fontId="9" fillId="0" borderId="0" xfId="11" applyFont="1" applyAlignment="1">
      <alignment horizontal="left" vertical="center"/>
    </xf>
    <xf numFmtId="0" fontId="9" fillId="0" borderId="8" xfId="8" applyFont="1" applyBorder="1" applyAlignment="1">
      <alignment horizontal="justify"/>
    </xf>
    <xf numFmtId="0" fontId="9" fillId="0" borderId="0" xfId="8" applyFont="1" applyAlignment="1">
      <alignment horizontal="justify"/>
    </xf>
    <xf numFmtId="179" fontId="49" fillId="0" borderId="17" xfId="7" applyFont="1" applyBorder="1" applyAlignment="1">
      <alignment horizontal="center" vertical="center"/>
    </xf>
    <xf numFmtId="179" fontId="9" fillId="0" borderId="13" xfId="7" applyFont="1" applyBorder="1" applyAlignment="1">
      <alignment horizontal="center" vertical="center"/>
    </xf>
    <xf numFmtId="0" fontId="9" fillId="0" borderId="1" xfId="8" applyFont="1" applyBorder="1" applyAlignment="1">
      <alignment horizontal="center" vertical="center" wrapText="1"/>
    </xf>
    <xf numFmtId="0" fontId="9" fillId="0" borderId="1" xfId="10" applyFont="1" applyBorder="1" applyAlignment="1">
      <alignment horizontal="center" vertical="center" wrapText="1"/>
    </xf>
    <xf numFmtId="0" fontId="9" fillId="0" borderId="20" xfId="8" applyFont="1" applyBorder="1" applyAlignment="1">
      <alignment horizontal="center" vertical="center" wrapText="1"/>
    </xf>
    <xf numFmtId="0" fontId="9" fillId="0" borderId="0" xfId="10" applyFont="1" applyAlignment="1">
      <alignment vertical="center" wrapText="1"/>
    </xf>
    <xf numFmtId="0" fontId="9" fillId="0" borderId="6" xfId="10" applyFont="1" applyBorder="1" applyAlignment="1">
      <alignment horizontal="center" vertical="center" wrapText="1"/>
    </xf>
    <xf numFmtId="0" fontId="9" fillId="0" borderId="6" xfId="8" applyFont="1" applyBorder="1" applyAlignment="1">
      <alignment horizontal="center" vertical="center" wrapText="1"/>
    </xf>
    <xf numFmtId="0" fontId="9" fillId="0" borderId="18" xfId="8" applyFont="1" applyBorder="1" applyAlignment="1">
      <alignment horizontal="center" vertical="center" wrapText="1"/>
    </xf>
    <xf numFmtId="0" fontId="9" fillId="0" borderId="1" xfId="8" applyFont="1" applyBorder="1" applyAlignment="1">
      <alignment horizontal="center" wrapText="1"/>
    </xf>
    <xf numFmtId="0" fontId="9" fillId="0" borderId="20" xfId="8" applyFont="1" applyBorder="1" applyAlignment="1">
      <alignment horizontal="center" wrapText="1"/>
    </xf>
    <xf numFmtId="0" fontId="9" fillId="0" borderId="1" xfId="8" applyFont="1" applyBorder="1" applyAlignment="1">
      <alignment horizontal="justify" wrapText="1"/>
    </xf>
    <xf numFmtId="179" fontId="9" fillId="0" borderId="21" xfId="7" applyFont="1" applyBorder="1" applyAlignment="1">
      <alignment horizontal="center" vertical="center"/>
    </xf>
    <xf numFmtId="179" fontId="9" fillId="0" borderId="36" xfId="7" applyFont="1" applyBorder="1" applyAlignment="1">
      <alignment vertical="center"/>
    </xf>
    <xf numFmtId="179" fontId="9" fillId="0" borderId="36" xfId="7" applyFont="1" applyBorder="1"/>
    <xf numFmtId="179" fontId="9" fillId="0" borderId="36" xfId="7" applyFont="1" applyBorder="1" applyAlignment="1">
      <alignment horizontal="right" vertical="center"/>
    </xf>
    <xf numFmtId="179" fontId="9" fillId="0" borderId="0" xfId="7" applyFont="1" applyAlignment="1">
      <alignment vertical="center"/>
    </xf>
    <xf numFmtId="179" fontId="9" fillId="0" borderId="0" xfId="7" applyFont="1"/>
    <xf numFmtId="179" fontId="9" fillId="0" borderId="0" xfId="7" applyFont="1" applyAlignment="1">
      <alignment horizontal="right" vertical="center"/>
    </xf>
    <xf numFmtId="179" fontId="9" fillId="0" borderId="0" xfId="7" applyFont="1" applyAlignment="1">
      <alignment horizontal="right"/>
    </xf>
    <xf numFmtId="179" fontId="9" fillId="0" borderId="0" xfId="7" applyFont="1" applyAlignment="1">
      <alignment horizontal="left" vertical="center"/>
    </xf>
    <xf numFmtId="0" fontId="9" fillId="0" borderId="0" xfId="8" applyFont="1" applyAlignment="1">
      <alignment horizontal="left"/>
    </xf>
    <xf numFmtId="0" fontId="9" fillId="0" borderId="0" xfId="12" applyFont="1" applyAlignment="1">
      <alignment horizontal="left" vertical="center"/>
    </xf>
    <xf numFmtId="0" fontId="47" fillId="0" borderId="0" xfId="13">
      <alignment vertical="center"/>
    </xf>
    <xf numFmtId="0" fontId="9" fillId="0" borderId="0" xfId="13" applyFont="1" applyAlignment="1">
      <alignment horizontal="justify" wrapText="1"/>
    </xf>
    <xf numFmtId="0" fontId="9" fillId="0" borderId="8" xfId="13" applyFont="1" applyBorder="1" applyAlignment="1">
      <alignment horizontal="justify" wrapText="1"/>
    </xf>
    <xf numFmtId="179" fontId="52" fillId="0" borderId="1" xfId="7" applyFont="1" applyBorder="1" applyAlignment="1">
      <alignment horizontal="center" vertical="center"/>
    </xf>
    <xf numFmtId="0" fontId="9" fillId="0" borderId="21" xfId="13" applyFont="1" applyBorder="1" applyAlignment="1">
      <alignment horizontal="center" vertical="center" wrapText="1"/>
    </xf>
    <xf numFmtId="0" fontId="9" fillId="0" borderId="1" xfId="13" applyFont="1" applyBorder="1" applyAlignment="1">
      <alignment horizontal="center" vertical="center" wrapText="1"/>
    </xf>
    <xf numFmtId="0" fontId="9" fillId="0" borderId="20" xfId="13" applyFont="1" applyBorder="1" applyAlignment="1">
      <alignment horizontal="center" vertical="center" wrapText="1"/>
    </xf>
    <xf numFmtId="0" fontId="48" fillId="0" borderId="0" xfId="13" applyFont="1" applyAlignment="1">
      <alignment horizontal="center" vertical="center"/>
    </xf>
    <xf numFmtId="0" fontId="48" fillId="0" borderId="21" xfId="13" applyFont="1" applyBorder="1" applyAlignment="1">
      <alignment horizontal="center" vertical="center"/>
    </xf>
    <xf numFmtId="0" fontId="8" fillId="0" borderId="6" xfId="13" applyFont="1" applyBorder="1" applyAlignment="1">
      <alignment horizontal="center" vertical="center" wrapText="1"/>
    </xf>
    <xf numFmtId="0" fontId="9" fillId="0" borderId="1" xfId="13" applyFont="1" applyBorder="1" applyAlignment="1">
      <alignment vertical="center" wrapText="1"/>
    </xf>
    <xf numFmtId="0" fontId="55" fillId="0" borderId="1" xfId="13" applyFont="1" applyBorder="1" applyAlignment="1">
      <alignment horizontal="center" vertical="center" wrapText="1"/>
    </xf>
    <xf numFmtId="0" fontId="9" fillId="0" borderId="13" xfId="13" applyFont="1" applyBorder="1" applyAlignment="1">
      <alignment horizontal="center" vertical="center" wrapText="1"/>
    </xf>
    <xf numFmtId="0" fontId="56" fillId="0" borderId="6" xfId="13" applyFont="1" applyBorder="1" applyAlignment="1">
      <alignment horizontal="center" wrapText="1"/>
    </xf>
    <xf numFmtId="0" fontId="57" fillId="0" borderId="6" xfId="13" applyFont="1" applyBorder="1" applyAlignment="1">
      <alignment horizontal="center" wrapText="1"/>
    </xf>
    <xf numFmtId="0" fontId="57" fillId="0" borderId="20" xfId="13" applyFont="1" applyBorder="1" applyAlignment="1">
      <alignment horizontal="center" wrapText="1"/>
    </xf>
    <xf numFmtId="0" fontId="47" fillId="0" borderId="0" xfId="13" applyAlignment="1">
      <alignment horizontal="center" vertical="center"/>
    </xf>
    <xf numFmtId="0" fontId="58" fillId="0" borderId="1" xfId="13" applyFont="1" applyBorder="1" applyAlignment="1">
      <alignment horizontal="center" wrapText="1"/>
    </xf>
    <xf numFmtId="0" fontId="56" fillId="0" borderId="1" xfId="13" applyFont="1" applyBorder="1" applyAlignment="1">
      <alignment horizontal="center" wrapText="1"/>
    </xf>
    <xf numFmtId="0" fontId="56" fillId="0" borderId="20" xfId="13" applyFont="1" applyBorder="1" applyAlignment="1">
      <alignment horizontal="center" vertical="center"/>
    </xf>
    <xf numFmtId="0" fontId="57" fillId="0" borderId="20" xfId="13" applyFont="1" applyBorder="1" applyAlignment="1">
      <alignment horizontal="center" vertical="center"/>
    </xf>
    <xf numFmtId="0" fontId="55" fillId="0" borderId="1" xfId="13" applyFont="1" applyBorder="1" applyAlignment="1">
      <alignment horizontal="center" wrapText="1"/>
    </xf>
    <xf numFmtId="0" fontId="55" fillId="0" borderId="20" xfId="13" applyFont="1" applyBorder="1" applyAlignment="1">
      <alignment horizontal="center" wrapText="1"/>
    </xf>
    <xf numFmtId="0" fontId="48" fillId="0" borderId="1" xfId="13" applyFont="1" applyBorder="1" applyAlignment="1">
      <alignment horizontal="center" wrapText="1"/>
    </xf>
    <xf numFmtId="0" fontId="47" fillId="0" borderId="20" xfId="13" applyBorder="1" applyAlignment="1">
      <alignment horizontal="center" vertical="center"/>
    </xf>
    <xf numFmtId="0" fontId="55" fillId="0" borderId="1" xfId="13" applyFont="1" applyBorder="1" applyAlignment="1">
      <alignment horizontal="justify" wrapText="1"/>
    </xf>
    <xf numFmtId="0" fontId="47" fillId="0" borderId="20" xfId="13" applyBorder="1">
      <alignment vertical="center"/>
    </xf>
    <xf numFmtId="179" fontId="9" fillId="0" borderId="36" xfId="7" applyFont="1" applyBorder="1" applyAlignment="1">
      <alignment horizontal="right"/>
    </xf>
    <xf numFmtId="0" fontId="9" fillId="0" borderId="0" xfId="13" applyFont="1" applyAlignment="1">
      <alignment horizontal="left"/>
    </xf>
    <xf numFmtId="0" fontId="9" fillId="0" borderId="0" xfId="13" applyFont="1">
      <alignment vertical="center"/>
    </xf>
    <xf numFmtId="0" fontId="47" fillId="0" borderId="0" xfId="13" applyAlignment="1">
      <alignment wrapText="1"/>
    </xf>
    <xf numFmtId="0" fontId="9" fillId="0" borderId="0" xfId="14" applyFont="1" applyAlignment="1">
      <alignment horizontal="center" vertical="center" wrapText="1"/>
    </xf>
    <xf numFmtId="0" fontId="9" fillId="0" borderId="0" xfId="14" applyFont="1" applyAlignment="1">
      <alignment horizontal="justify" wrapText="1"/>
    </xf>
    <xf numFmtId="0" fontId="47" fillId="0" borderId="0" xfId="14">
      <alignment vertical="center"/>
    </xf>
    <xf numFmtId="0" fontId="9" fillId="0" borderId="21" xfId="14" applyFont="1" applyBorder="1" applyAlignment="1">
      <alignment horizontal="center" vertical="center" wrapText="1"/>
    </xf>
    <xf numFmtId="0" fontId="9" fillId="0" borderId="1" xfId="14" applyFont="1" applyBorder="1" applyAlignment="1">
      <alignment horizontal="center" vertical="center" wrapText="1"/>
    </xf>
    <xf numFmtId="0" fontId="9" fillId="0" borderId="20" xfId="14" applyFont="1" applyBorder="1" applyAlignment="1">
      <alignment horizontal="center" vertical="center" wrapText="1"/>
    </xf>
    <xf numFmtId="0" fontId="48" fillId="0" borderId="0" xfId="14" applyFont="1" applyAlignment="1">
      <alignment horizontal="center" vertical="center"/>
    </xf>
    <xf numFmtId="0" fontId="9" fillId="0" borderId="6" xfId="14" applyFont="1" applyBorder="1" applyAlignment="1">
      <alignment horizontal="center" vertical="center" wrapText="1"/>
    </xf>
    <xf numFmtId="0" fontId="55" fillId="0" borderId="6" xfId="14" applyFont="1" applyBorder="1" applyAlignment="1">
      <alignment horizontal="center" vertical="center" wrapText="1"/>
    </xf>
    <xf numFmtId="0" fontId="9" fillId="0" borderId="13" xfId="14" applyFont="1" applyBorder="1" applyAlignment="1">
      <alignment horizontal="center" vertical="center" wrapText="1"/>
    </xf>
    <xf numFmtId="0" fontId="59" fillId="0" borderId="1" xfId="14" applyFont="1" applyBorder="1" applyAlignment="1">
      <alignment horizontal="center" wrapText="1"/>
    </xf>
    <xf numFmtId="0" fontId="59" fillId="0" borderId="6" xfId="14" applyFont="1" applyBorder="1" applyAlignment="1">
      <alignment horizontal="center" wrapText="1"/>
    </xf>
    <xf numFmtId="0" fontId="59" fillId="0" borderId="20" xfId="14" applyFont="1" applyBorder="1" applyAlignment="1">
      <alignment horizontal="center" wrapText="1"/>
    </xf>
    <xf numFmtId="0" fontId="59" fillId="0" borderId="18" xfId="14" applyFont="1" applyBorder="1" applyAlignment="1">
      <alignment horizontal="center" wrapText="1"/>
    </xf>
    <xf numFmtId="0" fontId="56" fillId="0" borderId="1" xfId="14" applyFont="1" applyBorder="1" applyAlignment="1">
      <alignment horizontal="center" wrapText="1"/>
    </xf>
    <xf numFmtId="0" fontId="47" fillId="0" borderId="0" xfId="14" applyAlignment="1">
      <alignment horizontal="center" vertical="center"/>
    </xf>
    <xf numFmtId="0" fontId="56" fillId="0" borderId="20" xfId="14" applyFont="1" applyBorder="1" applyAlignment="1">
      <alignment horizontal="center" wrapText="1"/>
    </xf>
    <xf numFmtId="0" fontId="48" fillId="0" borderId="1" xfId="14" applyFont="1" applyBorder="1" applyAlignment="1">
      <alignment horizontal="center" wrapText="1"/>
    </xf>
    <xf numFmtId="0" fontId="48" fillId="0" borderId="20" xfId="14" applyFont="1" applyBorder="1" applyAlignment="1">
      <alignment horizontal="center" wrapText="1"/>
    </xf>
    <xf numFmtId="0" fontId="9" fillId="0" borderId="0" xfId="14" applyFont="1" applyAlignment="1">
      <alignment horizontal="left"/>
    </xf>
    <xf numFmtId="0" fontId="47" fillId="0" borderId="0" xfId="14" applyAlignment="1">
      <alignment wrapText="1"/>
    </xf>
    <xf numFmtId="0" fontId="9" fillId="0" borderId="1" xfId="7" applyNumberFormat="1" applyFont="1" applyBorder="1" applyAlignment="1" applyProtection="1">
      <alignment horizontal="justify"/>
    </xf>
    <xf numFmtId="180" fontId="9" fillId="0" borderId="8" xfId="7" applyNumberFormat="1" applyFont="1" applyBorder="1" applyAlignment="1" applyProtection="1">
      <alignment vertical="center"/>
    </xf>
    <xf numFmtId="0" fontId="47" fillId="0" borderId="0" xfId="15">
      <alignment vertical="center"/>
    </xf>
    <xf numFmtId="180" fontId="9" fillId="0" borderId="0" xfId="7" applyNumberFormat="1" applyFont="1" applyAlignment="1" applyProtection="1">
      <alignment vertical="center"/>
    </xf>
    <xf numFmtId="0" fontId="9" fillId="0" borderId="0" xfId="15" applyFont="1" applyAlignment="1">
      <alignment horizontal="center" vertical="center" wrapText="1"/>
    </xf>
    <xf numFmtId="0" fontId="9" fillId="0" borderId="0" xfId="15" applyFont="1" applyAlignment="1">
      <alignment horizontal="justify" wrapText="1"/>
    </xf>
    <xf numFmtId="179" fontId="61" fillId="0" borderId="1" xfId="7" applyFont="1" applyBorder="1" applyAlignment="1" applyProtection="1">
      <alignment horizontal="center" vertical="center"/>
    </xf>
    <xf numFmtId="0" fontId="9" fillId="0" borderId="2" xfId="7" applyNumberFormat="1" applyFont="1" applyBorder="1" applyAlignment="1" applyProtection="1">
      <alignment horizontal="justify"/>
    </xf>
    <xf numFmtId="0" fontId="9" fillId="0" borderId="0" xfId="11" applyFont="1" applyAlignment="1" applyProtection="1">
      <alignment horizontal="left" vertical="center"/>
    </xf>
    <xf numFmtId="179" fontId="52" fillId="0" borderId="1" xfId="7" applyFont="1" applyBorder="1" applyAlignment="1" applyProtection="1">
      <alignment horizontal="center" vertical="center"/>
    </xf>
    <xf numFmtId="0" fontId="50" fillId="0" borderId="15" xfId="15" applyFont="1" applyBorder="1" applyAlignment="1">
      <alignment wrapText="1"/>
    </xf>
    <xf numFmtId="0" fontId="9" fillId="0" borderId="0" xfId="15" applyFont="1" applyAlignment="1">
      <alignment horizontal="center" wrapText="1"/>
    </xf>
    <xf numFmtId="0" fontId="9" fillId="0" borderId="1" xfId="15" applyFont="1" applyBorder="1" applyAlignment="1">
      <alignment horizontal="center" vertical="center" wrapText="1"/>
    </xf>
    <xf numFmtId="0" fontId="48" fillId="0" borderId="0" xfId="15" applyFont="1" applyAlignment="1">
      <alignment horizontal="center" vertical="center"/>
    </xf>
    <xf numFmtId="0" fontId="9" fillId="0" borderId="13" xfId="15" applyFont="1" applyBorder="1" applyAlignment="1">
      <alignment horizontal="center" vertical="center" wrapText="1"/>
    </xf>
    <xf numFmtId="0" fontId="9" fillId="0" borderId="13" xfId="15" applyFont="1" applyBorder="1" applyAlignment="1">
      <alignment horizontal="left" vertical="center" wrapText="1"/>
    </xf>
    <xf numFmtId="0" fontId="49" fillId="0" borderId="13" xfId="15" applyFont="1" applyBorder="1" applyAlignment="1">
      <alignment horizontal="center" vertical="center"/>
    </xf>
    <xf numFmtId="0" fontId="49" fillId="0" borderId="6" xfId="15" applyFont="1" applyBorder="1" applyAlignment="1">
      <alignment horizontal="center" vertical="center" wrapText="1"/>
    </xf>
    <xf numFmtId="0" fontId="63" fillId="0" borderId="6" xfId="15" applyFont="1" applyBorder="1" applyAlignment="1">
      <alignment horizontal="center" vertical="center" wrapText="1"/>
    </xf>
    <xf numFmtId="0" fontId="49" fillId="0" borderId="18" xfId="15" applyFont="1" applyBorder="1" applyAlignment="1">
      <alignment horizontal="center" vertical="center" wrapText="1"/>
    </xf>
    <xf numFmtId="0" fontId="55" fillId="0" borderId="18" xfId="15" applyFont="1" applyBorder="1" applyAlignment="1">
      <alignment horizontal="center" vertical="center" wrapText="1"/>
    </xf>
    <xf numFmtId="0" fontId="47" fillId="0" borderId="0" xfId="15" applyAlignment="1">
      <alignment horizontal="center" vertical="center"/>
    </xf>
    <xf numFmtId="0" fontId="9" fillId="0" borderId="21" xfId="15" applyFont="1" applyBorder="1" applyAlignment="1">
      <alignment horizontal="center" vertical="center"/>
    </xf>
    <xf numFmtId="0" fontId="55" fillId="0" borderId="1" xfId="15" applyFont="1" applyBorder="1" applyAlignment="1">
      <alignment horizontal="justify" wrapText="1"/>
    </xf>
    <xf numFmtId="0" fontId="56" fillId="0" borderId="1" xfId="15" applyFont="1" applyBorder="1" applyAlignment="1">
      <alignment horizontal="center" wrapText="1"/>
    </xf>
    <xf numFmtId="0" fontId="56" fillId="0" borderId="20" xfId="15" applyFont="1" applyBorder="1" applyAlignment="1">
      <alignment horizontal="center" wrapText="1"/>
    </xf>
    <xf numFmtId="179" fontId="9" fillId="0" borderId="21" xfId="7" applyFont="1" applyBorder="1" applyAlignment="1" applyProtection="1">
      <alignment horizontal="center" vertical="center"/>
    </xf>
    <xf numFmtId="179" fontId="9" fillId="0" borderId="36" xfId="7" applyFont="1" applyBorder="1" applyAlignment="1" applyProtection="1">
      <alignment horizontal="center" vertical="center"/>
    </xf>
    <xf numFmtId="179" fontId="9" fillId="0" borderId="36" xfId="7" applyFont="1" applyBorder="1" applyAlignment="1" applyProtection="1">
      <alignment vertical="center"/>
    </xf>
    <xf numFmtId="179" fontId="9" fillId="0" borderId="36" xfId="7" applyFont="1" applyBorder="1" applyProtection="1"/>
    <xf numFmtId="179" fontId="9" fillId="0" borderId="36" xfId="7" applyFont="1" applyBorder="1" applyAlignment="1" applyProtection="1">
      <alignment horizontal="right" vertical="center"/>
    </xf>
    <xf numFmtId="179" fontId="9" fillId="0" borderId="36" xfId="7" applyFont="1" applyBorder="1" applyAlignment="1" applyProtection="1">
      <alignment horizontal="right"/>
    </xf>
    <xf numFmtId="179" fontId="9" fillId="0" borderId="0" xfId="7" applyFont="1" applyProtection="1"/>
    <xf numFmtId="179" fontId="9" fillId="0" borderId="0" xfId="7" applyFont="1" applyAlignment="1" applyProtection="1">
      <alignment horizontal="left" vertical="center"/>
    </xf>
    <xf numFmtId="179" fontId="9" fillId="0" borderId="0" xfId="7" applyFont="1" applyAlignment="1" applyProtection="1">
      <alignment vertical="center"/>
    </xf>
    <xf numFmtId="179" fontId="9" fillId="0" borderId="0" xfId="7" applyFont="1" applyAlignment="1" applyProtection="1">
      <alignment horizontal="right" vertical="center"/>
    </xf>
    <xf numFmtId="179" fontId="61" fillId="0" borderId="0" xfId="7" applyFont="1" applyProtection="1"/>
    <xf numFmtId="179" fontId="61" fillId="0" borderId="0" xfId="7" applyFont="1" applyAlignment="1" applyProtection="1">
      <alignment vertical="center"/>
    </xf>
    <xf numFmtId="0" fontId="9" fillId="0" borderId="0" xfId="15" applyFont="1" applyAlignment="1">
      <alignment horizontal="left"/>
    </xf>
    <xf numFmtId="0" fontId="9" fillId="0" borderId="0" xfId="12" applyFont="1" applyAlignment="1" applyProtection="1">
      <alignment horizontal="left" vertical="center"/>
    </xf>
    <xf numFmtId="0" fontId="9" fillId="0" borderId="0" xfId="15" applyFont="1" applyAlignment="1"/>
    <xf numFmtId="0" fontId="47" fillId="0" borderId="0" xfId="15" applyAlignment="1">
      <alignment wrapText="1"/>
    </xf>
    <xf numFmtId="0" fontId="47" fillId="0" borderId="0" xfId="16">
      <alignment vertical="center"/>
    </xf>
    <xf numFmtId="0" fontId="9" fillId="0" borderId="0" xfId="16" applyFont="1" applyAlignment="1">
      <alignment horizontal="justify" vertical="center" wrapText="1"/>
    </xf>
    <xf numFmtId="0" fontId="9" fillId="0" borderId="8" xfId="16" applyFont="1" applyBorder="1" applyAlignment="1">
      <alignment horizontal="justify" vertical="center" wrapText="1"/>
    </xf>
    <xf numFmtId="0" fontId="50" fillId="0" borderId="15" xfId="16" applyFont="1" applyBorder="1" applyAlignment="1">
      <alignment wrapText="1"/>
    </xf>
    <xf numFmtId="0" fontId="9" fillId="0" borderId="0" xfId="16" applyFont="1" applyAlignment="1">
      <alignment horizontal="center" wrapText="1"/>
    </xf>
    <xf numFmtId="0" fontId="55" fillId="0" borderId="21" xfId="16" applyFont="1" applyBorder="1" applyAlignment="1">
      <alignment horizontal="center" vertical="center" wrapText="1"/>
    </xf>
    <xf numFmtId="0" fontId="55" fillId="0" borderId="1" xfId="16" applyFont="1" applyBorder="1" applyAlignment="1">
      <alignment horizontal="center" vertical="center" wrapText="1"/>
    </xf>
    <xf numFmtId="0" fontId="55" fillId="0" borderId="20" xfId="16" applyFont="1" applyBorder="1" applyAlignment="1">
      <alignment horizontal="center" vertical="center" wrapText="1"/>
    </xf>
    <xf numFmtId="0" fontId="54" fillId="0" borderId="0" xfId="16" applyFont="1" applyAlignment="1">
      <alignment horizontal="center" vertical="center"/>
    </xf>
    <xf numFmtId="0" fontId="9" fillId="0" borderId="21" xfId="16" applyFont="1" applyBorder="1" applyAlignment="1">
      <alignment horizontal="center" vertical="center" wrapText="1"/>
    </xf>
    <xf numFmtId="0" fontId="9" fillId="0" borderId="13" xfId="16" applyFont="1" applyBorder="1" applyAlignment="1">
      <alignment horizontal="center" vertical="center" wrapText="1"/>
    </xf>
    <xf numFmtId="0" fontId="65" fillId="0" borderId="6" xfId="16" applyFont="1" applyBorder="1" applyAlignment="1">
      <alignment horizontal="center" wrapText="1"/>
    </xf>
    <xf numFmtId="0" fontId="65" fillId="0" borderId="18" xfId="16" applyFont="1" applyBorder="1" applyAlignment="1">
      <alignment horizontal="center" wrapText="1"/>
    </xf>
    <xf numFmtId="0" fontId="47" fillId="0" borderId="0" xfId="16" applyAlignment="1">
      <alignment horizontal="center" vertical="center"/>
    </xf>
    <xf numFmtId="0" fontId="65" fillId="0" borderId="1" xfId="16" applyFont="1" applyBorder="1" applyAlignment="1">
      <alignment horizontal="center" wrapText="1"/>
    </xf>
    <xf numFmtId="0" fontId="65" fillId="0" borderId="20" xfId="16" applyFont="1" applyBorder="1" applyAlignment="1">
      <alignment horizontal="center" wrapText="1"/>
    </xf>
    <xf numFmtId="0" fontId="48" fillId="0" borderId="1" xfId="16" applyFont="1" applyBorder="1" applyAlignment="1">
      <alignment horizontal="center" wrapText="1"/>
    </xf>
    <xf numFmtId="0" fontId="48" fillId="0" borderId="20" xfId="16" applyFont="1" applyBorder="1" applyAlignment="1">
      <alignment horizontal="center" wrapText="1"/>
    </xf>
    <xf numFmtId="0" fontId="55" fillId="0" borderId="1" xfId="16" applyFont="1" applyBorder="1" applyAlignment="1">
      <alignment horizontal="justify" wrapText="1"/>
    </xf>
    <xf numFmtId="0" fontId="56" fillId="0" borderId="1" xfId="16" applyFont="1" applyBorder="1" applyAlignment="1">
      <alignment horizontal="center" wrapText="1"/>
    </xf>
    <xf numFmtId="0" fontId="56" fillId="0" borderId="20" xfId="16" applyFont="1" applyBorder="1" applyAlignment="1">
      <alignment horizontal="center" wrapText="1"/>
    </xf>
    <xf numFmtId="0" fontId="9" fillId="0" borderId="0" xfId="16" applyFont="1" applyAlignment="1">
      <alignment horizontal="left"/>
    </xf>
    <xf numFmtId="0" fontId="9" fillId="0" borderId="0" xfId="16" applyFont="1" applyAlignment="1">
      <alignment horizontal="justify" wrapText="1"/>
    </xf>
    <xf numFmtId="0" fontId="47" fillId="0" borderId="0" xfId="16" applyAlignment="1">
      <alignment wrapText="1"/>
    </xf>
    <xf numFmtId="176" fontId="9" fillId="2" borderId="39" xfId="2" applyNumberFormat="1" applyFont="1" applyFill="1" applyBorder="1" applyAlignment="1">
      <alignment horizontal="center" vertical="center" wrapText="1"/>
    </xf>
    <xf numFmtId="177" fontId="9" fillId="2" borderId="40" xfId="2" applyNumberFormat="1" applyFont="1" applyFill="1" applyBorder="1" applyAlignment="1">
      <alignment horizontal="center" vertical="center" wrapText="1"/>
    </xf>
    <xf numFmtId="0" fontId="9" fillId="0" borderId="41" xfId="2" applyFont="1" applyBorder="1" applyAlignment="1">
      <alignment horizontal="center" vertical="center"/>
    </xf>
    <xf numFmtId="176" fontId="9" fillId="2" borderId="40" xfId="2" applyNumberFormat="1" applyFont="1" applyFill="1" applyBorder="1" applyAlignment="1">
      <alignment horizontal="center" vertical="center" wrapText="1"/>
    </xf>
    <xf numFmtId="0" fontId="9" fillId="2" borderId="39" xfId="2" applyFont="1" applyFill="1" applyBorder="1" applyAlignment="1">
      <alignment horizontal="center" vertical="center" wrapText="1"/>
    </xf>
    <xf numFmtId="0" fontId="9" fillId="2" borderId="40" xfId="2" applyFont="1" applyFill="1" applyBorder="1" applyAlignment="1">
      <alignment horizontal="center" vertical="center" wrapText="1"/>
    </xf>
    <xf numFmtId="0" fontId="9" fillId="2" borderId="42" xfId="2" applyFont="1" applyFill="1" applyBorder="1" applyAlignment="1">
      <alignment horizontal="center" vertical="center" wrapText="1"/>
    </xf>
    <xf numFmtId="0" fontId="9" fillId="2" borderId="41" xfId="2" applyFont="1" applyFill="1" applyBorder="1" applyAlignment="1">
      <alignment horizontal="center" vertical="center" wrapText="1"/>
    </xf>
    <xf numFmtId="0" fontId="67" fillId="0" borderId="1" xfId="17" applyFont="1" applyBorder="1" applyAlignment="1">
      <alignment vertical="top" wrapText="1"/>
    </xf>
    <xf numFmtId="0" fontId="68" fillId="0" borderId="0" xfId="17" applyFont="1" applyAlignment="1">
      <alignment horizontal="left" vertical="top"/>
    </xf>
    <xf numFmtId="0" fontId="66" fillId="0" borderId="0" xfId="17">
      <alignment vertical="center"/>
    </xf>
    <xf numFmtId="0" fontId="70" fillId="0" borderId="0" xfId="1" applyFont="1">
      <alignment vertical="center"/>
    </xf>
    <xf numFmtId="0" fontId="67" fillId="0" borderId="1" xfId="17" applyFont="1" applyBorder="1" applyAlignment="1">
      <alignment horizontal="center" vertical="center" wrapText="1"/>
    </xf>
    <xf numFmtId="0" fontId="68" fillId="0" borderId="20" xfId="17" applyFont="1" applyBorder="1" applyAlignment="1">
      <alignment horizontal="center" vertical="center" wrapText="1"/>
    </xf>
    <xf numFmtId="41" fontId="68" fillId="0" borderId="1" xfId="17" applyNumberFormat="1" applyFont="1" applyBorder="1" applyAlignment="1">
      <alignment vertical="top" wrapText="1"/>
    </xf>
    <xf numFmtId="41" fontId="68" fillId="0" borderId="20" xfId="17" applyNumberFormat="1" applyFont="1" applyBorder="1" applyAlignment="1">
      <alignment vertical="top" wrapText="1"/>
    </xf>
    <xf numFmtId="41" fontId="68" fillId="0" borderId="51" xfId="17" applyNumberFormat="1" applyFont="1" applyBorder="1" applyAlignment="1">
      <alignment vertical="top" wrapText="1"/>
    </xf>
    <xf numFmtId="41" fontId="68" fillId="0" borderId="50" xfId="17" applyNumberFormat="1" applyFont="1" applyBorder="1" applyAlignment="1">
      <alignment vertical="top" wrapText="1"/>
    </xf>
    <xf numFmtId="0" fontId="68" fillId="0" borderId="10" xfId="17" applyFont="1" applyBorder="1" applyAlignment="1">
      <alignment horizontal="left" vertical="top"/>
    </xf>
    <xf numFmtId="0" fontId="67" fillId="0" borderId="54" xfId="18" applyFont="1" applyBorder="1" applyAlignment="1">
      <alignment horizontal="center" vertical="center"/>
    </xf>
    <xf numFmtId="0" fontId="67" fillId="0" borderId="0" xfId="18" applyFont="1" applyAlignment="1">
      <alignment vertical="center"/>
    </xf>
    <xf numFmtId="0" fontId="41" fillId="0" borderId="0" xfId="18" applyAlignment="1">
      <alignment vertical="center"/>
    </xf>
    <xf numFmtId="0" fontId="67" fillId="0" borderId="58" xfId="18" applyFont="1" applyBorder="1" applyAlignment="1">
      <alignment horizontal="left" vertical="center"/>
    </xf>
    <xf numFmtId="0" fontId="67" fillId="0" borderId="59" xfId="18" applyFont="1" applyBorder="1" applyAlignment="1">
      <alignment horizontal="left" vertical="center"/>
    </xf>
    <xf numFmtId="0" fontId="13" fillId="0" borderId="0" xfId="3" applyBorder="1">
      <alignment vertical="center"/>
    </xf>
    <xf numFmtId="0" fontId="67" fillId="0" borderId="0" xfId="18" applyFont="1" applyAlignment="1">
      <alignment horizontal="center" vertical="center"/>
    </xf>
    <xf numFmtId="0" fontId="44" fillId="0" borderId="56" xfId="18" applyFont="1" applyBorder="1" applyAlignment="1">
      <alignment horizontal="center" vertical="center" wrapText="1"/>
    </xf>
    <xf numFmtId="0" fontId="44" fillId="0" borderId="57" xfId="18" applyFont="1" applyBorder="1" applyAlignment="1">
      <alignment horizontal="center" vertical="center" wrapText="1"/>
    </xf>
    <xf numFmtId="0" fontId="44" fillId="0" borderId="28" xfId="18" applyFont="1" applyBorder="1" applyAlignment="1">
      <alignment horizontal="center" vertical="center" wrapText="1"/>
    </xf>
    <xf numFmtId="181" fontId="25" fillId="7" borderId="65" xfId="18" applyNumberFormat="1" applyFont="1" applyFill="1" applyBorder="1" applyAlignment="1">
      <alignment horizontal="center" vertical="center"/>
    </xf>
    <xf numFmtId="181" fontId="25" fillId="0" borderId="66" xfId="18" applyNumberFormat="1" applyFont="1" applyBorder="1" applyAlignment="1">
      <alignment horizontal="center" vertical="center"/>
    </xf>
    <xf numFmtId="181" fontId="25" fillId="0" borderId="38" xfId="18" applyNumberFormat="1" applyFont="1" applyBorder="1" applyAlignment="1">
      <alignment horizontal="center" vertical="center"/>
    </xf>
    <xf numFmtId="181" fontId="25" fillId="0" borderId="19" xfId="18" applyNumberFormat="1" applyFont="1" applyBorder="1" applyAlignment="1">
      <alignment horizontal="center" vertical="center"/>
    </xf>
    <xf numFmtId="181" fontId="25" fillId="0" borderId="69" xfId="18" applyNumberFormat="1" applyFont="1" applyBorder="1" applyAlignment="1">
      <alignment horizontal="center" vertical="center"/>
    </xf>
    <xf numFmtId="181" fontId="25" fillId="0" borderId="70" xfId="18" applyNumberFormat="1" applyFont="1" applyBorder="1" applyAlignment="1">
      <alignment horizontal="center" vertical="center"/>
    </xf>
    <xf numFmtId="181" fontId="25" fillId="0" borderId="65" xfId="18" applyNumberFormat="1" applyFont="1" applyBorder="1" applyAlignment="1">
      <alignment horizontal="center" vertical="center"/>
    </xf>
    <xf numFmtId="181" fontId="25" fillId="8" borderId="69" xfId="18" applyNumberFormat="1" applyFont="1" applyFill="1" applyBorder="1" applyAlignment="1">
      <alignment horizontal="center" vertical="center"/>
    </xf>
    <xf numFmtId="0" fontId="25" fillId="0" borderId="73" xfId="18" applyFont="1" applyBorder="1" applyAlignment="1">
      <alignment vertical="center"/>
    </xf>
    <xf numFmtId="181" fontId="25" fillId="8" borderId="70" xfId="18" applyNumberFormat="1" applyFont="1" applyFill="1" applyBorder="1" applyAlignment="1">
      <alignment horizontal="center" vertical="center"/>
    </xf>
    <xf numFmtId="0" fontId="25" fillId="0" borderId="75" xfId="18" applyFont="1" applyBorder="1" applyAlignment="1">
      <alignment vertical="center"/>
    </xf>
    <xf numFmtId="181" fontId="25" fillId="9" borderId="72" xfId="18" applyNumberFormat="1" applyFont="1" applyFill="1" applyBorder="1" applyAlignment="1">
      <alignment horizontal="center" vertical="center"/>
    </xf>
    <xf numFmtId="181" fontId="25" fillId="0" borderId="26" xfId="18" applyNumberFormat="1" applyFont="1" applyBorder="1" applyAlignment="1">
      <alignment horizontal="center" vertical="center"/>
    </xf>
    <xf numFmtId="0" fontId="44" fillId="0" borderId="73" xfId="18" applyFont="1" applyBorder="1" applyAlignment="1">
      <alignment vertical="center"/>
    </xf>
    <xf numFmtId="181" fontId="25" fillId="8" borderId="65" xfId="18" applyNumberFormat="1" applyFont="1" applyFill="1" applyBorder="1" applyAlignment="1">
      <alignment horizontal="center" vertical="center"/>
    </xf>
    <xf numFmtId="181" fontId="25" fillId="8" borderId="19" xfId="18" applyNumberFormat="1" applyFont="1" applyFill="1" applyBorder="1" applyAlignment="1">
      <alignment horizontal="center" vertical="center"/>
    </xf>
    <xf numFmtId="182" fontId="25" fillId="0" borderId="65" xfId="18" applyNumberFormat="1" applyFont="1" applyBorder="1" applyAlignment="1">
      <alignment vertical="center"/>
    </xf>
    <xf numFmtId="182" fontId="25" fillId="0" borderId="19" xfId="18" applyNumberFormat="1" applyFont="1" applyBorder="1" applyAlignment="1">
      <alignment vertical="center"/>
    </xf>
    <xf numFmtId="182" fontId="25" fillId="0" borderId="69" xfId="18" applyNumberFormat="1" applyFont="1" applyBorder="1" applyAlignment="1">
      <alignment vertical="center"/>
    </xf>
    <xf numFmtId="182" fontId="25" fillId="8" borderId="70" xfId="18" applyNumberFormat="1" applyFont="1" applyFill="1" applyBorder="1" applyAlignment="1">
      <alignment vertical="center"/>
    </xf>
    <xf numFmtId="0" fontId="25" fillId="0" borderId="77" xfId="18" applyFont="1" applyBorder="1" applyAlignment="1">
      <alignment vertical="center"/>
    </xf>
    <xf numFmtId="181" fontId="25" fillId="0" borderId="78" xfId="18" applyNumberFormat="1" applyFont="1" applyBorder="1" applyAlignment="1">
      <alignment horizontal="center" vertical="center"/>
    </xf>
    <xf numFmtId="181" fontId="25" fillId="0" borderId="76" xfId="18" applyNumberFormat="1" applyFont="1" applyBorder="1" applyAlignment="1">
      <alignment horizontal="center" vertical="center"/>
    </xf>
    <xf numFmtId="181" fontId="25" fillId="8" borderId="79" xfId="18" applyNumberFormat="1" applyFont="1" applyFill="1" applyBorder="1" applyAlignment="1">
      <alignment horizontal="center" vertical="center"/>
    </xf>
    <xf numFmtId="0" fontId="67" fillId="0" borderId="0" xfId="18" applyFont="1" applyAlignment="1">
      <alignment horizontal="left" vertical="center"/>
    </xf>
    <xf numFmtId="0" fontId="67" fillId="0" borderId="0" xfId="18" applyFont="1" applyAlignment="1">
      <alignment horizontal="right" vertical="center"/>
    </xf>
    <xf numFmtId="0" fontId="67" fillId="0" borderId="0" xfId="18" applyFont="1"/>
    <xf numFmtId="0" fontId="67" fillId="0" borderId="0" xfId="18" applyFont="1" applyAlignment="1">
      <alignment horizontal="center"/>
    </xf>
    <xf numFmtId="0" fontId="67" fillId="0" borderId="0" xfId="18" quotePrefix="1" applyFont="1" applyAlignment="1">
      <alignment vertical="center"/>
    </xf>
    <xf numFmtId="0" fontId="39" fillId="0" borderId="0" xfId="18" applyFont="1" applyAlignment="1">
      <alignment vertical="center"/>
    </xf>
    <xf numFmtId="182" fontId="39" fillId="0" borderId="0" xfId="18" applyNumberFormat="1" applyFont="1" applyAlignment="1">
      <alignment vertical="center"/>
    </xf>
    <xf numFmtId="182" fontId="79" fillId="0" borderId="0" xfId="18" applyNumberFormat="1" applyFont="1" applyAlignment="1">
      <alignment vertical="center"/>
    </xf>
    <xf numFmtId="37" fontId="39" fillId="0" borderId="0" xfId="19" applyFont="1" applyAlignment="1">
      <alignment horizontal="centerContinuous" vertical="center"/>
    </xf>
    <xf numFmtId="37" fontId="39" fillId="0" borderId="0" xfId="19" applyFont="1" applyAlignment="1">
      <alignment vertical="center"/>
    </xf>
    <xf numFmtId="37" fontId="39" fillId="0" borderId="0" xfId="19" applyFont="1"/>
    <xf numFmtId="37" fontId="39" fillId="0" borderId="19" xfId="19" applyFont="1" applyBorder="1" applyAlignment="1">
      <alignment horizontal="center" vertical="center"/>
    </xf>
    <xf numFmtId="0" fontId="39" fillId="0" borderId="10" xfId="21" applyFont="1" applyBorder="1" applyAlignment="1">
      <alignment horizontal="left" vertical="center"/>
    </xf>
    <xf numFmtId="37" fontId="39" fillId="0" borderId="10" xfId="19" applyFont="1" applyBorder="1" applyAlignment="1">
      <alignment horizontal="center" vertical="center"/>
    </xf>
    <xf numFmtId="37" fontId="39" fillId="0" borderId="0" xfId="19" applyFont="1" applyAlignment="1">
      <alignment horizontal="center" vertical="center"/>
    </xf>
    <xf numFmtId="0" fontId="39" fillId="0" borderId="69" xfId="20" applyFont="1" applyBorder="1" applyAlignment="1">
      <alignment horizontal="center" vertical="center" wrapText="1"/>
    </xf>
    <xf numFmtId="37" fontId="39" fillId="0" borderId="70" xfId="19" applyFont="1" applyBorder="1" applyAlignment="1">
      <alignment horizontal="center" vertical="center" wrapText="1"/>
    </xf>
    <xf numFmtId="0" fontId="39" fillId="0" borderId="65" xfId="20" applyFont="1" applyBorder="1" applyAlignment="1">
      <alignment horizontal="center" vertical="center"/>
    </xf>
    <xf numFmtId="184" fontId="39" fillId="0" borderId="19" xfId="19" applyNumberFormat="1" applyFont="1" applyBorder="1" applyAlignment="1">
      <alignment vertical="center"/>
    </xf>
    <xf numFmtId="184" fontId="39" fillId="0" borderId="70" xfId="19" applyNumberFormat="1" applyFont="1" applyBorder="1" applyAlignment="1">
      <alignment vertical="center"/>
    </xf>
    <xf numFmtId="184" fontId="39" fillId="0" borderId="85" xfId="19" applyNumberFormat="1" applyFont="1" applyBorder="1" applyAlignment="1">
      <alignment vertical="center"/>
    </xf>
    <xf numFmtId="185" fontId="39" fillId="0" borderId="19" xfId="19" applyNumberFormat="1" applyFont="1" applyBorder="1" applyAlignment="1">
      <alignment vertical="center"/>
    </xf>
    <xf numFmtId="184" fontId="68" fillId="0" borderId="19" xfId="19" applyNumberFormat="1" applyFont="1" applyBorder="1" applyAlignment="1">
      <alignment vertical="center"/>
    </xf>
    <xf numFmtId="185" fontId="68" fillId="0" borderId="19" xfId="19" applyNumberFormat="1" applyFont="1" applyBorder="1" applyAlignment="1">
      <alignment vertical="center"/>
    </xf>
    <xf numFmtId="184" fontId="68" fillId="0" borderId="70" xfId="19" applyNumberFormat="1" applyFont="1" applyBorder="1" applyAlignment="1">
      <alignment vertical="center"/>
    </xf>
    <xf numFmtId="0" fontId="39" fillId="0" borderId="65" xfId="20" applyFont="1" applyBorder="1" applyAlignment="1">
      <alignment horizontal="right" vertical="center"/>
    </xf>
    <xf numFmtId="0" fontId="39" fillId="0" borderId="65" xfId="20" applyFont="1" applyBorder="1" applyAlignment="1">
      <alignment vertical="center"/>
    </xf>
    <xf numFmtId="37" fontId="39" fillId="0" borderId="0" xfId="19" applyFont="1" applyAlignment="1">
      <alignment horizontal="left" vertical="center"/>
    </xf>
    <xf numFmtId="37" fontId="39" fillId="0" borderId="0" xfId="19" applyFont="1" applyAlignment="1">
      <alignment horizontal="right" vertical="center"/>
    </xf>
    <xf numFmtId="37" fontId="39" fillId="0" borderId="0" xfId="19" quotePrefix="1" applyFont="1" applyAlignment="1">
      <alignment horizontal="right" vertical="center"/>
    </xf>
    <xf numFmtId="37" fontId="39" fillId="0" borderId="0" xfId="19" applyFont="1" applyAlignment="1">
      <alignment horizontal="right"/>
    </xf>
    <xf numFmtId="37" fontId="39" fillId="0" borderId="0" xfId="19" quotePrefix="1" applyFont="1" applyAlignment="1">
      <alignment horizontal="left" vertical="center"/>
    </xf>
    <xf numFmtId="37" fontId="39" fillId="0" borderId="0" xfId="19" applyFont="1" applyAlignment="1">
      <alignment horizontal="left" vertical="top" wrapText="1"/>
    </xf>
    <xf numFmtId="0" fontId="39" fillId="0" borderId="19" xfId="19" applyNumberFormat="1" applyFont="1" applyBorder="1" applyAlignment="1">
      <alignment horizontal="distributed"/>
    </xf>
    <xf numFmtId="183" fontId="39" fillId="0" borderId="37" xfId="19" applyNumberFormat="1" applyFont="1" applyBorder="1" applyAlignment="1">
      <alignment vertical="center"/>
    </xf>
    <xf numFmtId="0" fontId="39" fillId="0" borderId="0" xfId="21" applyFont="1" applyAlignment="1">
      <alignment horizontal="left" vertical="center"/>
    </xf>
    <xf numFmtId="37" fontId="39" fillId="0" borderId="52" xfId="19" applyFont="1" applyBorder="1" applyAlignment="1">
      <alignment horizontal="centerContinuous" vertical="center"/>
    </xf>
    <xf numFmtId="0" fontId="39" fillId="0" borderId="52" xfId="21" quotePrefix="1" applyFont="1" applyBorder="1" applyAlignment="1">
      <alignment horizontal="left" vertical="center"/>
    </xf>
    <xf numFmtId="37" fontId="84" fillId="0" borderId="52" xfId="19" applyFont="1" applyBorder="1"/>
    <xf numFmtId="37" fontId="39" fillId="0" borderId="52" xfId="19" applyFont="1" applyBorder="1"/>
    <xf numFmtId="37" fontId="87" fillId="0" borderId="0" xfId="19" applyFont="1" applyAlignment="1">
      <alignment horizontal="centerContinuous"/>
    </xf>
    <xf numFmtId="37" fontId="39" fillId="0" borderId="0" xfId="19" applyFont="1" applyAlignment="1">
      <alignment horizontal="centerContinuous"/>
    </xf>
    <xf numFmtId="37" fontId="39" fillId="0" borderId="89" xfId="19" applyFont="1" applyBorder="1" applyAlignment="1">
      <alignment horizontal="center" vertical="center" wrapText="1"/>
    </xf>
    <xf numFmtId="0" fontId="69" fillId="0" borderId="89" xfId="19" applyNumberFormat="1" applyFont="1" applyBorder="1" applyAlignment="1">
      <alignment horizontal="center" vertical="center" wrapText="1"/>
    </xf>
    <xf numFmtId="37" fontId="69" fillId="0" borderId="89" xfId="19" applyFont="1" applyBorder="1" applyAlignment="1">
      <alignment horizontal="center" vertical="center" wrapText="1"/>
    </xf>
    <xf numFmtId="37" fontId="40" fillId="0" borderId="79" xfId="19" applyFont="1" applyBorder="1" applyAlignment="1">
      <alignment horizontal="center" vertical="center" wrapText="1"/>
    </xf>
    <xf numFmtId="186" fontId="40" fillId="0" borderId="71" xfId="22" applyNumberFormat="1" applyFont="1" applyBorder="1" applyAlignment="1">
      <alignment vertical="center"/>
    </xf>
    <xf numFmtId="184" fontId="39" fillId="0" borderId="26" xfId="19" applyNumberFormat="1" applyFont="1" applyBorder="1"/>
    <xf numFmtId="184" fontId="39" fillId="0" borderId="38" xfId="19" applyNumberFormat="1" applyFont="1" applyBorder="1"/>
    <xf numFmtId="184" fontId="39" fillId="0" borderId="19" xfId="19" applyNumberFormat="1" applyFont="1" applyBorder="1"/>
    <xf numFmtId="184" fontId="39" fillId="0" borderId="70" xfId="19" applyNumberFormat="1" applyFont="1" applyBorder="1"/>
    <xf numFmtId="186" fontId="39" fillId="0" borderId="71" xfId="22" applyNumberFormat="1" applyFont="1" applyBorder="1" applyAlignment="1">
      <alignment vertical="center"/>
    </xf>
    <xf numFmtId="184" fontId="39" fillId="10" borderId="19" xfId="19" applyNumberFormat="1" applyFont="1" applyFill="1" applyBorder="1"/>
    <xf numFmtId="184" fontId="39" fillId="0" borderId="19" xfId="19" applyNumberFormat="1" applyFont="1" applyBorder="1" applyAlignment="1">
      <alignment horizontal="center"/>
    </xf>
    <xf numFmtId="184" fontId="39" fillId="0" borderId="65" xfId="19" applyNumberFormat="1" applyFont="1" applyBorder="1"/>
    <xf numFmtId="187" fontId="39" fillId="0" borderId="71" xfId="22" applyNumberFormat="1" applyFont="1" applyBorder="1" applyAlignment="1">
      <alignment horizontal="center" vertical="center"/>
    </xf>
    <xf numFmtId="37" fontId="39" fillId="0" borderId="65" xfId="19" quotePrefix="1" applyFont="1" applyBorder="1" applyAlignment="1">
      <alignment horizontal="center"/>
    </xf>
    <xf numFmtId="37" fontId="39" fillId="0" borderId="78" xfId="19" applyFont="1" applyBorder="1" applyAlignment="1">
      <alignment horizontal="center" vertical="center"/>
    </xf>
    <xf numFmtId="37" fontId="39" fillId="0" borderId="76" xfId="19" applyFont="1" applyBorder="1" applyAlignment="1">
      <alignment vertical="center"/>
    </xf>
    <xf numFmtId="37" fontId="39" fillId="0" borderId="76" xfId="19" applyFont="1" applyBorder="1"/>
    <xf numFmtId="37" fontId="39" fillId="0" borderId="76" xfId="19" applyFont="1" applyBorder="1" applyAlignment="1">
      <alignment horizontal="right" vertical="center"/>
    </xf>
    <xf numFmtId="37" fontId="39" fillId="0" borderId="76" xfId="19" quotePrefix="1" applyFont="1" applyBorder="1" applyAlignment="1">
      <alignment horizontal="right" vertical="center"/>
    </xf>
    <xf numFmtId="37" fontId="39" fillId="0" borderId="76" xfId="19" applyFont="1" applyBorder="1" applyAlignment="1">
      <alignment horizontal="right"/>
    </xf>
    <xf numFmtId="0" fontId="39" fillId="0" borderId="76" xfId="21" applyFont="1" applyBorder="1" applyAlignment="1">
      <alignment vertical="center"/>
    </xf>
    <xf numFmtId="0" fontId="39" fillId="0" borderId="0" xfId="23" quotePrefix="1" applyFont="1" applyAlignment="1">
      <alignment horizontal="left" vertical="center"/>
    </xf>
    <xf numFmtId="37" fontId="84" fillId="0" borderId="0" xfId="19" applyFont="1"/>
    <xf numFmtId="37" fontId="88" fillId="0" borderId="0" xfId="19" applyFont="1"/>
    <xf numFmtId="0" fontId="43" fillId="0" borderId="9" xfId="1" applyFont="1" applyBorder="1" applyAlignment="1">
      <alignment horizontal="center" vertical="center" wrapText="1"/>
    </xf>
    <xf numFmtId="188" fontId="92" fillId="0" borderId="23" xfId="8" applyNumberFormat="1" applyFont="1" applyBorder="1" applyAlignment="1">
      <alignment horizontal="center" vertical="center" wrapText="1"/>
    </xf>
    <xf numFmtId="0" fontId="95" fillId="0" borderId="0" xfId="0" applyFont="1" applyAlignment="1">
      <alignment vertical="center" wrapText="1"/>
    </xf>
    <xf numFmtId="20" fontId="97" fillId="0" borderId="24" xfId="8" applyNumberFormat="1" applyFont="1" applyBorder="1" applyAlignment="1">
      <alignment horizontal="center" vertical="center" wrapText="1"/>
    </xf>
    <xf numFmtId="0" fontId="98" fillId="0" borderId="26" xfId="1" applyFont="1" applyFill="1" applyBorder="1" applyAlignment="1" applyProtection="1">
      <alignment horizontal="center" vertical="center" wrapText="1"/>
    </xf>
    <xf numFmtId="0" fontId="99" fillId="3" borderId="28" xfId="4" applyFont="1" applyFill="1" applyBorder="1" applyAlignment="1">
      <alignment horizontal="center" vertical="center"/>
    </xf>
    <xf numFmtId="0" fontId="89" fillId="0" borderId="0" xfId="24" applyAlignment="1" applyProtection="1">
      <alignment vertical="center"/>
    </xf>
    <xf numFmtId="0" fontId="44" fillId="4" borderId="29" xfId="4" applyFont="1" applyFill="1" applyBorder="1" applyAlignment="1">
      <alignment horizontal="left" vertical="center" indent="2"/>
    </xf>
    <xf numFmtId="176" fontId="96" fillId="0" borderId="23" xfId="8" applyNumberFormat="1" applyFont="1" applyBorder="1" applyAlignment="1">
      <alignment horizontal="center" vertical="center" wrapText="1"/>
    </xf>
    <xf numFmtId="20" fontId="96" fillId="0" borderId="24" xfId="8" applyNumberFormat="1" applyFont="1" applyBorder="1" applyAlignment="1">
      <alignment horizontal="center" vertical="center" wrapText="1"/>
    </xf>
    <xf numFmtId="0" fontId="101" fillId="0" borderId="26" xfId="24" applyFont="1" applyFill="1" applyBorder="1" applyAlignment="1" applyProtection="1">
      <alignment horizontal="center" vertical="center" wrapText="1"/>
    </xf>
    <xf numFmtId="0" fontId="96" fillId="0" borderId="26" xfId="24" applyFont="1" applyFill="1" applyBorder="1" applyAlignment="1" applyProtection="1">
      <alignment horizontal="center" vertical="center" wrapText="1"/>
    </xf>
    <xf numFmtId="0" fontId="24" fillId="4" borderId="29" xfId="5" applyFont="1" applyFill="1" applyBorder="1" applyAlignment="1">
      <alignment horizontal="left" vertical="center" indent="2"/>
    </xf>
    <xf numFmtId="0" fontId="44" fillId="4" borderId="29" xfId="5" applyFont="1" applyFill="1" applyBorder="1" applyAlignment="1">
      <alignment horizontal="left" vertical="center" indent="2"/>
    </xf>
    <xf numFmtId="0" fontId="24" fillId="4" borderId="29" xfId="5" applyFont="1" applyFill="1" applyBorder="1" applyAlignment="1">
      <alignment horizontal="justify" vertical="center"/>
    </xf>
    <xf numFmtId="0" fontId="95" fillId="0" borderId="26" xfId="24" applyFont="1" applyFill="1" applyBorder="1" applyAlignment="1" applyProtection="1">
      <alignment horizontal="center" vertical="center" wrapText="1"/>
    </xf>
    <xf numFmtId="0" fontId="99" fillId="3" borderId="28" xfId="4" applyFont="1" applyFill="1" applyBorder="1" applyAlignment="1">
      <alignment horizontal="center" vertical="center" wrapText="1"/>
    </xf>
    <xf numFmtId="176" fontId="97" fillId="0" borderId="23" xfId="8" applyNumberFormat="1" applyFont="1" applyBorder="1" applyAlignment="1">
      <alignment horizontal="center" vertical="center" wrapText="1"/>
    </xf>
    <xf numFmtId="0" fontId="95" fillId="0" borderId="10" xfId="0" applyFont="1" applyBorder="1" applyAlignment="1">
      <alignment vertical="center" wrapText="1"/>
    </xf>
    <xf numFmtId="176" fontId="96" fillId="0" borderId="24" xfId="8" applyNumberFormat="1" applyFont="1" applyBorder="1" applyAlignment="1">
      <alignment horizontal="center" vertical="center" wrapText="1"/>
    </xf>
    <xf numFmtId="0" fontId="102" fillId="13" borderId="0" xfId="24" applyFont="1" applyFill="1" applyAlignment="1" applyProtection="1">
      <alignment horizontal="center" vertical="center"/>
    </xf>
    <xf numFmtId="0" fontId="106" fillId="0" borderId="26" xfId="24" applyFont="1" applyFill="1" applyBorder="1" applyAlignment="1" applyProtection="1">
      <alignment horizontal="center" vertical="center" wrapText="1"/>
    </xf>
    <xf numFmtId="0" fontId="98" fillId="0" borderId="26" xfId="24" applyFont="1" applyFill="1" applyBorder="1" applyAlignment="1" applyProtection="1">
      <alignment horizontal="center" vertical="center" wrapText="1"/>
    </xf>
    <xf numFmtId="0" fontId="98" fillId="0" borderId="24" xfId="24" applyFont="1" applyFill="1" applyBorder="1" applyAlignment="1" applyProtection="1">
      <alignment horizontal="center" vertical="center" wrapText="1"/>
    </xf>
    <xf numFmtId="176" fontId="108" fillId="0" borderId="23" xfId="8" applyNumberFormat="1" applyFont="1" applyBorder="1" applyAlignment="1">
      <alignment horizontal="center" vertical="center" wrapText="1"/>
    </xf>
    <xf numFmtId="0" fontId="102" fillId="14" borderId="0" xfId="24" applyFont="1" applyFill="1" applyAlignment="1" applyProtection="1">
      <alignment horizontal="center" vertical="center"/>
    </xf>
    <xf numFmtId="20" fontId="108" fillId="0" borderId="24" xfId="8" applyNumberFormat="1" applyFont="1" applyBorder="1" applyAlignment="1">
      <alignment horizontal="center" vertical="center" wrapText="1"/>
    </xf>
    <xf numFmtId="0" fontId="106" fillId="0" borderId="23" xfId="24" applyFont="1" applyFill="1" applyBorder="1" applyAlignment="1" applyProtection="1">
      <alignment horizontal="center" vertical="center" wrapText="1"/>
    </xf>
    <xf numFmtId="0" fontId="98" fillId="0" borderId="23" xfId="24" applyFont="1" applyFill="1" applyBorder="1" applyAlignment="1" applyProtection="1">
      <alignment horizontal="center" vertical="center" wrapText="1"/>
    </xf>
    <xf numFmtId="0" fontId="106" fillId="0" borderId="24" xfId="24" applyFont="1" applyFill="1" applyBorder="1" applyAlignment="1" applyProtection="1">
      <alignment horizontal="center" vertical="center" wrapText="1"/>
    </xf>
    <xf numFmtId="0" fontId="109" fillId="13" borderId="0" xfId="0" applyFont="1" applyFill="1" applyAlignment="1">
      <alignment horizontal="center" vertical="center" wrapText="1"/>
    </xf>
    <xf numFmtId="0" fontId="110" fillId="14" borderId="0" xfId="0" applyFont="1" applyFill="1" applyAlignment="1">
      <alignment horizontal="center" vertical="center" wrapText="1"/>
    </xf>
    <xf numFmtId="0" fontId="1" fillId="0" borderId="26" xfId="1" applyFill="1" applyBorder="1" applyAlignment="1" applyProtection="1">
      <alignment horizontal="center" vertical="center" wrapText="1"/>
    </xf>
    <xf numFmtId="176" fontId="96" fillId="0" borderId="25" xfId="8" applyNumberFormat="1" applyFont="1" applyBorder="1" applyAlignment="1">
      <alignment horizontal="center" vertical="center" wrapText="1"/>
    </xf>
    <xf numFmtId="37" fontId="39" fillId="0" borderId="72" xfId="19" applyFont="1" applyBorder="1" applyAlignment="1">
      <alignment horizontal="center" vertical="center" wrapText="1"/>
    </xf>
    <xf numFmtId="37" fontId="39" fillId="0" borderId="26" xfId="19" applyFont="1" applyBorder="1" applyAlignment="1">
      <alignment horizontal="center" vertical="center" wrapText="1"/>
    </xf>
    <xf numFmtId="37" fontId="39" fillId="0" borderId="38" xfId="19" applyFont="1" applyBorder="1" applyAlignment="1">
      <alignment horizontal="center" vertical="center" wrapText="1"/>
    </xf>
    <xf numFmtId="0" fontId="67" fillId="0" borderId="54" xfId="22" applyFont="1" applyBorder="1" applyAlignment="1">
      <alignment horizontal="center" vertical="center"/>
    </xf>
    <xf numFmtId="0" fontId="67" fillId="0" borderId="0" xfId="22" applyFont="1" applyAlignment="1">
      <alignment vertical="center"/>
    </xf>
    <xf numFmtId="0" fontId="84" fillId="0" borderId="0" xfId="22" applyAlignment="1">
      <alignment vertical="center"/>
    </xf>
    <xf numFmtId="0" fontId="67" fillId="0" borderId="58" xfId="22" applyFont="1" applyBorder="1" applyAlignment="1">
      <alignment horizontal="left" vertical="center"/>
    </xf>
    <xf numFmtId="0" fontId="67" fillId="0" borderId="59" xfId="22" applyFont="1" applyBorder="1" applyAlignment="1">
      <alignment horizontal="left" vertical="center"/>
    </xf>
    <xf numFmtId="0" fontId="67" fillId="0" borderId="31" xfId="22" applyFont="1" applyBorder="1" applyAlignment="1">
      <alignment vertical="center"/>
    </xf>
    <xf numFmtId="0" fontId="25" fillId="0" borderId="79" xfId="22" applyFont="1" applyBorder="1" applyAlignment="1">
      <alignment horizontal="center" vertical="center" wrapText="1"/>
    </xf>
    <xf numFmtId="0" fontId="25" fillId="0" borderId="73" xfId="22" applyFont="1" applyBorder="1" applyAlignment="1">
      <alignment vertical="center"/>
    </xf>
    <xf numFmtId="0" fontId="25" fillId="0" borderId="75" xfId="22" applyFont="1" applyBorder="1" applyAlignment="1">
      <alignment vertical="center"/>
    </xf>
    <xf numFmtId="0" fontId="67" fillId="0" borderId="0" xfId="22" applyFont="1" applyAlignment="1">
      <alignment horizontal="right" vertical="center"/>
    </xf>
    <xf numFmtId="0" fontId="39" fillId="0" borderId="0" xfId="22" applyFont="1" applyAlignment="1">
      <alignment vertical="center"/>
    </xf>
    <xf numFmtId="182" fontId="39" fillId="0" borderId="0" xfId="22" applyNumberFormat="1" applyFont="1" applyAlignment="1">
      <alignment vertical="center"/>
    </xf>
    <xf numFmtId="0" fontId="25" fillId="0" borderId="89" xfId="22" applyFont="1" applyBorder="1" applyAlignment="1">
      <alignment horizontal="center" vertical="center" wrapText="1"/>
    </xf>
    <xf numFmtId="49" fontId="25" fillId="0" borderId="72" xfId="22" applyNumberFormat="1" applyFont="1" applyBorder="1" applyAlignment="1">
      <alignment horizontal="center" vertical="center"/>
    </xf>
    <xf numFmtId="182" fontId="25" fillId="0" borderId="66" xfId="22" applyNumberFormat="1" applyFont="1" applyBorder="1" applyAlignment="1">
      <alignment horizontal="center" vertical="center"/>
    </xf>
    <xf numFmtId="182" fontId="25" fillId="0" borderId="10" xfId="22" applyNumberFormat="1" applyFont="1" applyBorder="1" applyAlignment="1">
      <alignment horizontal="center" vertical="center"/>
    </xf>
    <xf numFmtId="182" fontId="25" fillId="0" borderId="38" xfId="22" applyNumberFormat="1" applyFont="1" applyBorder="1" applyAlignment="1">
      <alignment horizontal="center" vertical="center"/>
    </xf>
    <xf numFmtId="49" fontId="25" fillId="0" borderId="65" xfId="22" applyNumberFormat="1" applyFont="1" applyBorder="1" applyAlignment="1">
      <alignment horizontal="center" vertical="center"/>
    </xf>
    <xf numFmtId="182" fontId="25" fillId="0" borderId="70" xfId="22" applyNumberFormat="1" applyFont="1" applyBorder="1" applyAlignment="1">
      <alignment horizontal="center" vertical="center"/>
    </xf>
    <xf numFmtId="182" fontId="25" fillId="0" borderId="65" xfId="22" applyNumberFormat="1" applyFont="1" applyBorder="1" applyAlignment="1">
      <alignment horizontal="center" vertical="center"/>
    </xf>
    <xf numFmtId="182" fontId="25" fillId="0" borderId="67" xfId="22" applyNumberFormat="1" applyFont="1" applyBorder="1" applyAlignment="1">
      <alignment horizontal="center" vertical="center"/>
    </xf>
    <xf numFmtId="182" fontId="25" fillId="8" borderId="70" xfId="22" applyNumberFormat="1" applyFont="1" applyFill="1" applyBorder="1" applyAlignment="1">
      <alignment horizontal="center" vertical="center"/>
    </xf>
    <xf numFmtId="182" fontId="25" fillId="0" borderId="78" xfId="22" applyNumberFormat="1" applyFont="1" applyBorder="1" applyAlignment="1">
      <alignment horizontal="center" vertical="center"/>
    </xf>
    <xf numFmtId="182" fontId="25" fillId="8" borderId="79" xfId="22" applyNumberFormat="1" applyFont="1" applyFill="1" applyBorder="1" applyAlignment="1">
      <alignment horizontal="center" vertical="center"/>
    </xf>
    <xf numFmtId="0" fontId="39" fillId="0" borderId="0" xfId="22" applyFont="1" applyAlignment="1">
      <alignment horizontal="left" vertical="center"/>
    </xf>
    <xf numFmtId="0" fontId="39" fillId="0" borderId="0" xfId="22" applyFont="1" applyAlignment="1">
      <alignment horizontal="right" vertical="center"/>
    </xf>
    <xf numFmtId="0" fontId="39" fillId="0" borderId="0" xfId="22" applyFont="1"/>
    <xf numFmtId="0" fontId="39" fillId="0" borderId="0" xfId="22" applyFont="1" applyAlignment="1">
      <alignment horizontal="right"/>
    </xf>
    <xf numFmtId="0" fontId="39" fillId="0" borderId="0" xfId="22" quotePrefix="1" applyFont="1" applyAlignment="1">
      <alignment vertical="center"/>
    </xf>
    <xf numFmtId="49" fontId="25" fillId="0" borderId="78" xfId="22" applyNumberFormat="1" applyFont="1" applyBorder="1" applyAlignment="1">
      <alignment horizontal="center" vertical="center"/>
    </xf>
    <xf numFmtId="0" fontId="39" fillId="0" borderId="69" xfId="18" applyFont="1" applyBorder="1" applyAlignment="1">
      <alignment horizontal="center" vertical="center" wrapText="1"/>
    </xf>
    <xf numFmtId="0" fontId="39" fillId="0" borderId="65" xfId="18" applyFont="1" applyBorder="1" applyAlignment="1">
      <alignment horizontal="center" vertical="center"/>
    </xf>
    <xf numFmtId="0" fontId="39" fillId="0" borderId="65" xfId="18" applyFont="1" applyBorder="1" applyAlignment="1">
      <alignment horizontal="right" vertical="center"/>
    </xf>
    <xf numFmtId="0" fontId="39" fillId="0" borderId="65" xfId="18" applyFont="1" applyBorder="1" applyAlignment="1">
      <alignment vertical="center"/>
    </xf>
    <xf numFmtId="0" fontId="39" fillId="0" borderId="38" xfId="21" applyFont="1" applyBorder="1" applyAlignment="1">
      <alignment horizontal="left" vertical="center"/>
    </xf>
    <xf numFmtId="37" fontId="39" fillId="0" borderId="10" xfId="19" applyFont="1" applyBorder="1" applyAlignment="1">
      <alignment vertical="center"/>
    </xf>
    <xf numFmtId="0" fontId="39" fillId="0" borderId="0" xfId="21" quotePrefix="1" applyFont="1" applyAlignment="1">
      <alignment horizontal="left" vertical="center"/>
    </xf>
    <xf numFmtId="37" fontId="39" fillId="0" borderId="26" xfId="19" applyFont="1" applyBorder="1" applyAlignment="1">
      <alignment horizontal="center" vertical="center"/>
    </xf>
    <xf numFmtId="37" fontId="39" fillId="0" borderId="72" xfId="19" applyFont="1" applyBorder="1" applyAlignment="1">
      <alignment horizontal="center"/>
    </xf>
    <xf numFmtId="37" fontId="39" fillId="0" borderId="26" xfId="19" applyFont="1" applyBorder="1" applyAlignment="1">
      <alignment horizontal="center"/>
    </xf>
    <xf numFmtId="184" fontId="39" fillId="0" borderId="0" xfId="19" applyNumberFormat="1" applyFont="1"/>
    <xf numFmtId="184" fontId="39" fillId="0" borderId="37" xfId="19" applyNumberFormat="1" applyFont="1" applyBorder="1"/>
    <xf numFmtId="184" fontId="39" fillId="0" borderId="81" xfId="19" applyNumberFormat="1" applyFont="1" applyBorder="1"/>
    <xf numFmtId="186" fontId="40" fillId="0" borderId="73" xfId="22" applyNumberFormat="1" applyFont="1" applyBorder="1" applyAlignment="1">
      <alignment vertical="center"/>
    </xf>
    <xf numFmtId="184" fontId="39" fillId="0" borderId="69" xfId="19" applyNumberFormat="1" applyFont="1" applyBorder="1"/>
    <xf numFmtId="184" fontId="39" fillId="0" borderId="98" xfId="19" applyNumberFormat="1" applyFont="1" applyBorder="1"/>
    <xf numFmtId="186" fontId="39" fillId="0" borderId="73" xfId="22" applyNumberFormat="1" applyFont="1" applyBorder="1" applyAlignment="1">
      <alignment vertical="center"/>
    </xf>
    <xf numFmtId="186" fontId="39" fillId="0" borderId="71" xfId="22" applyNumberFormat="1" applyFont="1" applyBorder="1" applyAlignment="1">
      <alignment horizontal="center" vertical="center"/>
    </xf>
    <xf numFmtId="186" fontId="39" fillId="0" borderId="73" xfId="22" applyNumberFormat="1" applyFont="1" applyBorder="1" applyAlignment="1">
      <alignment horizontal="center" vertical="center"/>
    </xf>
    <xf numFmtId="184" fontId="39" fillId="0" borderId="99" xfId="19" applyNumberFormat="1" applyFont="1" applyBorder="1"/>
    <xf numFmtId="37" fontId="39" fillId="0" borderId="65" xfId="19" applyFont="1" applyBorder="1" applyAlignment="1">
      <alignment vertical="center"/>
    </xf>
    <xf numFmtId="37" fontId="39" fillId="0" borderId="19" xfId="19" applyFont="1" applyBorder="1" applyAlignment="1">
      <alignment vertical="center"/>
    </xf>
    <xf numFmtId="37" fontId="39" fillId="0" borderId="19" xfId="19" applyFont="1" applyBorder="1"/>
    <xf numFmtId="37" fontId="39" fillId="0" borderId="19" xfId="19" applyFont="1" applyBorder="1" applyAlignment="1">
      <alignment horizontal="right" vertical="center"/>
    </xf>
    <xf numFmtId="37" fontId="39" fillId="0" borderId="19" xfId="19" quotePrefix="1" applyFont="1" applyBorder="1" applyAlignment="1">
      <alignment horizontal="right" vertical="center"/>
    </xf>
    <xf numFmtId="37" fontId="39" fillId="0" borderId="19" xfId="19" applyFont="1" applyBorder="1" applyAlignment="1">
      <alignment horizontal="right"/>
    </xf>
    <xf numFmtId="0" fontId="39" fillId="0" borderId="19" xfId="21" applyFont="1" applyBorder="1" applyAlignment="1">
      <alignment vertical="center"/>
    </xf>
    <xf numFmtId="37" fontId="39" fillId="0" borderId="98" xfId="19" applyFont="1" applyBorder="1" applyAlignment="1">
      <alignment horizontal="right" vertical="center"/>
    </xf>
    <xf numFmtId="186" fontId="40" fillId="10" borderId="71" xfId="22" applyNumberFormat="1" applyFont="1" applyFill="1" applyBorder="1" applyAlignment="1">
      <alignment vertical="center"/>
    </xf>
    <xf numFmtId="184" fontId="39" fillId="10" borderId="65" xfId="19" applyNumberFormat="1" applyFont="1" applyFill="1" applyBorder="1"/>
    <xf numFmtId="186" fontId="40" fillId="10" borderId="73" xfId="22" applyNumberFormat="1" applyFont="1" applyFill="1" applyBorder="1" applyAlignment="1">
      <alignment vertical="center"/>
    </xf>
    <xf numFmtId="37" fontId="39" fillId="10" borderId="65" xfId="19" applyFont="1" applyFill="1" applyBorder="1" applyAlignment="1">
      <alignment vertical="center"/>
    </xf>
    <xf numFmtId="37" fontId="39" fillId="10" borderId="19" xfId="19" applyFont="1" applyFill="1" applyBorder="1" applyAlignment="1">
      <alignment vertical="center"/>
    </xf>
    <xf numFmtId="37" fontId="39" fillId="10" borderId="19" xfId="19" applyFont="1" applyFill="1" applyBorder="1"/>
    <xf numFmtId="37" fontId="39" fillId="10" borderId="19" xfId="19" applyFont="1" applyFill="1" applyBorder="1" applyAlignment="1">
      <alignment horizontal="left" vertical="center"/>
    </xf>
    <xf numFmtId="37" fontId="39" fillId="10" borderId="19" xfId="19" quotePrefix="1" applyFont="1" applyFill="1" applyBorder="1" applyAlignment="1">
      <alignment horizontal="right" vertical="center"/>
    </xf>
    <xf numFmtId="37" fontId="39" fillId="10" borderId="19" xfId="19" quotePrefix="1" applyFont="1" applyFill="1" applyBorder="1" applyAlignment="1">
      <alignment horizontal="left" vertical="center"/>
    </xf>
    <xf numFmtId="37" fontId="39" fillId="10" borderId="99" xfId="19" applyFont="1" applyFill="1" applyBorder="1" applyAlignment="1">
      <alignment vertical="center"/>
    </xf>
    <xf numFmtId="37" fontId="39" fillId="10" borderId="82" xfId="19" applyFont="1" applyFill="1" applyBorder="1" applyAlignment="1">
      <alignment vertical="center"/>
    </xf>
    <xf numFmtId="37" fontId="39" fillId="10" borderId="0" xfId="19" applyFont="1" applyFill="1"/>
    <xf numFmtId="37" fontId="39" fillId="0" borderId="65" xfId="19" applyFont="1" applyBorder="1"/>
    <xf numFmtId="37" fontId="39" fillId="0" borderId="19" xfId="19" quotePrefix="1" applyFont="1" applyBorder="1" applyAlignment="1">
      <alignment horizontal="left" vertical="center"/>
    </xf>
    <xf numFmtId="37" fontId="39" fillId="0" borderId="100" xfId="19" applyFont="1" applyBorder="1" applyAlignment="1">
      <alignment vertical="center"/>
    </xf>
    <xf numFmtId="37" fontId="39" fillId="0" borderId="82" xfId="19" applyFont="1" applyBorder="1" applyAlignment="1">
      <alignment vertical="center"/>
    </xf>
    <xf numFmtId="0" fontId="39" fillId="0" borderId="0" xfId="23" applyFont="1" applyAlignment="1">
      <alignment horizontal="left" vertical="center"/>
    </xf>
    <xf numFmtId="0" fontId="43" fillId="0" borderId="26" xfId="1" applyFont="1" applyFill="1" applyBorder="1" applyAlignment="1" applyProtection="1">
      <alignment horizontal="center" vertical="center" wrapText="1"/>
    </xf>
    <xf numFmtId="0" fontId="41" fillId="0" borderId="0" xfId="18"/>
    <xf numFmtId="0" fontId="25" fillId="0" borderId="0" xfId="4" applyFont="1" applyAlignment="1" applyProtection="1">
      <protection locked="0"/>
    </xf>
    <xf numFmtId="0" fontId="25" fillId="0" borderId="0" xfId="4" applyFont="1" applyAlignment="1" applyProtection="1">
      <alignment horizontal="center" vertical="center"/>
      <protection locked="0"/>
    </xf>
    <xf numFmtId="0" fontId="40" fillId="0" borderId="0" xfId="4" applyFont="1" applyAlignment="1" applyProtection="1">
      <alignment horizontal="center"/>
      <protection locked="0"/>
    </xf>
    <xf numFmtId="0" fontId="25" fillId="0" borderId="19" xfId="4" applyFont="1" applyBorder="1" applyAlignment="1" applyProtection="1">
      <alignment horizontal="center" vertical="center"/>
      <protection locked="0"/>
    </xf>
    <xf numFmtId="0" fontId="115" fillId="0" borderId="37" xfId="4" applyFont="1" applyBorder="1">
      <alignment vertical="center"/>
    </xf>
    <xf numFmtId="0" fontId="115" fillId="0" borderId="0" xfId="4" applyFont="1">
      <alignment vertical="center"/>
    </xf>
    <xf numFmtId="0" fontId="25" fillId="0" borderId="10" xfId="4" applyFont="1" applyBorder="1" applyAlignment="1" applyProtection="1">
      <protection locked="0"/>
    </xf>
    <xf numFmtId="0" fontId="25" fillId="0" borderId="10" xfId="4" applyFont="1" applyBorder="1" applyAlignment="1" applyProtection="1">
      <alignment horizontal="center" vertical="center"/>
      <protection locked="0"/>
    </xf>
    <xf numFmtId="49" fontId="29" fillId="0" borderId="10" xfId="4" applyNumberFormat="1" applyFont="1" applyBorder="1" applyAlignment="1" applyProtection="1">
      <alignment horizontal="center"/>
      <protection locked="0"/>
    </xf>
    <xf numFmtId="0" fontId="118" fillId="0" borderId="0" xfId="4" applyFont="1" applyProtection="1">
      <alignment vertical="center"/>
      <protection locked="0"/>
    </xf>
    <xf numFmtId="0" fontId="25" fillId="0" borderId="0" xfId="4" applyFont="1" applyProtection="1">
      <alignment vertical="center"/>
      <protection locked="0"/>
    </xf>
    <xf numFmtId="0" fontId="25" fillId="0" borderId="10" xfId="4" applyFont="1" applyBorder="1" applyAlignment="1" applyProtection="1">
      <alignment horizontal="right" vertical="center"/>
      <protection locked="0"/>
    </xf>
    <xf numFmtId="0" fontId="115" fillId="0" borderId="10" xfId="4" applyFont="1" applyBorder="1">
      <alignment vertical="center"/>
    </xf>
    <xf numFmtId="0" fontId="25" fillId="0" borderId="26" xfId="4" applyFont="1" applyBorder="1" applyAlignment="1" applyProtection="1">
      <alignment horizontal="center" vertical="center"/>
      <protection locked="0"/>
    </xf>
    <xf numFmtId="3" fontId="25" fillId="0" borderId="26" xfId="4" applyNumberFormat="1" applyFont="1" applyBorder="1" applyAlignment="1">
      <alignment horizontal="right" vertical="center"/>
    </xf>
    <xf numFmtId="3" fontId="25" fillId="0" borderId="26" xfId="4" applyNumberFormat="1" applyFont="1" applyBorder="1" applyAlignment="1" applyProtection="1">
      <alignment horizontal="right" vertical="center"/>
      <protection locked="0"/>
    </xf>
    <xf numFmtId="3" fontId="25" fillId="0" borderId="38" xfId="4" applyNumberFormat="1" applyFont="1" applyBorder="1" applyAlignment="1" applyProtection="1">
      <alignment horizontal="right" vertical="center"/>
      <protection locked="0"/>
    </xf>
    <xf numFmtId="3" fontId="25" fillId="0" borderId="26" xfId="4" applyNumberFormat="1" applyFont="1" applyBorder="1" applyAlignment="1" applyProtection="1">
      <alignment horizontal="right"/>
      <protection locked="0"/>
    </xf>
    <xf numFmtId="3" fontId="25" fillId="0" borderId="104" xfId="4" applyNumberFormat="1" applyFont="1" applyBorder="1" applyAlignment="1" applyProtection="1">
      <alignment horizontal="right"/>
      <protection locked="0"/>
    </xf>
    <xf numFmtId="3" fontId="115" fillId="0" borderId="84" xfId="4" applyNumberFormat="1" applyFont="1" applyBorder="1" applyAlignment="1">
      <alignment horizontal="right" vertical="center"/>
    </xf>
    <xf numFmtId="3" fontId="115" fillId="0" borderId="10" xfId="4" applyNumberFormat="1" applyFont="1" applyBorder="1" applyAlignment="1">
      <alignment horizontal="right" vertical="center"/>
    </xf>
    <xf numFmtId="0" fontId="25" fillId="0" borderId="0" xfId="4" applyFont="1" applyAlignment="1" applyProtection="1">
      <alignment horizontal="right" vertical="center"/>
      <protection locked="0"/>
    </xf>
    <xf numFmtId="182" fontId="25" fillId="0" borderId="26" xfId="4" applyNumberFormat="1" applyFont="1" applyBorder="1" applyAlignment="1">
      <alignment horizontal="center" vertical="center"/>
    </xf>
    <xf numFmtId="182" fontId="25" fillId="0" borderId="26" xfId="4" applyNumberFormat="1" applyFont="1" applyBorder="1" applyProtection="1">
      <alignment vertical="center"/>
      <protection locked="0"/>
    </xf>
    <xf numFmtId="182" fontId="25" fillId="0" borderId="38" xfId="4" applyNumberFormat="1" applyFont="1" applyBorder="1" applyProtection="1">
      <alignment vertical="center"/>
      <protection locked="0"/>
    </xf>
    <xf numFmtId="0" fontId="115" fillId="0" borderId="84" xfId="4" applyFont="1" applyBorder="1">
      <alignment vertical="center"/>
    </xf>
    <xf numFmtId="0" fontId="115" fillId="0" borderId="69" xfId="4" applyFont="1" applyBorder="1">
      <alignment vertical="center"/>
    </xf>
    <xf numFmtId="0" fontId="25" fillId="0" borderId="26" xfId="4" applyFont="1" applyBorder="1" applyProtection="1">
      <alignment vertical="center"/>
      <protection locked="0"/>
    </xf>
    <xf numFmtId="182" fontId="115" fillId="0" borderId="100" xfId="4" applyNumberFormat="1" applyFont="1" applyBorder="1">
      <alignment vertical="center"/>
    </xf>
    <xf numFmtId="0" fontId="39" fillId="0" borderId="0" xfId="4" applyFont="1" applyAlignment="1" applyProtection="1">
      <alignment vertical="top"/>
      <protection locked="0"/>
    </xf>
    <xf numFmtId="0" fontId="39" fillId="0" borderId="0" xfId="4" applyFont="1" applyAlignment="1" applyProtection="1">
      <alignment horizontal="center" vertical="top"/>
      <protection locked="0"/>
    </xf>
    <xf numFmtId="0" fontId="39" fillId="0" borderId="0" xfId="4" applyFont="1" applyAlignment="1" applyProtection="1">
      <alignment horizontal="right" vertical="top"/>
      <protection locked="0"/>
    </xf>
    <xf numFmtId="0" fontId="39" fillId="0" borderId="0" xfId="4" applyFont="1" applyProtection="1">
      <alignment vertical="center"/>
      <protection locked="0"/>
    </xf>
    <xf numFmtId="0" fontId="1" fillId="0" borderId="10" xfId="1" applyBorder="1" applyAlignment="1">
      <alignment horizontal="center" vertical="center" wrapText="1"/>
    </xf>
    <xf numFmtId="0" fontId="25" fillId="0" borderId="19" xfId="18" applyFont="1" applyBorder="1" applyAlignment="1" applyProtection="1">
      <alignment horizontal="center" vertical="center"/>
      <protection locked="0"/>
    </xf>
    <xf numFmtId="0" fontId="25" fillId="0" borderId="0" xfId="18" applyFont="1" applyAlignment="1" applyProtection="1">
      <alignment horizontal="center" vertical="center"/>
      <protection locked="0"/>
    </xf>
    <xf numFmtId="0" fontId="25" fillId="0" borderId="0" xfId="18" applyFont="1" applyAlignment="1" applyProtection="1">
      <alignment vertical="center"/>
      <protection locked="0"/>
    </xf>
    <xf numFmtId="0" fontId="25" fillId="0" borderId="10" xfId="18" applyFont="1" applyBorder="1" applyAlignment="1" applyProtection="1">
      <alignment vertical="center"/>
      <protection locked="0"/>
    </xf>
    <xf numFmtId="0" fontId="25" fillId="0" borderId="10" xfId="18" applyFont="1" applyBorder="1" applyAlignment="1" applyProtection="1">
      <alignment horizontal="center" vertical="center"/>
      <protection locked="0"/>
    </xf>
    <xf numFmtId="0" fontId="85" fillId="0" borderId="0" xfId="18" applyFont="1" applyAlignment="1" applyProtection="1">
      <alignment vertical="center"/>
      <protection locked="0"/>
    </xf>
    <xf numFmtId="0" fontId="24" fillId="0" borderId="0" xfId="18" applyFont="1" applyAlignment="1" applyProtection="1">
      <alignment horizontal="center" vertical="center"/>
      <protection locked="0"/>
    </xf>
    <xf numFmtId="0" fontId="39" fillId="0" borderId="0" xfId="18" applyFont="1" applyAlignment="1" applyProtection="1">
      <alignment horizontal="right"/>
      <protection locked="0"/>
    </xf>
    <xf numFmtId="0" fontId="39" fillId="0" borderId="0" xfId="18" applyFont="1" applyProtection="1">
      <protection locked="0"/>
    </xf>
    <xf numFmtId="0" fontId="39" fillId="0" borderId="0" xfId="18" applyFont="1" applyAlignment="1" applyProtection="1">
      <alignment horizontal="center" vertical="center"/>
      <protection locked="0"/>
    </xf>
    <xf numFmtId="0" fontId="94" fillId="0" borderId="65" xfId="18" applyFont="1" applyBorder="1" applyAlignment="1" applyProtection="1">
      <alignment horizontal="center" vertical="center"/>
      <protection locked="0"/>
    </xf>
    <xf numFmtId="0" fontId="94" fillId="0" borderId="19" xfId="18" applyFont="1" applyBorder="1" applyAlignment="1" applyProtection="1">
      <alignment horizontal="center" vertical="center"/>
      <protection locked="0"/>
    </xf>
    <xf numFmtId="0" fontId="94" fillId="0" borderId="70" xfId="18" applyFont="1" applyBorder="1" applyAlignment="1" applyProtection="1">
      <alignment horizontal="center" vertical="center"/>
      <protection locked="0"/>
    </xf>
    <xf numFmtId="0" fontId="94" fillId="0" borderId="89" xfId="18" applyFont="1" applyBorder="1" applyAlignment="1" applyProtection="1">
      <alignment horizontal="center" vertical="center"/>
      <protection locked="0"/>
    </xf>
    <xf numFmtId="0" fontId="94" fillId="0" borderId="79" xfId="18" applyFont="1" applyBorder="1" applyAlignment="1" applyProtection="1">
      <alignment horizontal="center" vertical="center"/>
      <protection locked="0"/>
    </xf>
    <xf numFmtId="0" fontId="94" fillId="0" borderId="64" xfId="18" applyFont="1" applyBorder="1" applyAlignment="1" applyProtection="1">
      <alignment horizontal="center" vertical="center"/>
      <protection locked="0"/>
    </xf>
    <xf numFmtId="189" fontId="39" fillId="0" borderId="72" xfId="18" applyNumberFormat="1" applyFont="1" applyBorder="1" applyAlignment="1" applyProtection="1">
      <alignment horizontal="center" vertical="center"/>
      <protection hidden="1"/>
    </xf>
    <xf numFmtId="189" fontId="39" fillId="0" borderId="26" xfId="18" applyNumberFormat="1" applyFont="1" applyBorder="1" applyAlignment="1" applyProtection="1">
      <alignment horizontal="center" vertical="center"/>
      <protection locked="0"/>
    </xf>
    <xf numFmtId="189" fontId="39" fillId="0" borderId="38" xfId="18" applyNumberFormat="1" applyFont="1" applyBorder="1" applyAlignment="1" applyProtection="1">
      <alignment horizontal="center" vertical="center"/>
      <protection locked="0"/>
    </xf>
    <xf numFmtId="0" fontId="94" fillId="0" borderId="71" xfId="18" applyFont="1" applyBorder="1" applyAlignment="1" applyProtection="1">
      <alignment horizontal="center" vertical="center"/>
      <protection locked="0"/>
    </xf>
    <xf numFmtId="189" fontId="39" fillId="0" borderId="65" xfId="18" applyNumberFormat="1" applyFont="1" applyBorder="1" applyAlignment="1" applyProtection="1">
      <alignment horizontal="center" vertical="center"/>
      <protection hidden="1"/>
    </xf>
    <xf numFmtId="189" fontId="39" fillId="0" borderId="19" xfId="18" applyNumberFormat="1" applyFont="1" applyBorder="1" applyAlignment="1" applyProtection="1">
      <alignment horizontal="center" vertical="center"/>
      <protection locked="0"/>
    </xf>
    <xf numFmtId="189" fontId="39" fillId="0" borderId="70" xfId="18" applyNumberFormat="1" applyFont="1" applyBorder="1" applyAlignment="1" applyProtection="1">
      <alignment horizontal="center" vertical="center"/>
      <protection locked="0"/>
    </xf>
    <xf numFmtId="0" fontId="94" fillId="0" borderId="94" xfId="18" applyFont="1" applyBorder="1" applyAlignment="1" applyProtection="1">
      <alignment horizontal="center" vertical="center"/>
      <protection locked="0"/>
    </xf>
    <xf numFmtId="189" fontId="39" fillId="0" borderId="78" xfId="18" applyNumberFormat="1" applyFont="1" applyBorder="1" applyAlignment="1" applyProtection="1">
      <alignment horizontal="center" vertical="center"/>
      <protection hidden="1"/>
    </xf>
    <xf numFmtId="189" fontId="39" fillId="0" borderId="89" xfId="18" applyNumberFormat="1" applyFont="1" applyBorder="1" applyAlignment="1" applyProtection="1">
      <alignment horizontal="center" vertical="center"/>
      <protection locked="0"/>
    </xf>
    <xf numFmtId="189" fontId="39" fillId="0" borderId="79" xfId="18" applyNumberFormat="1" applyFont="1" applyBorder="1" applyAlignment="1" applyProtection="1">
      <alignment horizontal="center" vertical="center"/>
      <protection locked="0"/>
    </xf>
    <xf numFmtId="0" fontId="39" fillId="0" borderId="0" xfId="18" applyFont="1" applyAlignment="1" applyProtection="1">
      <alignment horizontal="left"/>
      <protection locked="0"/>
    </xf>
    <xf numFmtId="0" fontId="39" fillId="0" borderId="0" xfId="18" applyFont="1" applyAlignment="1" applyProtection="1">
      <alignment horizontal="center"/>
      <protection locked="0"/>
    </xf>
    <xf numFmtId="0" fontId="39" fillId="0" borderId="0" xfId="18" applyFont="1" applyAlignment="1" applyProtection="1">
      <alignment horizontal="right" vertical="center"/>
      <protection locked="0"/>
    </xf>
    <xf numFmtId="0" fontId="81" fillId="0" borderId="0" xfId="18" applyFont="1" applyAlignment="1">
      <alignment horizontal="right"/>
    </xf>
    <xf numFmtId="0" fontId="76" fillId="0" borderId="0" xfId="18" applyFont="1" applyProtection="1">
      <protection locked="0"/>
    </xf>
    <xf numFmtId="0" fontId="76" fillId="0" borderId="0" xfId="18" applyFont="1" applyAlignment="1" applyProtection="1">
      <alignment horizontal="center"/>
      <protection locked="0"/>
    </xf>
    <xf numFmtId="0" fontId="76" fillId="0" borderId="0" xfId="18" applyFont="1" applyAlignment="1" applyProtection="1">
      <alignment horizontal="right"/>
      <protection locked="0"/>
    </xf>
    <xf numFmtId="0" fontId="29" fillId="0" borderId="0" xfId="18" applyFont="1" applyAlignment="1" applyProtection="1">
      <alignment vertical="center"/>
      <protection locked="0"/>
    </xf>
    <xf numFmtId="0" fontId="86" fillId="0" borderId="0" xfId="18" applyFont="1" applyAlignment="1" applyProtection="1">
      <alignment vertical="center"/>
      <protection locked="0"/>
    </xf>
    <xf numFmtId="0" fontId="40" fillId="0" borderId="0" xfId="18" applyFont="1" applyProtection="1">
      <protection locked="0"/>
    </xf>
    <xf numFmtId="0" fontId="40" fillId="0" borderId="0" xfId="18" applyFont="1" applyAlignment="1" applyProtection="1">
      <alignment horizontal="center" vertical="center"/>
      <protection locked="0"/>
    </xf>
    <xf numFmtId="182" fontId="39" fillId="0" borderId="19" xfId="18" applyNumberFormat="1" applyFont="1" applyBorder="1" applyAlignment="1" applyProtection="1">
      <alignment horizontal="center" vertical="center"/>
      <protection hidden="1"/>
    </xf>
    <xf numFmtId="182" fontId="39" fillId="0" borderId="19" xfId="18" applyNumberFormat="1" applyFont="1" applyBorder="1" applyAlignment="1" applyProtection="1">
      <alignment horizontal="center" vertical="center"/>
      <protection locked="0"/>
    </xf>
    <xf numFmtId="182" fontId="39" fillId="0" borderId="70" xfId="18" applyNumberFormat="1" applyFont="1" applyBorder="1" applyAlignment="1" applyProtection="1">
      <alignment horizontal="center" vertical="center"/>
      <protection locked="0"/>
    </xf>
    <xf numFmtId="0" fontId="40" fillId="0" borderId="0" xfId="18" applyFont="1" applyAlignment="1" applyProtection="1">
      <alignment horizontal="center"/>
      <protection locked="0"/>
    </xf>
    <xf numFmtId="0" fontId="39" fillId="0" borderId="0" xfId="18" applyFont="1" applyAlignment="1" applyProtection="1">
      <alignment horizontal="left" vertical="center"/>
      <protection locked="0"/>
    </xf>
    <xf numFmtId="0" fontId="94" fillId="0" borderId="0" xfId="18" applyFont="1" applyAlignment="1" applyProtection="1">
      <alignment horizontal="right"/>
      <protection locked="0"/>
    </xf>
    <xf numFmtId="0" fontId="68" fillId="0" borderId="0" xfId="18" applyFont="1" applyProtection="1">
      <protection locked="0"/>
    </xf>
    <xf numFmtId="0" fontId="124" fillId="0" borderId="0" xfId="18" applyFont="1" applyProtection="1">
      <protection locked="0"/>
    </xf>
    <xf numFmtId="0" fontId="124" fillId="0" borderId="0" xfId="18" applyFont="1" applyAlignment="1" applyProtection="1">
      <alignment horizontal="center"/>
      <protection locked="0"/>
    </xf>
    <xf numFmtId="0" fontId="25" fillId="0" borderId="72" xfId="18" applyFont="1" applyBorder="1" applyAlignment="1" applyProtection="1">
      <alignment vertical="center"/>
      <protection locked="0"/>
    </xf>
    <xf numFmtId="0" fontId="19" fillId="0" borderId="89" xfId="18" applyFont="1" applyBorder="1" applyAlignment="1" applyProtection="1">
      <alignment horizontal="center" vertical="center"/>
      <protection locked="0"/>
    </xf>
    <xf numFmtId="0" fontId="94" fillId="0" borderId="116" xfId="18" applyFont="1" applyBorder="1" applyAlignment="1" applyProtection="1">
      <alignment horizontal="center" vertical="center"/>
      <protection locked="0"/>
    </xf>
    <xf numFmtId="190" fontId="39" fillId="0" borderId="117" xfId="18" applyNumberFormat="1" applyFont="1" applyBorder="1" applyAlignment="1" applyProtection="1">
      <alignment horizontal="center" vertical="center"/>
      <protection locked="0"/>
    </xf>
    <xf numFmtId="190" fontId="39" fillId="0" borderId="66" xfId="18" applyNumberFormat="1" applyFont="1" applyBorder="1" applyAlignment="1" applyProtection="1">
      <alignment horizontal="center" vertical="center"/>
      <protection hidden="1"/>
    </xf>
    <xf numFmtId="190" fontId="39" fillId="0" borderId="87" xfId="18" applyNumberFormat="1" applyFont="1" applyBorder="1" applyAlignment="1" applyProtection="1">
      <alignment horizontal="center" vertical="center"/>
      <protection hidden="1"/>
    </xf>
    <xf numFmtId="190" fontId="39" fillId="0" borderId="118" xfId="18" applyNumberFormat="1" applyFont="1" applyBorder="1" applyAlignment="1" applyProtection="1">
      <alignment horizontal="center" vertical="center"/>
      <protection locked="0"/>
    </xf>
    <xf numFmtId="190" fontId="39" fillId="0" borderId="19" xfId="18" applyNumberFormat="1" applyFont="1" applyBorder="1" applyAlignment="1" applyProtection="1">
      <alignment horizontal="center" vertical="center"/>
      <protection hidden="1"/>
    </xf>
    <xf numFmtId="190" fontId="39" fillId="0" borderId="19" xfId="18" applyNumberFormat="1" applyFont="1" applyBorder="1" applyAlignment="1" applyProtection="1">
      <alignment horizontal="center" vertical="center"/>
      <protection locked="0"/>
    </xf>
    <xf numFmtId="190" fontId="39" fillId="0" borderId="70" xfId="18" applyNumberFormat="1" applyFont="1" applyBorder="1" applyAlignment="1" applyProtection="1">
      <alignment horizontal="center" vertical="center"/>
      <protection locked="0"/>
    </xf>
    <xf numFmtId="190" fontId="39" fillId="0" borderId="119" xfId="18" applyNumberFormat="1" applyFont="1" applyBorder="1" applyAlignment="1" applyProtection="1">
      <alignment horizontal="center" vertical="center"/>
      <protection locked="0"/>
    </xf>
    <xf numFmtId="190" fontId="39" fillId="0" borderId="89" xfId="18" applyNumberFormat="1" applyFont="1" applyBorder="1" applyAlignment="1" applyProtection="1">
      <alignment horizontal="center" vertical="center"/>
      <protection hidden="1"/>
    </xf>
    <xf numFmtId="190" fontId="39" fillId="0" borderId="89" xfId="18" applyNumberFormat="1" applyFont="1" applyBorder="1" applyAlignment="1" applyProtection="1">
      <alignment horizontal="center" vertical="center"/>
      <protection locked="0"/>
    </xf>
    <xf numFmtId="190" fontId="39" fillId="0" borderId="79" xfId="18" applyNumberFormat="1" applyFont="1" applyBorder="1" applyAlignment="1" applyProtection="1">
      <alignment horizontal="center" vertical="center"/>
      <protection locked="0"/>
    </xf>
    <xf numFmtId="0" fontId="81" fillId="0" borderId="0" xfId="18" applyFont="1"/>
    <xf numFmtId="0" fontId="19" fillId="0" borderId="0" xfId="18" applyFont="1" applyAlignment="1" applyProtection="1">
      <alignment horizontal="right"/>
      <protection locked="0"/>
    </xf>
    <xf numFmtId="0" fontId="25" fillId="0" borderId="54" xfId="25" applyFont="1" applyBorder="1" applyAlignment="1" applyProtection="1">
      <alignment horizontal="center" vertical="center"/>
      <protection locked="0"/>
    </xf>
    <xf numFmtId="0" fontId="25" fillId="0" borderId="0" xfId="25" applyFont="1" applyAlignment="1" applyProtection="1">
      <alignment horizontal="center" vertical="center"/>
      <protection locked="0"/>
    </xf>
    <xf numFmtId="0" fontId="25" fillId="0" borderId="0" xfId="25" applyFont="1" applyAlignment="1" applyProtection="1">
      <alignment vertical="center"/>
      <protection locked="0"/>
    </xf>
    <xf numFmtId="0" fontId="25" fillId="0" borderId="0" xfId="26" applyFont="1" applyAlignment="1">
      <alignment horizontal="justify" wrapText="1"/>
    </xf>
    <xf numFmtId="0" fontId="25" fillId="0" borderId="0" xfId="26" applyFont="1"/>
    <xf numFmtId="0" fontId="72" fillId="0" borderId="0" xfId="26" applyFont="1"/>
    <xf numFmtId="0" fontId="29" fillId="0" borderId="0" xfId="26" applyFont="1"/>
    <xf numFmtId="0" fontId="25" fillId="0" borderId="59" xfId="25" applyFont="1" applyBorder="1" applyAlignment="1" applyProtection="1">
      <alignment vertical="center"/>
      <protection locked="0"/>
    </xf>
    <xf numFmtId="0" fontId="25" fillId="0" borderId="59" xfId="26" applyFont="1" applyBorder="1" applyAlignment="1">
      <alignment horizontal="justify" wrapText="1"/>
    </xf>
    <xf numFmtId="0" fontId="25" fillId="0" borderId="59" xfId="26" applyFont="1" applyBorder="1"/>
    <xf numFmtId="0" fontId="84" fillId="0" borderId="0" xfId="26"/>
    <xf numFmtId="0" fontId="39" fillId="0" borderId="0" xfId="26" applyFont="1" applyAlignment="1">
      <alignment horizontal="center" vertical="center"/>
    </xf>
    <xf numFmtId="0" fontId="40" fillId="0" borderId="0" xfId="26" applyFont="1" applyAlignment="1">
      <alignment horizontal="center" vertical="center"/>
    </xf>
    <xf numFmtId="0" fontId="39" fillId="0" borderId="89" xfId="26" applyFont="1" applyBorder="1" applyAlignment="1">
      <alignment horizontal="distributed" vertical="center" wrapText="1" justifyLastLine="1"/>
    </xf>
    <xf numFmtId="0" fontId="39" fillId="0" borderId="78" xfId="26" applyFont="1" applyBorder="1" applyAlignment="1">
      <alignment horizontal="distributed" vertical="center" wrapText="1" justifyLastLine="1"/>
    </xf>
    <xf numFmtId="0" fontId="39" fillId="0" borderId="115" xfId="26" applyFont="1" applyBorder="1" applyAlignment="1">
      <alignment horizontal="distributed" vertical="center" wrapText="1" justifyLastLine="1"/>
    </xf>
    <xf numFmtId="0" fontId="39" fillId="0" borderId="59" xfId="26" applyFont="1" applyBorder="1" applyAlignment="1">
      <alignment horizontal="distributed" vertical="center" wrapText="1" justifyLastLine="1"/>
    </xf>
    <xf numFmtId="0" fontId="39" fillId="0" borderId="116" xfId="27" applyFont="1" applyBorder="1" applyAlignment="1">
      <alignment horizontal="center" vertical="center"/>
    </xf>
    <xf numFmtId="190" fontId="67" fillId="0" borderId="86" xfId="26" applyNumberFormat="1" applyFont="1" applyBorder="1" applyAlignment="1">
      <alignment horizontal="right" vertical="center"/>
    </xf>
    <xf numFmtId="190" fontId="67" fillId="0" borderId="66" xfId="26" applyNumberFormat="1" applyFont="1" applyBorder="1" applyAlignment="1">
      <alignment horizontal="right" vertical="center"/>
    </xf>
    <xf numFmtId="190" fontId="67" fillId="0" borderId="87" xfId="26" applyNumberFormat="1" applyFont="1" applyBorder="1" applyAlignment="1">
      <alignment horizontal="right" vertical="center"/>
    </xf>
    <xf numFmtId="0" fontId="72" fillId="0" borderId="0" xfId="26" applyFont="1" applyAlignment="1">
      <alignment horizontal="center" vertical="center"/>
    </xf>
    <xf numFmtId="0" fontId="84" fillId="0" borderId="0" xfId="26" applyAlignment="1">
      <alignment horizontal="center" vertical="center"/>
    </xf>
    <xf numFmtId="0" fontId="39" fillId="0" borderId="71" xfId="27" applyFont="1" applyBorder="1" applyAlignment="1">
      <alignment horizontal="center" vertical="center"/>
    </xf>
    <xf numFmtId="190" fontId="67" fillId="0" borderId="65" xfId="26" applyNumberFormat="1" applyFont="1" applyBorder="1" applyAlignment="1">
      <alignment horizontal="right" vertical="center"/>
    </xf>
    <xf numFmtId="190" fontId="67" fillId="0" borderId="19" xfId="26" applyNumberFormat="1" applyFont="1" applyBorder="1" applyAlignment="1">
      <alignment horizontal="right" vertical="center"/>
    </xf>
    <xf numFmtId="190" fontId="67" fillId="0" borderId="70" xfId="26" applyNumberFormat="1" applyFont="1" applyBorder="1" applyAlignment="1">
      <alignment horizontal="right" vertical="center"/>
    </xf>
    <xf numFmtId="0" fontId="39" fillId="0" borderId="94" xfId="27" applyFont="1" applyBorder="1" applyAlignment="1">
      <alignment horizontal="center" vertical="center"/>
    </xf>
    <xf numFmtId="190" fontId="67" fillId="0" borderId="78" xfId="26" applyNumberFormat="1" applyFont="1" applyBorder="1" applyAlignment="1">
      <alignment horizontal="right" vertical="center"/>
    </xf>
    <xf numFmtId="190" fontId="67" fillId="0" borderId="89" xfId="26" applyNumberFormat="1" applyFont="1" applyBorder="1" applyAlignment="1">
      <alignment horizontal="right" vertical="center"/>
    </xf>
    <xf numFmtId="190" fontId="67" fillId="0" borderId="79" xfId="26" applyNumberFormat="1" applyFont="1" applyBorder="1" applyAlignment="1">
      <alignment horizontal="right" vertical="center"/>
    </xf>
    <xf numFmtId="0" fontId="25" fillId="0" borderId="59" xfId="18" applyFont="1" applyBorder="1" applyAlignment="1" applyProtection="1">
      <alignment vertical="center"/>
      <protection locked="0"/>
    </xf>
    <xf numFmtId="0" fontId="29" fillId="0" borderId="59" xfId="26" applyFont="1" applyBorder="1"/>
    <xf numFmtId="190" fontId="130" fillId="0" borderId="86" xfId="26" applyNumberFormat="1" applyFont="1" applyBorder="1" applyAlignment="1">
      <alignment horizontal="right" vertical="center"/>
    </xf>
    <xf numFmtId="190" fontId="130" fillId="0" borderId="66" xfId="26" applyNumberFormat="1" applyFont="1" applyBorder="1" applyAlignment="1">
      <alignment horizontal="right" vertical="center"/>
    </xf>
    <xf numFmtId="190" fontId="130" fillId="0" borderId="87" xfId="26" applyNumberFormat="1" applyFont="1" applyBorder="1" applyAlignment="1">
      <alignment horizontal="right" vertical="center"/>
    </xf>
    <xf numFmtId="190" fontId="130" fillId="0" borderId="65" xfId="26" applyNumberFormat="1" applyFont="1" applyBorder="1" applyAlignment="1">
      <alignment horizontal="right" vertical="center"/>
    </xf>
    <xf numFmtId="190" fontId="130" fillId="0" borderId="19" xfId="26" applyNumberFormat="1" applyFont="1" applyBorder="1" applyAlignment="1">
      <alignment horizontal="right" vertical="center"/>
    </xf>
    <xf numFmtId="190" fontId="130" fillId="0" borderId="70" xfId="26" applyNumberFormat="1" applyFont="1" applyBorder="1" applyAlignment="1">
      <alignment horizontal="right" vertical="center"/>
    </xf>
    <xf numFmtId="190" fontId="130" fillId="0" borderId="78" xfId="26" applyNumberFormat="1" applyFont="1" applyBorder="1" applyAlignment="1">
      <alignment horizontal="right" vertical="center"/>
    </xf>
    <xf numFmtId="190" fontId="130" fillId="0" borderId="89" xfId="26" applyNumberFormat="1" applyFont="1" applyBorder="1" applyAlignment="1">
      <alignment horizontal="right" vertical="center"/>
    </xf>
    <xf numFmtId="190" fontId="130" fillId="0" borderId="79" xfId="26" applyNumberFormat="1" applyFont="1" applyBorder="1" applyAlignment="1">
      <alignment horizontal="right" vertical="center"/>
    </xf>
    <xf numFmtId="0" fontId="34" fillId="0" borderId="0" xfId="26" applyFont="1"/>
    <xf numFmtId="0" fontId="132" fillId="0" borderId="0" xfId="26" applyFont="1"/>
    <xf numFmtId="191" fontId="39" fillId="0" borderId="72" xfId="18" applyNumberFormat="1" applyFont="1" applyBorder="1" applyAlignment="1" applyProtection="1">
      <alignment horizontal="right" vertical="center"/>
      <protection hidden="1"/>
    </xf>
    <xf numFmtId="191" fontId="39" fillId="0" borderId="26" xfId="18" applyNumberFormat="1" applyFont="1" applyBorder="1" applyAlignment="1" applyProtection="1">
      <alignment horizontal="right" vertical="center"/>
      <protection locked="0"/>
    </xf>
    <xf numFmtId="191" fontId="39" fillId="0" borderId="38" xfId="18" applyNumberFormat="1" applyFont="1" applyBorder="1" applyAlignment="1" applyProtection="1">
      <alignment horizontal="right" vertical="center"/>
      <protection locked="0"/>
    </xf>
    <xf numFmtId="191" fontId="39" fillId="0" borderId="65" xfId="18" applyNumberFormat="1" applyFont="1" applyBorder="1" applyAlignment="1" applyProtection="1">
      <alignment horizontal="right" vertical="center"/>
      <protection hidden="1"/>
    </xf>
    <xf numFmtId="191" fontId="39" fillId="0" borderId="19" xfId="18" applyNumberFormat="1" applyFont="1" applyBorder="1" applyAlignment="1" applyProtection="1">
      <alignment horizontal="right" vertical="center"/>
      <protection locked="0"/>
    </xf>
    <xf numFmtId="191" fontId="39" fillId="0" borderId="70" xfId="18" applyNumberFormat="1" applyFont="1" applyBorder="1" applyAlignment="1" applyProtection="1">
      <alignment horizontal="right" vertical="center"/>
      <protection locked="0"/>
    </xf>
    <xf numFmtId="191" fontId="39" fillId="0" borderId="78" xfId="18" applyNumberFormat="1" applyFont="1" applyBorder="1" applyAlignment="1" applyProtection="1">
      <alignment horizontal="right" vertical="center"/>
      <protection hidden="1"/>
    </xf>
    <xf numFmtId="191" fontId="39" fillId="0" borderId="89" xfId="18" applyNumberFormat="1" applyFont="1" applyBorder="1" applyAlignment="1" applyProtection="1">
      <alignment horizontal="right" vertical="center"/>
      <protection locked="0"/>
    </xf>
    <xf numFmtId="191" fontId="39" fillId="0" borderId="79" xfId="18" applyNumberFormat="1" applyFont="1" applyBorder="1" applyAlignment="1" applyProtection="1">
      <alignment horizontal="right" vertical="center"/>
      <protection locked="0"/>
    </xf>
    <xf numFmtId="0" fontId="39" fillId="0" borderId="0" xfId="18" applyFont="1" applyAlignment="1" applyProtection="1">
      <alignment horizontal="left" vertical="top"/>
      <protection locked="0"/>
    </xf>
    <xf numFmtId="0" fontId="39" fillId="0" borderId="0" xfId="18" applyFont="1" applyAlignment="1" applyProtection="1">
      <alignment horizontal="right" vertical="top"/>
      <protection locked="0"/>
    </xf>
    <xf numFmtId="0" fontId="94" fillId="0" borderId="0" xfId="18" applyFont="1" applyAlignment="1" applyProtection="1">
      <alignment horizontal="right" vertical="top"/>
      <protection locked="0"/>
    </xf>
    <xf numFmtId="191" fontId="39" fillId="0" borderId="118" xfId="18" applyNumberFormat="1" applyFont="1" applyBorder="1" applyAlignment="1" applyProtection="1">
      <alignment horizontal="right" vertical="center"/>
      <protection hidden="1"/>
    </xf>
    <xf numFmtId="191" fontId="39" fillId="0" borderId="119" xfId="18" applyNumberFormat="1" applyFont="1" applyBorder="1" applyAlignment="1" applyProtection="1">
      <alignment horizontal="right" vertical="center"/>
      <protection hidden="1"/>
    </xf>
    <xf numFmtId="49" fontId="39" fillId="0" borderId="0" xfId="22" applyNumberFormat="1" applyFont="1"/>
    <xf numFmtId="0" fontId="118" fillId="0" borderId="0" xfId="22" applyFont="1"/>
    <xf numFmtId="0" fontId="25" fillId="0" borderId="0" xfId="22" applyFont="1"/>
    <xf numFmtId="0" fontId="39" fillId="0" borderId="0" xfId="22" applyFont="1" applyAlignment="1">
      <alignment wrapText="1"/>
    </xf>
    <xf numFmtId="21" fontId="39" fillId="0" borderId="0" xfId="22" applyNumberFormat="1" applyFont="1"/>
    <xf numFmtId="0" fontId="39" fillId="0" borderId="122" xfId="22" applyFont="1" applyBorder="1" applyAlignment="1">
      <alignment horizontal="center" vertical="center" wrapText="1"/>
    </xf>
    <xf numFmtId="0" fontId="39" fillId="0" borderId="0" xfId="22" applyFont="1" applyAlignment="1">
      <alignment horizontal="center" vertical="center" wrapText="1"/>
    </xf>
    <xf numFmtId="0" fontId="39" fillId="0" borderId="0" xfId="22" applyFont="1" applyAlignment="1">
      <alignment horizontal="justify" wrapText="1"/>
    </xf>
    <xf numFmtId="0" fontId="72" fillId="0" borderId="0" xfId="22" applyFont="1"/>
    <xf numFmtId="0" fontId="67" fillId="0" borderId="123" xfId="22" applyFont="1" applyBorder="1" applyAlignment="1">
      <alignment horizontal="center"/>
    </xf>
    <xf numFmtId="0" fontId="39" fillId="0" borderId="122" xfId="22" applyFont="1" applyBorder="1" applyAlignment="1">
      <alignment horizontal="center"/>
    </xf>
    <xf numFmtId="0" fontId="39" fillId="0" borderId="126" xfId="22" applyFont="1" applyBorder="1" applyAlignment="1">
      <alignment horizontal="left" vertical="center"/>
    </xf>
    <xf numFmtId="0" fontId="84" fillId="0" borderId="127" xfId="22" applyBorder="1"/>
    <xf numFmtId="0" fontId="72" fillId="0" borderId="127" xfId="22" applyFont="1" applyBorder="1"/>
    <xf numFmtId="0" fontId="72" fillId="0" borderId="128" xfId="22" applyFont="1" applyBorder="1"/>
    <xf numFmtId="0" fontId="67" fillId="0" borderId="122" xfId="22" applyFont="1" applyBorder="1" applyAlignment="1">
      <alignment horizontal="center"/>
    </xf>
    <xf numFmtId="0" fontId="118" fillId="0" borderId="0" xfId="22" applyFont="1" applyAlignment="1">
      <alignment horizontal="center" vertical="center" wrapText="1"/>
    </xf>
    <xf numFmtId="0" fontId="39" fillId="0" borderId="0" xfId="22" applyFont="1" applyAlignment="1">
      <alignment horizontal="center" vertical="center"/>
    </xf>
    <xf numFmtId="0" fontId="39" fillId="0" borderId="78" xfId="22" applyFont="1" applyBorder="1" applyAlignment="1">
      <alignment horizontal="distributed" vertical="center" wrapText="1" justifyLastLine="1"/>
    </xf>
    <xf numFmtId="0" fontId="39" fillId="0" borderId="115" xfId="22" applyFont="1" applyBorder="1" applyAlignment="1">
      <alignment horizontal="distributed" vertical="center" wrapText="1" justifyLastLine="1"/>
    </xf>
    <xf numFmtId="0" fontId="39" fillId="0" borderId="96" xfId="22" applyFont="1" applyBorder="1" applyAlignment="1">
      <alignment horizontal="distributed" vertical="center" wrapText="1" justifyLastLine="1"/>
    </xf>
    <xf numFmtId="0" fontId="136" fillId="0" borderId="114" xfId="22" applyFont="1" applyBorder="1" applyAlignment="1">
      <alignment horizontal="distributed" vertical="center" wrapText="1" indent="2"/>
    </xf>
    <xf numFmtId="190" fontId="67" fillId="0" borderId="32" xfId="22" applyNumberFormat="1" applyFont="1" applyBorder="1" applyAlignment="1">
      <alignment horizontal="right" vertical="center"/>
    </xf>
    <xf numFmtId="190" fontId="67" fillId="0" borderId="0" xfId="22" applyNumberFormat="1" applyFont="1" applyAlignment="1">
      <alignment horizontal="right" vertical="center"/>
    </xf>
    <xf numFmtId="0" fontId="72" fillId="0" borderId="0" xfId="22" applyFont="1" applyAlignment="1">
      <alignment horizontal="center" vertical="center"/>
    </xf>
    <xf numFmtId="0" fontId="39" fillId="0" borderId="114" xfId="22" applyFont="1" applyBorder="1" applyAlignment="1">
      <alignment horizontal="distributed" vertical="center" wrapText="1" indent="2"/>
    </xf>
    <xf numFmtId="0" fontId="72" fillId="0" borderId="0" xfId="22" applyFont="1" applyAlignment="1">
      <alignment vertical="center"/>
    </xf>
    <xf numFmtId="0" fontId="39" fillId="0" borderId="0" xfId="22" applyFont="1" applyAlignment="1">
      <alignment horizontal="left" vertical="top" wrapText="1"/>
    </xf>
    <xf numFmtId="0" fontId="72" fillId="0" borderId="0" xfId="22" applyFont="1" applyAlignment="1">
      <alignment vertical="top"/>
    </xf>
    <xf numFmtId="0" fontId="41" fillId="0" borderId="0" xfId="22" applyFont="1"/>
    <xf numFmtId="21" fontId="41" fillId="0" borderId="0" xfId="22" applyNumberFormat="1" applyFont="1"/>
    <xf numFmtId="0" fontId="69" fillId="0" borderId="123" xfId="22" applyFont="1" applyBorder="1" applyAlignment="1">
      <alignment horizontal="center"/>
    </xf>
    <xf numFmtId="0" fontId="69" fillId="0" borderId="124" xfId="22" applyFont="1" applyBorder="1" applyAlignment="1">
      <alignment horizontal="center"/>
    </xf>
    <xf numFmtId="0" fontId="84" fillId="0" borderId="0" xfId="22"/>
    <xf numFmtId="0" fontId="69" fillId="0" borderId="122" xfId="22" applyFont="1" applyBorder="1" applyAlignment="1">
      <alignment horizontal="center"/>
    </xf>
    <xf numFmtId="0" fontId="72" fillId="0" borderId="130" xfId="22" applyFont="1" applyBorder="1"/>
    <xf numFmtId="0" fontId="39" fillId="0" borderId="0" xfId="22" applyFont="1" applyAlignment="1">
      <alignment horizontal="center" wrapText="1"/>
    </xf>
    <xf numFmtId="0" fontId="39" fillId="0" borderId="57" xfId="22" applyFont="1" applyBorder="1" applyAlignment="1">
      <alignment horizontal="distributed" vertical="center" wrapText="1" justifyLastLine="1"/>
    </xf>
    <xf numFmtId="0" fontId="19" fillId="0" borderId="132" xfId="22" applyFont="1" applyBorder="1" applyAlignment="1">
      <alignment horizontal="distributed" vertical="center" wrapText="1" justifyLastLine="1"/>
    </xf>
    <xf numFmtId="0" fontId="40" fillId="0" borderId="0" xfId="22" applyFont="1" applyAlignment="1">
      <alignment horizontal="center" vertical="center"/>
    </xf>
    <xf numFmtId="0" fontId="136" fillId="0" borderId="114" xfId="22" applyFont="1" applyBorder="1" applyAlignment="1">
      <alignment horizontal="distributed" vertical="center" wrapText="1" indent="7"/>
    </xf>
    <xf numFmtId="190" fontId="41" fillId="0" borderId="0" xfId="22" applyNumberFormat="1" applyFont="1" applyAlignment="1">
      <alignment horizontal="right" vertical="center"/>
    </xf>
    <xf numFmtId="0" fontId="84" fillId="0" borderId="0" xfId="22" applyAlignment="1">
      <alignment horizontal="center" vertical="center"/>
    </xf>
    <xf numFmtId="0" fontId="39" fillId="0" borderId="114" xfId="22" applyFont="1" applyBorder="1" applyAlignment="1">
      <alignment horizontal="distributed" vertical="center" wrapText="1" indent="7"/>
    </xf>
    <xf numFmtId="0" fontId="39" fillId="0" borderId="62" xfId="22" applyFont="1" applyBorder="1" applyAlignment="1">
      <alignment horizontal="distributed" vertical="center" wrapText="1" indent="7"/>
    </xf>
    <xf numFmtId="190" fontId="41" fillId="0" borderId="59" xfId="22" applyNumberFormat="1" applyFont="1" applyBorder="1" applyAlignment="1">
      <alignment horizontal="right" vertical="center"/>
    </xf>
    <xf numFmtId="0" fontId="84" fillId="0" borderId="0" xfId="22" applyAlignment="1">
      <alignment vertical="top"/>
    </xf>
    <xf numFmtId="49" fontId="40" fillId="0" borderId="0" xfId="22" applyNumberFormat="1" applyFont="1"/>
    <xf numFmtId="49" fontId="41" fillId="0" borderId="0" xfId="22" applyNumberFormat="1" applyFont="1"/>
    <xf numFmtId="0" fontId="9" fillId="0" borderId="133" xfId="22" applyFont="1" applyBorder="1" applyAlignment="1">
      <alignment horizontal="center" vertical="center" wrapText="1"/>
    </xf>
    <xf numFmtId="0" fontId="39" fillId="0" borderId="114" xfId="22" applyFont="1" applyBorder="1" applyAlignment="1">
      <alignment horizontal="left" vertical="center" wrapText="1" indent="1"/>
    </xf>
    <xf numFmtId="192" fontId="41" fillId="0" borderId="32" xfId="22" applyNumberFormat="1" applyFont="1" applyBorder="1" applyAlignment="1">
      <alignment horizontal="center" vertical="center"/>
    </xf>
    <xf numFmtId="192" fontId="41" fillId="0" borderId="32" xfId="22" applyNumberFormat="1" applyFont="1" applyBorder="1" applyAlignment="1">
      <alignment horizontal="right" vertical="center"/>
    </xf>
    <xf numFmtId="0" fontId="39" fillId="0" borderId="19" xfId="18" applyFont="1" applyBorder="1" applyAlignment="1">
      <alignment horizontal="distributed"/>
    </xf>
    <xf numFmtId="0" fontId="39" fillId="0" borderId="0" xfId="18" applyFont="1" applyAlignment="1">
      <alignment horizontal="distributed"/>
    </xf>
    <xf numFmtId="0" fontId="39" fillId="0" borderId="0" xfId="18" applyFont="1"/>
    <xf numFmtId="0" fontId="39" fillId="0" borderId="26" xfId="18" applyFont="1" applyBorder="1" applyAlignment="1">
      <alignment horizontal="distributed"/>
    </xf>
    <xf numFmtId="0" fontId="39" fillId="0" borderId="38" xfId="18" applyFont="1" applyBorder="1"/>
    <xf numFmtId="0" fontId="39" fillId="0" borderId="10" xfId="18" applyFont="1" applyBorder="1"/>
    <xf numFmtId="0" fontId="41" fillId="0" borderId="10" xfId="18" applyBorder="1"/>
    <xf numFmtId="0" fontId="83" fillId="0" borderId="52" xfId="18" applyFont="1" applyBorder="1" applyAlignment="1">
      <alignment horizontal="centerContinuous" vertical="center"/>
    </xf>
    <xf numFmtId="0" fontId="83" fillId="0" borderId="0" xfId="18" applyFont="1" applyAlignment="1">
      <alignment horizontal="centerContinuous" vertical="center"/>
    </xf>
    <xf numFmtId="0" fontId="138" fillId="0" borderId="0" xfId="18" applyFont="1" applyAlignment="1">
      <alignment horizontal="centerContinuous" vertical="center"/>
    </xf>
    <xf numFmtId="0" fontId="138" fillId="0" borderId="0" xfId="18" applyFont="1"/>
    <xf numFmtId="0" fontId="67" fillId="0" borderId="59" xfId="18" applyFont="1" applyBorder="1" applyAlignment="1">
      <alignment horizontal="left"/>
    </xf>
    <xf numFmtId="0" fontId="41" fillId="0" borderId="59" xfId="18" applyBorder="1" applyAlignment="1">
      <alignment horizontal="centerContinuous"/>
    </xf>
    <xf numFmtId="0" fontId="41" fillId="0" borderId="0" xfId="18" applyAlignment="1">
      <alignment horizontal="centerContinuous"/>
    </xf>
    <xf numFmtId="0" fontId="67" fillId="0" borderId="59" xfId="18" applyFont="1" applyBorder="1" applyAlignment="1">
      <alignment horizontal="centerContinuous"/>
    </xf>
    <xf numFmtId="0" fontId="41" fillId="0" borderId="0" xfId="18" applyAlignment="1">
      <alignment horizontal="left"/>
    </xf>
    <xf numFmtId="0" fontId="39" fillId="0" borderId="59" xfId="28" applyFont="1" applyBorder="1" applyAlignment="1">
      <alignment horizontal="right"/>
    </xf>
    <xf numFmtId="0" fontId="39" fillId="0" borderId="19" xfId="18" applyFont="1" applyBorder="1" applyAlignment="1">
      <alignment horizontal="centerContinuous" vertical="center"/>
    </xf>
    <xf numFmtId="0" fontId="39" fillId="0" borderId="70" xfId="18" applyFont="1" applyBorder="1" applyAlignment="1">
      <alignment horizontal="center" vertical="center"/>
    </xf>
    <xf numFmtId="0" fontId="39" fillId="0" borderId="89" xfId="18" applyFont="1" applyBorder="1" applyAlignment="1">
      <alignment horizontal="center" vertical="center" wrapText="1"/>
    </xf>
    <xf numFmtId="0" fontId="39" fillId="0" borderId="89" xfId="18" applyFont="1" applyBorder="1" applyAlignment="1">
      <alignment horizontal="center" vertical="center"/>
    </xf>
    <xf numFmtId="0" fontId="39" fillId="0" borderId="78" xfId="18" applyFont="1" applyBorder="1" applyAlignment="1">
      <alignment horizontal="center" vertical="center" wrapText="1"/>
    </xf>
    <xf numFmtId="0" fontId="39" fillId="0" borderId="79" xfId="18" applyFont="1" applyBorder="1" applyAlignment="1">
      <alignment horizontal="center" vertical="center" wrapText="1"/>
    </xf>
    <xf numFmtId="0" fontId="39" fillId="0" borderId="139" xfId="18" applyFont="1" applyBorder="1" applyAlignment="1">
      <alignment horizontal="center" vertical="center"/>
    </xf>
    <xf numFmtId="0" fontId="39" fillId="0" borderId="23" xfId="18" applyFont="1" applyBorder="1" applyAlignment="1">
      <alignment horizontal="center" vertical="center"/>
    </xf>
    <xf numFmtId="0" fontId="142" fillId="0" borderId="78" xfId="18" applyFont="1" applyBorder="1" applyAlignment="1">
      <alignment horizontal="center" vertical="center"/>
    </xf>
    <xf numFmtId="0" fontId="142" fillId="0" borderId="78" xfId="18" applyFont="1" applyBorder="1" applyAlignment="1">
      <alignment horizontal="center" vertical="center" wrapText="1"/>
    </xf>
    <xf numFmtId="0" fontId="142" fillId="0" borderId="77" xfId="18" applyFont="1" applyBorder="1" applyAlignment="1">
      <alignment horizontal="center" vertical="center" wrapText="1"/>
    </xf>
    <xf numFmtId="0" fontId="67" fillId="0" borderId="19" xfId="18" applyFont="1" applyBorder="1" applyAlignment="1">
      <alignment horizontal="center" vertical="center"/>
    </xf>
    <xf numFmtId="0" fontId="39" fillId="0" borderId="19" xfId="18" applyFont="1" applyBorder="1" applyAlignment="1">
      <alignment horizontal="center" vertical="center"/>
    </xf>
    <xf numFmtId="0" fontId="39" fillId="0" borderId="72" xfId="18" applyFont="1" applyBorder="1" applyAlignment="1">
      <alignment horizontal="center" vertical="center"/>
    </xf>
    <xf numFmtId="0" fontId="67" fillId="0" borderId="72" xfId="18" applyFont="1" applyBorder="1" applyAlignment="1">
      <alignment horizontal="center" vertical="center"/>
    </xf>
    <xf numFmtId="0" fontId="41" fillId="0" borderId="19" xfId="18" applyBorder="1" applyAlignment="1">
      <alignment horizontal="center" vertical="center"/>
    </xf>
    <xf numFmtId="0" fontId="67" fillId="0" borderId="78" xfId="18" applyFont="1" applyBorder="1" applyAlignment="1">
      <alignment horizontal="center" vertical="center"/>
    </xf>
    <xf numFmtId="0" fontId="39" fillId="0" borderId="0" xfId="18" applyFont="1" applyAlignment="1">
      <alignment horizontal="left" vertical="center"/>
    </xf>
    <xf numFmtId="0" fontId="39" fillId="0" borderId="0" xfId="18" applyFont="1" applyAlignment="1">
      <alignment horizontal="left"/>
    </xf>
    <xf numFmtId="0" fontId="39" fillId="0" borderId="0" xfId="18" applyFont="1" applyAlignment="1">
      <alignment horizontal="center"/>
    </xf>
    <xf numFmtId="0" fontId="39" fillId="0" borderId="0" xfId="18" applyFont="1" applyAlignment="1">
      <alignment wrapText="1"/>
    </xf>
    <xf numFmtId="0" fontId="39" fillId="0" borderId="0" xfId="18" applyFont="1" applyAlignment="1">
      <alignment vertical="center" wrapText="1"/>
    </xf>
    <xf numFmtId="0" fontId="41" fillId="0" borderId="0" xfId="18" applyAlignment="1">
      <alignment vertical="center" wrapText="1"/>
    </xf>
    <xf numFmtId="0" fontId="43" fillId="0" borderId="27" xfId="1" applyFont="1" applyFill="1" applyBorder="1" applyAlignment="1">
      <alignment vertical="center" wrapText="1"/>
    </xf>
    <xf numFmtId="0" fontId="43" fillId="0" borderId="26" xfId="1" applyFont="1" applyBorder="1" applyAlignment="1">
      <alignment horizontal="center" vertical="center" wrapText="1"/>
    </xf>
    <xf numFmtId="0" fontId="43" fillId="0" borderId="10" xfId="1" applyFont="1" applyBorder="1" applyAlignment="1">
      <alignment horizontal="center" vertical="center" wrapText="1"/>
    </xf>
    <xf numFmtId="0" fontId="16" fillId="0" borderId="0" xfId="2" applyFont="1" applyAlignment="1">
      <alignment horizontal="center" vertical="center"/>
    </xf>
    <xf numFmtId="0" fontId="9" fillId="0" borderId="0" xfId="2" applyFont="1" applyAlignment="1">
      <alignment horizontal="center" vertical="center"/>
    </xf>
    <xf numFmtId="0" fontId="17" fillId="2" borderId="0" xfId="3" applyFont="1" applyFill="1" applyBorder="1" applyAlignment="1">
      <alignment horizontal="center" vertical="center" wrapText="1"/>
    </xf>
    <xf numFmtId="0" fontId="13" fillId="2" borderId="0" xfId="3" applyFill="1" applyBorder="1" applyAlignment="1">
      <alignment horizontal="center" vertical="center" wrapText="1"/>
    </xf>
    <xf numFmtId="0" fontId="33" fillId="11" borderId="0" xfId="0" applyFont="1" applyFill="1" applyAlignment="1">
      <alignment horizontal="center" vertical="center" wrapText="1"/>
    </xf>
    <xf numFmtId="0" fontId="42" fillId="0" borderId="0" xfId="1" applyFont="1" applyFill="1" applyBorder="1" applyAlignment="1">
      <alignment horizontal="center" vertical="center" wrapText="1"/>
    </xf>
    <xf numFmtId="0" fontId="101" fillId="0" borderId="0" xfId="24" applyFont="1" applyFill="1" applyBorder="1" applyAlignment="1" applyProtection="1">
      <alignment horizontal="center" vertical="center" wrapText="1"/>
    </xf>
    <xf numFmtId="176" fontId="93" fillId="11" borderId="0" xfId="8" applyNumberFormat="1" applyFont="1" applyFill="1" applyBorder="1" applyAlignment="1">
      <alignment horizontal="center" vertical="center" wrapText="1"/>
    </xf>
    <xf numFmtId="0" fontId="43" fillId="0" borderId="19" xfId="1" applyFont="1" applyFill="1" applyBorder="1" applyAlignment="1">
      <alignment vertical="center" wrapText="1"/>
    </xf>
    <xf numFmtId="0" fontId="0" fillId="0" borderId="26" xfId="0" applyBorder="1">
      <alignment vertical="center"/>
    </xf>
    <xf numFmtId="0" fontId="25" fillId="0" borderId="0" xfId="18" applyFont="1" applyProtection="1">
      <protection locked="0"/>
    </xf>
    <xf numFmtId="0" fontId="25" fillId="0" borderId="63" xfId="18" applyFont="1" applyBorder="1" applyAlignment="1" applyProtection="1">
      <alignment horizontal="center" vertical="center"/>
      <protection locked="0"/>
    </xf>
    <xf numFmtId="0" fontId="25" fillId="0" borderId="10" xfId="18" applyFont="1" applyBorder="1" applyProtection="1">
      <protection locked="0"/>
    </xf>
    <xf numFmtId="0" fontId="25" fillId="0" borderId="72" xfId="18" applyFont="1" applyBorder="1" applyAlignment="1" applyProtection="1">
      <alignment horizontal="center" vertical="center"/>
      <protection locked="0"/>
    </xf>
    <xf numFmtId="0" fontId="25" fillId="0" borderId="37" xfId="18" applyFont="1" applyBorder="1" applyProtection="1">
      <protection locked="0"/>
    </xf>
    <xf numFmtId="0" fontId="118" fillId="0" borderId="0" xfId="18" applyFont="1" applyAlignment="1" applyProtection="1">
      <alignment vertical="center"/>
      <protection locked="0"/>
    </xf>
    <xf numFmtId="0" fontId="25" fillId="0" borderId="10" xfId="18" applyFont="1" applyBorder="1" applyAlignment="1" applyProtection="1">
      <alignment horizontal="right" vertical="center"/>
      <protection locked="0"/>
    </xf>
    <xf numFmtId="0" fontId="25" fillId="0" borderId="0" xfId="18" applyFont="1" applyAlignment="1" applyProtection="1">
      <alignment horizontal="right" vertical="center"/>
      <protection locked="0"/>
    </xf>
    <xf numFmtId="0" fontId="25" fillId="0" borderId="26" xfId="18" applyFont="1" applyBorder="1" applyAlignment="1" applyProtection="1">
      <alignment horizontal="center" vertical="center"/>
      <protection locked="0"/>
    </xf>
    <xf numFmtId="182" fontId="25" fillId="0" borderId="38" xfId="18" applyNumberFormat="1" applyFont="1" applyBorder="1" applyAlignment="1">
      <alignment horizontal="center" vertical="center"/>
    </xf>
    <xf numFmtId="182" fontId="25" fillId="0" borderId="26" xfId="18" applyNumberFormat="1" applyFont="1" applyBorder="1" applyAlignment="1" applyProtection="1">
      <alignment vertical="center"/>
      <protection locked="0"/>
    </xf>
    <xf numFmtId="182" fontId="25" fillId="0" borderId="10" xfId="18" applyNumberFormat="1" applyFont="1" applyBorder="1" applyAlignment="1" applyProtection="1">
      <alignment horizontal="center" vertical="center"/>
      <protection locked="0"/>
    </xf>
    <xf numFmtId="0" fontId="25" fillId="0" borderId="38" xfId="18" applyFont="1" applyBorder="1" applyAlignment="1" applyProtection="1">
      <alignment vertical="center"/>
      <protection locked="0"/>
    </xf>
    <xf numFmtId="182" fontId="25" fillId="0" borderId="100" xfId="18" applyNumberFormat="1" applyFont="1" applyBorder="1" applyAlignment="1">
      <alignment horizontal="center" vertical="center"/>
    </xf>
    <xf numFmtId="0" fontId="41" fillId="0" borderId="38" xfId="18" applyBorder="1" applyAlignment="1">
      <alignment vertical="center"/>
    </xf>
    <xf numFmtId="182" fontId="25" fillId="0" borderId="26" xfId="18" applyNumberFormat="1" applyFont="1" applyBorder="1" applyAlignment="1">
      <alignment horizontal="center" vertical="center"/>
    </xf>
    <xf numFmtId="182" fontId="25" fillId="0" borderId="38" xfId="18" applyNumberFormat="1" applyFont="1" applyBorder="1" applyAlignment="1" applyProtection="1">
      <alignment vertical="center"/>
      <protection locked="0"/>
    </xf>
    <xf numFmtId="182" fontId="25" fillId="0" borderId="104" xfId="18" applyNumberFormat="1" applyFont="1" applyBorder="1" applyAlignment="1">
      <alignment horizontal="center" vertical="center"/>
    </xf>
    <xf numFmtId="0" fontId="41" fillId="0" borderId="38" xfId="18" applyBorder="1" applyAlignment="1">
      <alignment horizontal="center" vertical="center"/>
    </xf>
    <xf numFmtId="0" fontId="39" fillId="0" borderId="0" xfId="18" applyFont="1" applyAlignment="1" applyProtection="1">
      <alignment vertical="top"/>
      <protection locked="0"/>
    </xf>
    <xf numFmtId="0" fontId="39" fillId="0" borderId="0" xfId="18" applyFont="1" applyAlignment="1" applyProtection="1">
      <alignment vertical="center"/>
      <protection locked="0"/>
    </xf>
    <xf numFmtId="0" fontId="39" fillId="0" borderId="54" xfId="30" applyFont="1" applyBorder="1" applyAlignment="1">
      <alignment horizontal="center" vertical="center"/>
    </xf>
    <xf numFmtId="0" fontId="39" fillId="0" borderId="32" xfId="30" applyFont="1" applyBorder="1" applyAlignment="1">
      <alignment horizontal="center" vertical="center"/>
    </xf>
    <xf numFmtId="0" fontId="39" fillId="0" borderId="0" xfId="30" applyFont="1" applyAlignment="1">
      <alignment horizontal="center" vertical="center"/>
    </xf>
    <xf numFmtId="0" fontId="39" fillId="0" borderId="0" xfId="30" applyFont="1" applyAlignment="1">
      <alignment vertical="center"/>
    </xf>
    <xf numFmtId="0" fontId="39" fillId="0" borderId="54" xfId="30" quotePrefix="1" applyFont="1" applyBorder="1" applyAlignment="1">
      <alignment horizontal="center" vertical="center"/>
    </xf>
    <xf numFmtId="0" fontId="39" fillId="0" borderId="58" xfId="30" quotePrefix="1" applyFont="1" applyBorder="1" applyAlignment="1">
      <alignment horizontal="left" vertical="center"/>
    </xf>
    <xf numFmtId="0" fontId="39" fillId="0" borderId="59" xfId="30" quotePrefix="1" applyFont="1" applyBorder="1" applyAlignment="1">
      <alignment horizontal="left" vertical="center"/>
    </xf>
    <xf numFmtId="0" fontId="39" fillId="0" borderId="59" xfId="30" applyFont="1" applyBorder="1"/>
    <xf numFmtId="0" fontId="146" fillId="0" borderId="0" xfId="30" applyFont="1" applyAlignment="1">
      <alignment horizontal="center" vertical="center"/>
    </xf>
    <xf numFmtId="0" fontId="76" fillId="0" borderId="0" xfId="30" applyFont="1" applyAlignment="1">
      <alignment vertical="center"/>
    </xf>
    <xf numFmtId="0" fontId="25" fillId="0" borderId="0" xfId="30" applyFont="1" applyAlignment="1">
      <alignment vertical="center"/>
    </xf>
    <xf numFmtId="0" fontId="25" fillId="0" borderId="10" xfId="30" applyFont="1" applyBorder="1" applyAlignment="1">
      <alignment vertical="center"/>
    </xf>
    <xf numFmtId="0" fontId="39" fillId="0" borderId="61" xfId="30" applyFont="1" applyBorder="1" applyAlignment="1">
      <alignment vertical="center"/>
    </xf>
    <xf numFmtId="0" fontId="39" fillId="0" borderId="31" xfId="30" applyFont="1" applyBorder="1" applyAlignment="1">
      <alignment vertical="center"/>
    </xf>
    <xf numFmtId="0" fontId="39" fillId="0" borderId="69" xfId="30" applyFont="1" applyBorder="1" applyAlignment="1">
      <alignment horizontal="left" vertical="center"/>
    </xf>
    <xf numFmtId="0" fontId="25" fillId="0" borderId="69" xfId="30" applyFont="1" applyBorder="1" applyAlignment="1">
      <alignment horizontal="left" vertical="center"/>
    </xf>
    <xf numFmtId="0" fontId="41" fillId="0" borderId="69" xfId="18" applyBorder="1"/>
    <xf numFmtId="0" fontId="41" fillId="0" borderId="71" xfId="18" applyBorder="1"/>
    <xf numFmtId="0" fontId="39" fillId="0" borderId="32" xfId="30" applyFont="1" applyBorder="1" applyAlignment="1">
      <alignment vertical="center"/>
    </xf>
    <xf numFmtId="0" fontId="39" fillId="0" borderId="38" xfId="30" applyFont="1" applyBorder="1" applyAlignment="1">
      <alignment vertical="center"/>
    </xf>
    <xf numFmtId="0" fontId="25" fillId="0" borderId="38" xfId="30" applyFont="1" applyBorder="1" applyAlignment="1">
      <alignment vertical="center"/>
    </xf>
    <xf numFmtId="0" fontId="68" fillId="0" borderId="69" xfId="30" applyFont="1" applyBorder="1" applyAlignment="1">
      <alignment horizontal="left" vertical="center"/>
    </xf>
    <xf numFmtId="0" fontId="25" fillId="0" borderId="69" xfId="30" applyFont="1" applyBorder="1" applyAlignment="1">
      <alignment vertical="center"/>
    </xf>
    <xf numFmtId="0" fontId="40" fillId="0" borderId="0" xfId="30" applyFont="1" applyAlignment="1">
      <alignment vertical="center"/>
    </xf>
    <xf numFmtId="0" fontId="39" fillId="0" borderId="32" xfId="30" applyFont="1" applyBorder="1" applyAlignment="1">
      <alignment horizontal="right" vertical="center"/>
    </xf>
    <xf numFmtId="0" fontId="39" fillId="0" borderId="67" xfId="30" applyFont="1" applyBorder="1" applyAlignment="1">
      <alignment vertical="center"/>
    </xf>
    <xf numFmtId="0" fontId="25" fillId="0" borderId="52" xfId="30" applyFont="1" applyBorder="1" applyAlignment="1">
      <alignment vertical="center"/>
    </xf>
    <xf numFmtId="0" fontId="68" fillId="0" borderId="32" xfId="30" applyFont="1" applyBorder="1" applyAlignment="1">
      <alignment vertical="center"/>
    </xf>
    <xf numFmtId="0" fontId="68" fillId="0" borderId="0" xfId="30" applyFont="1" applyAlignment="1">
      <alignment vertical="center"/>
    </xf>
    <xf numFmtId="0" fontId="39" fillId="0" borderId="70" xfId="30" quotePrefix="1" applyFont="1" applyBorder="1" applyAlignment="1">
      <alignment horizontal="left" vertical="center"/>
    </xf>
    <xf numFmtId="0" fontId="25" fillId="0" borderId="69" xfId="30" quotePrefix="1" applyFont="1" applyBorder="1" applyAlignment="1">
      <alignment horizontal="left" vertical="center"/>
    </xf>
    <xf numFmtId="0" fontId="25" fillId="0" borderId="69" xfId="30" applyFont="1" applyBorder="1" applyAlignment="1">
      <alignment horizontal="centerContinuous" vertical="center"/>
    </xf>
    <xf numFmtId="0" fontId="39" fillId="0" borderId="69" xfId="30" quotePrefix="1" applyFont="1" applyBorder="1" applyAlignment="1">
      <alignment horizontal="left" vertical="center"/>
    </xf>
    <xf numFmtId="0" fontId="39" fillId="0" borderId="70" xfId="30" applyFont="1" applyBorder="1" applyAlignment="1">
      <alignment vertical="center"/>
    </xf>
    <xf numFmtId="0" fontId="39" fillId="0" borderId="78" xfId="30" applyFont="1" applyBorder="1" applyAlignment="1">
      <alignment horizontal="left" vertical="center"/>
    </xf>
    <xf numFmtId="0" fontId="25" fillId="0" borderId="76" xfId="30" applyFont="1" applyBorder="1" applyAlignment="1">
      <alignment horizontal="left" vertical="center"/>
    </xf>
    <xf numFmtId="0" fontId="25" fillId="0" borderId="76" xfId="30" applyFont="1" applyBorder="1" applyAlignment="1">
      <alignment vertical="center"/>
    </xf>
    <xf numFmtId="0" fontId="68" fillId="0" borderId="58" xfId="30" applyFont="1" applyBorder="1" applyAlignment="1">
      <alignment vertical="center"/>
    </xf>
    <xf numFmtId="0" fontId="68" fillId="0" borderId="59" xfId="30" applyFont="1" applyBorder="1" applyAlignment="1">
      <alignment vertical="center"/>
    </xf>
    <xf numFmtId="0" fontId="68" fillId="0" borderId="0" xfId="30" applyFont="1" applyAlignment="1">
      <alignment horizontal="center" vertical="center"/>
    </xf>
    <xf numFmtId="0" fontId="68" fillId="0" borderId="0" xfId="30" applyFont="1" applyAlignment="1">
      <alignment horizontal="left" vertical="center"/>
    </xf>
    <xf numFmtId="0" fontId="68" fillId="0" borderId="0" xfId="30" applyFont="1" applyAlignment="1">
      <alignment horizontal="right" vertical="center"/>
    </xf>
    <xf numFmtId="0" fontId="68" fillId="0" borderId="0" xfId="30" applyFont="1"/>
    <xf numFmtId="0" fontId="68" fillId="0" borderId="0" xfId="30" quotePrefix="1" applyFont="1" applyAlignment="1">
      <alignment horizontal="left"/>
    </xf>
    <xf numFmtId="0" fontId="68" fillId="0" borderId="0" xfId="30" applyFont="1" applyAlignment="1">
      <alignment horizontal="left"/>
    </xf>
    <xf numFmtId="0" fontId="68" fillId="0" borderId="0" xfId="30" applyFont="1" applyAlignment="1">
      <alignment horizontal="right"/>
    </xf>
    <xf numFmtId="0" fontId="68" fillId="0" borderId="0" xfId="30" quotePrefix="1" applyFont="1" applyAlignment="1">
      <alignment horizontal="left" vertical="center"/>
    </xf>
    <xf numFmtId="0" fontId="147" fillId="0" borderId="0" xfId="30" quotePrefix="1" applyFont="1" applyAlignment="1">
      <alignment horizontal="left" vertical="center"/>
    </xf>
    <xf numFmtId="0" fontId="39" fillId="0" borderId="0" xfId="30" applyFont="1"/>
    <xf numFmtId="0" fontId="67" fillId="0" borderId="0" xfId="30" quotePrefix="1" applyFont="1" applyAlignment="1">
      <alignment horizontal="left" vertical="top"/>
    </xf>
    <xf numFmtId="0" fontId="25" fillId="0" borderId="0" xfId="30" applyFont="1" applyAlignment="1">
      <alignment horizontal="left" vertical="center"/>
    </xf>
    <xf numFmtId="0" fontId="148" fillId="0" borderId="52" xfId="18" applyFont="1" applyBorder="1" applyAlignment="1">
      <alignment horizontal="centerContinuous" vertical="center"/>
    </xf>
    <xf numFmtId="0" fontId="39" fillId="0" borderId="86" xfId="18" applyFont="1" applyBorder="1" applyAlignment="1">
      <alignment horizontal="centerContinuous" vertical="center"/>
    </xf>
    <xf numFmtId="0" fontId="39" fillId="0" borderId="66" xfId="18" applyFont="1" applyBorder="1" applyAlignment="1">
      <alignment horizontal="centerContinuous" vertical="center"/>
    </xf>
    <xf numFmtId="0" fontId="39" fillId="0" borderId="145" xfId="18" applyFont="1" applyBorder="1" applyAlignment="1">
      <alignment horizontal="centerContinuous" vertical="center"/>
    </xf>
    <xf numFmtId="0" fontId="19" fillId="0" borderId="19" xfId="18" applyFont="1" applyBorder="1" applyAlignment="1">
      <alignment horizontal="centerContinuous" vertical="center"/>
    </xf>
    <xf numFmtId="0" fontId="149" fillId="0" borderId="19" xfId="18" applyFont="1" applyBorder="1" applyAlignment="1">
      <alignment horizontal="centerContinuous" vertical="center"/>
    </xf>
    <xf numFmtId="0" fontId="39" fillId="0" borderId="23" xfId="18" applyFont="1" applyBorder="1" applyAlignment="1">
      <alignment horizontal="center" vertical="center" wrapText="1"/>
    </xf>
    <xf numFmtId="0" fontId="39" fillId="0" borderId="74" xfId="18" applyFont="1" applyBorder="1" applyAlignment="1">
      <alignment horizontal="center" vertical="center" wrapText="1"/>
    </xf>
    <xf numFmtId="0" fontId="149" fillId="0" borderId="23" xfId="18" applyFont="1" applyBorder="1" applyAlignment="1">
      <alignment horizontal="center" vertical="center"/>
    </xf>
    <xf numFmtId="0" fontId="149" fillId="0" borderId="74" xfId="18" applyFont="1" applyBorder="1" applyAlignment="1">
      <alignment horizontal="center" vertical="center" wrapText="1"/>
    </xf>
    <xf numFmtId="0" fontId="149" fillId="0" borderId="23" xfId="18" applyFont="1" applyBorder="1" applyAlignment="1">
      <alignment horizontal="center" vertical="center" wrapText="1"/>
    </xf>
    <xf numFmtId="0" fontId="149" fillId="0" borderId="67" xfId="18" applyFont="1" applyBorder="1" applyAlignment="1">
      <alignment horizontal="center" vertical="center" wrapText="1"/>
    </xf>
    <xf numFmtId="0" fontId="149" fillId="0" borderId="83" xfId="18" applyFont="1" applyBorder="1" applyAlignment="1">
      <alignment horizontal="center" vertical="center"/>
    </xf>
    <xf numFmtId="0" fontId="67" fillId="0" borderId="10" xfId="18" applyFont="1" applyBorder="1" applyAlignment="1">
      <alignment horizontal="center" vertical="center"/>
    </xf>
    <xf numFmtId="0" fontId="152" fillId="0" borderId="19" xfId="18" applyFont="1" applyBorder="1" applyAlignment="1">
      <alignment horizontal="center" vertical="center"/>
    </xf>
    <xf numFmtId="0" fontId="153" fillId="0" borderId="19" xfId="18" applyFont="1" applyBorder="1" applyAlignment="1">
      <alignment horizontal="center" vertical="center"/>
    </xf>
    <xf numFmtId="0" fontId="154" fillId="0" borderId="19" xfId="18" applyFont="1" applyBorder="1" applyAlignment="1">
      <alignment horizontal="center" vertical="center"/>
    </xf>
    <xf numFmtId="0" fontId="155" fillId="0" borderId="19" xfId="18" applyFont="1" applyBorder="1" applyAlignment="1">
      <alignment horizontal="center" vertical="center"/>
    </xf>
    <xf numFmtId="0" fontId="156" fillId="0" borderId="19" xfId="18" applyFont="1" applyBorder="1" applyAlignment="1">
      <alignment horizontal="center" vertical="center"/>
    </xf>
    <xf numFmtId="0" fontId="157" fillId="0" borderId="19" xfId="18" applyFont="1" applyBorder="1" applyAlignment="1">
      <alignment horizontal="center" vertical="center"/>
    </xf>
    <xf numFmtId="0" fontId="158" fillId="0" borderId="19" xfId="18" applyFont="1" applyBorder="1" applyAlignment="1">
      <alignment horizontal="center" vertical="center"/>
    </xf>
    <xf numFmtId="0" fontId="159" fillId="0" borderId="19" xfId="18" applyFont="1" applyBorder="1" applyAlignment="1">
      <alignment horizontal="center" vertical="center"/>
    </xf>
    <xf numFmtId="0" fontId="154" fillId="0" borderId="19" xfId="18" applyFont="1" applyBorder="1" applyAlignment="1">
      <alignment horizontal="center" vertical="center" wrapText="1"/>
    </xf>
    <xf numFmtId="0" fontId="155" fillId="0" borderId="19" xfId="18" applyFont="1" applyBorder="1" applyAlignment="1">
      <alignment horizontal="center" vertical="center" wrapText="1"/>
    </xf>
    <xf numFmtId="0" fontId="152" fillId="0" borderId="19" xfId="18" applyFont="1" applyBorder="1" applyAlignment="1">
      <alignment horizontal="center" vertical="center" wrapText="1"/>
    </xf>
    <xf numFmtId="0" fontId="153" fillId="0" borderId="19" xfId="18" applyFont="1" applyBorder="1" applyAlignment="1">
      <alignment horizontal="center" vertical="center" wrapText="1"/>
    </xf>
    <xf numFmtId="0" fontId="39" fillId="0" borderId="10" xfId="18" applyFont="1" applyBorder="1" applyAlignment="1">
      <alignment horizontal="center" vertical="center"/>
    </xf>
    <xf numFmtId="0" fontId="136" fillId="0" borderId="19" xfId="18" applyFont="1" applyBorder="1" applyAlignment="1">
      <alignment horizontal="center" vertical="center"/>
    </xf>
    <xf numFmtId="0" fontId="140" fillId="0" borderId="19" xfId="18" applyFont="1" applyBorder="1" applyAlignment="1">
      <alignment horizontal="center" vertical="center"/>
    </xf>
    <xf numFmtId="0" fontId="160" fillId="0" borderId="19" xfId="18" applyFont="1" applyBorder="1" applyAlignment="1">
      <alignment horizontal="center" vertical="center"/>
    </xf>
    <xf numFmtId="0" fontId="39" fillId="10" borderId="19" xfId="18" applyFont="1" applyFill="1" applyBorder="1" applyAlignment="1">
      <alignment horizontal="center" vertical="center"/>
    </xf>
    <xf numFmtId="0" fontId="39" fillId="0" borderId="66" xfId="18" applyFont="1" applyBorder="1" applyAlignment="1">
      <alignment horizontal="center" vertical="center" wrapText="1"/>
    </xf>
    <xf numFmtId="0" fontId="39" fillId="0" borderId="66" xfId="18" applyFont="1" applyBorder="1" applyAlignment="1">
      <alignment horizontal="center" vertical="center"/>
    </xf>
    <xf numFmtId="0" fontId="39" fillId="0" borderId="38" xfId="18" applyFont="1" applyBorder="1" applyAlignment="1">
      <alignment horizontal="center" vertical="center"/>
    </xf>
    <xf numFmtId="0" fontId="39" fillId="0" borderId="26" xfId="18" applyFont="1" applyBorder="1" applyAlignment="1">
      <alignment horizontal="center" vertical="center"/>
    </xf>
    <xf numFmtId="0" fontId="67" fillId="0" borderId="76" xfId="18" applyFont="1" applyBorder="1" applyAlignment="1">
      <alignment horizontal="center" vertical="center"/>
    </xf>
    <xf numFmtId="0" fontId="39" fillId="0" borderId="79" xfId="18" applyFont="1" applyBorder="1" applyAlignment="1">
      <alignment horizontal="center" vertical="center"/>
    </xf>
    <xf numFmtId="0" fontId="39" fillId="10" borderId="89" xfId="18" applyFont="1" applyFill="1" applyBorder="1" applyAlignment="1">
      <alignment horizontal="center" vertical="center"/>
    </xf>
    <xf numFmtId="0" fontId="67" fillId="0" borderId="26" xfId="31" applyFont="1" applyBorder="1" applyAlignment="1">
      <alignment horizontal="center" vertical="center"/>
    </xf>
    <xf numFmtId="0" fontId="39" fillId="10" borderId="26" xfId="31" applyFont="1" applyFill="1" applyBorder="1" applyAlignment="1">
      <alignment horizontal="center" vertical="center"/>
    </xf>
    <xf numFmtId="0" fontId="39" fillId="0" borderId="10" xfId="31" applyFont="1" applyBorder="1" applyAlignment="1">
      <alignment horizontal="center" vertical="center"/>
    </xf>
    <xf numFmtId="0" fontId="39" fillId="10" borderId="19" xfId="31" applyFont="1" applyFill="1" applyBorder="1" applyAlignment="1">
      <alignment horizontal="center" vertical="center"/>
    </xf>
    <xf numFmtId="0" fontId="67" fillId="0" borderId="10" xfId="31" applyFont="1" applyBorder="1" applyAlignment="1">
      <alignment horizontal="center" vertical="center"/>
    </xf>
    <xf numFmtId="0" fontId="67" fillId="0" borderId="76" xfId="31" applyFont="1" applyBorder="1" applyAlignment="1">
      <alignment horizontal="center" vertical="center"/>
    </xf>
    <xf numFmtId="0" fontId="41" fillId="10" borderId="19" xfId="18" applyFill="1" applyBorder="1" applyAlignment="1">
      <alignment horizontal="center" vertical="center"/>
    </xf>
    <xf numFmtId="0" fontId="39" fillId="10" borderId="24" xfId="18" applyFont="1" applyFill="1" applyBorder="1" applyAlignment="1">
      <alignment horizontal="center" vertical="center"/>
    </xf>
    <xf numFmtId="0" fontId="41" fillId="10" borderId="89" xfId="18" applyFill="1" applyBorder="1" applyAlignment="1">
      <alignment horizontal="center" vertical="center"/>
    </xf>
    <xf numFmtId="0" fontId="67" fillId="10" borderId="19" xfId="18" applyFont="1" applyFill="1" applyBorder="1" applyAlignment="1">
      <alignment horizontal="center" vertical="center"/>
    </xf>
    <xf numFmtId="0" fontId="41" fillId="10" borderId="19" xfId="18" applyFill="1" applyBorder="1" applyAlignment="1">
      <alignment horizontal="center"/>
    </xf>
    <xf numFmtId="0" fontId="41" fillId="10" borderId="70" xfId="18" applyFill="1" applyBorder="1" applyAlignment="1">
      <alignment horizontal="center"/>
    </xf>
    <xf numFmtId="0" fontId="39" fillId="10" borderId="10" xfId="18" applyFont="1" applyFill="1" applyBorder="1" applyAlignment="1">
      <alignment horizontal="center" vertical="center"/>
    </xf>
    <xf numFmtId="0" fontId="67" fillId="10" borderId="10" xfId="18" applyFont="1" applyFill="1" applyBorder="1" applyAlignment="1">
      <alignment horizontal="center" vertical="center"/>
    </xf>
    <xf numFmtId="0" fontId="41" fillId="10" borderId="70" xfId="18" applyFill="1" applyBorder="1" applyAlignment="1">
      <alignment horizontal="center" vertical="center"/>
    </xf>
    <xf numFmtId="0" fontId="67" fillId="10" borderId="76" xfId="18" applyFont="1" applyFill="1" applyBorder="1" applyAlignment="1">
      <alignment horizontal="center" vertical="center"/>
    </xf>
    <xf numFmtId="0" fontId="67" fillId="0" borderId="89" xfId="18" applyFont="1" applyBorder="1" applyAlignment="1">
      <alignment horizontal="center" vertical="center"/>
    </xf>
    <xf numFmtId="0" fontId="41" fillId="0" borderId="89" xfId="18" applyBorder="1" applyAlignment="1">
      <alignment horizontal="center" vertical="center"/>
    </xf>
    <xf numFmtId="0" fontId="43" fillId="0" borderId="0" xfId="1" applyFont="1" applyFill="1" applyAlignment="1">
      <alignment vertical="center" wrapText="1"/>
    </xf>
    <xf numFmtId="0" fontId="25" fillId="0" borderId="54" xfId="18" applyFont="1" applyBorder="1" applyAlignment="1" applyProtection="1">
      <alignment horizontal="center"/>
      <protection locked="0"/>
    </xf>
    <xf numFmtId="0" fontId="25" fillId="0" borderId="55" xfId="18" applyFont="1" applyBorder="1" applyAlignment="1" applyProtection="1">
      <alignment horizontal="center"/>
      <protection locked="0"/>
    </xf>
    <xf numFmtId="0" fontId="39" fillId="0" borderId="59" xfId="18" applyFont="1" applyBorder="1" applyProtection="1">
      <protection locked="0"/>
    </xf>
    <xf numFmtId="0" fontId="85" fillId="0" borderId="0" xfId="18" applyFont="1" applyAlignment="1" applyProtection="1">
      <alignment horizontal="left"/>
      <protection locked="0"/>
    </xf>
    <xf numFmtId="0" fontId="25" fillId="0" borderId="119" xfId="18" applyFont="1" applyBorder="1" applyAlignment="1" applyProtection="1">
      <alignment horizontal="center" vertical="center"/>
      <protection locked="0"/>
    </xf>
    <xf numFmtId="0" fontId="25" fillId="0" borderId="89" xfId="18" applyFont="1" applyBorder="1" applyAlignment="1" applyProtection="1">
      <alignment horizontal="center" vertical="center"/>
      <protection locked="0"/>
    </xf>
    <xf numFmtId="0" fontId="25" fillId="0" borderId="89" xfId="18" applyFont="1" applyBorder="1" applyAlignment="1" applyProtection="1">
      <alignment horizontal="center"/>
      <protection locked="0"/>
    </xf>
    <xf numFmtId="0" fontId="25" fillId="0" borderId="79" xfId="18" applyFont="1" applyBorder="1" applyAlignment="1" applyProtection="1">
      <alignment horizontal="center"/>
      <protection locked="0"/>
    </xf>
    <xf numFmtId="9" fontId="25" fillId="0" borderId="60" xfId="29" applyFont="1" applyBorder="1" applyAlignment="1" applyProtection="1">
      <protection locked="0"/>
    </xf>
    <xf numFmtId="194" fontId="23" fillId="15" borderId="61" xfId="18" applyNumberFormat="1" applyFont="1" applyFill="1" applyBorder="1" applyAlignment="1">
      <alignment horizontal="right" vertical="center" indent="1"/>
    </xf>
    <xf numFmtId="194" fontId="23" fillId="15" borderId="31" xfId="18" applyNumberFormat="1" applyFont="1" applyFill="1" applyBorder="1" applyAlignment="1">
      <alignment horizontal="right" vertical="center" indent="1"/>
    </xf>
    <xf numFmtId="9" fontId="25" fillId="0" borderId="114" xfId="29" applyFont="1" applyBorder="1" applyAlignment="1" applyProtection="1">
      <protection locked="0"/>
    </xf>
    <xf numFmtId="194" fontId="23" fillId="15" borderId="32" xfId="18" applyNumberFormat="1" applyFont="1" applyFill="1" applyBorder="1" applyAlignment="1">
      <alignment horizontal="right" vertical="center" indent="1"/>
    </xf>
    <xf numFmtId="194" fontId="23" fillId="15" borderId="0" xfId="18" applyNumberFormat="1" applyFont="1" applyFill="1" applyAlignment="1">
      <alignment horizontal="right" vertical="center" indent="1"/>
    </xf>
    <xf numFmtId="194" fontId="25" fillId="0" borderId="0" xfId="18" applyNumberFormat="1" applyFont="1" applyAlignment="1" applyProtection="1">
      <alignment horizontal="right" vertical="center" indent="1"/>
      <protection locked="0"/>
    </xf>
    <xf numFmtId="9" fontId="25" fillId="10" borderId="62" xfId="29" applyFont="1" applyFill="1" applyBorder="1" applyAlignment="1" applyProtection="1">
      <protection locked="0"/>
    </xf>
    <xf numFmtId="194" fontId="23" fillId="15" borderId="58" xfId="18" applyNumberFormat="1" applyFont="1" applyFill="1" applyBorder="1" applyAlignment="1">
      <alignment horizontal="right" vertical="center" indent="1"/>
    </xf>
    <xf numFmtId="194" fontId="23" fillId="15" borderId="59" xfId="18" applyNumberFormat="1" applyFont="1" applyFill="1" applyBorder="1" applyAlignment="1">
      <alignment horizontal="right" vertical="center" indent="1"/>
    </xf>
    <xf numFmtId="194" fontId="25" fillId="0" borderId="59" xfId="18" applyNumberFormat="1" applyFont="1" applyBorder="1" applyAlignment="1" applyProtection="1">
      <alignment horizontal="right" vertical="center" indent="1"/>
      <protection locked="0"/>
    </xf>
    <xf numFmtId="0" fontId="1" fillId="0" borderId="0" xfId="1" applyProtection="1">
      <alignment vertical="center"/>
      <protection locked="0"/>
    </xf>
    <xf numFmtId="0" fontId="0" fillId="0" borderId="23" xfId="0" quotePrefix="1" applyBorder="1">
      <alignment vertical="center"/>
    </xf>
    <xf numFmtId="195" fontId="41" fillId="0" borderId="0" xfId="32" applyNumberFormat="1" applyFont="1"/>
    <xf numFmtId="0" fontId="39" fillId="0" borderId="146" xfId="30" quotePrefix="1" applyFont="1" applyBorder="1" applyAlignment="1">
      <alignment horizontal="center" vertical="center"/>
    </xf>
    <xf numFmtId="0" fontId="39" fillId="0" borderId="58" xfId="30" applyFont="1" applyBorder="1"/>
    <xf numFmtId="195" fontId="39" fillId="0" borderId="59" xfId="32" applyNumberFormat="1" applyFont="1" applyBorder="1"/>
    <xf numFmtId="195" fontId="41" fillId="0" borderId="0" xfId="32" applyNumberFormat="1" applyFont="1" applyBorder="1"/>
    <xf numFmtId="0" fontId="40" fillId="0" borderId="0" xfId="18" applyFont="1"/>
    <xf numFmtId="195" fontId="39" fillId="0" borderId="0" xfId="32" applyNumberFormat="1" applyFont="1" applyFill="1" applyBorder="1" applyAlignment="1">
      <alignment horizontal="right" vertical="center"/>
    </xf>
    <xf numFmtId="0" fontId="41" fillId="0" borderId="0" xfId="30" applyFont="1" applyAlignment="1">
      <alignment horizontal="right" vertical="center"/>
    </xf>
    <xf numFmtId="0" fontId="39" fillId="0" borderId="0" xfId="30" applyFont="1" applyAlignment="1">
      <alignment horizontal="right" vertical="center"/>
    </xf>
    <xf numFmtId="195" fontId="39" fillId="0" borderId="0" xfId="32" applyNumberFormat="1" applyFont="1" applyBorder="1" applyAlignment="1">
      <alignment vertical="center"/>
    </xf>
    <xf numFmtId="0" fontId="41" fillId="0" borderId="59" xfId="18" applyBorder="1"/>
    <xf numFmtId="195" fontId="39" fillId="0" borderId="59" xfId="32" applyNumberFormat="1" applyFont="1" applyBorder="1" applyAlignment="1">
      <alignment vertical="center"/>
    </xf>
    <xf numFmtId="0" fontId="39" fillId="0" borderId="59" xfId="30" applyFont="1" applyBorder="1" applyAlignment="1">
      <alignment vertical="center"/>
    </xf>
    <xf numFmtId="0" fontId="39" fillId="0" borderId="0" xfId="18" applyFont="1" applyAlignment="1">
      <alignment horizontal="right"/>
    </xf>
    <xf numFmtId="195" fontId="67" fillId="0" borderId="0" xfId="32" applyNumberFormat="1" applyFont="1" applyAlignment="1">
      <alignment vertical="center"/>
    </xf>
    <xf numFmtId="195" fontId="67" fillId="0" borderId="0" xfId="32" applyNumberFormat="1" applyFont="1" applyAlignment="1">
      <alignment horizontal="right" vertical="center"/>
    </xf>
    <xf numFmtId="196" fontId="69" fillId="0" borderId="0" xfId="34" quotePrefix="1" applyFont="1" applyAlignment="1" applyProtection="1">
      <alignment horizontal="left" vertical="center"/>
      <protection locked="0"/>
    </xf>
    <xf numFmtId="0" fontId="167" fillId="0" borderId="0" xfId="18" applyFont="1"/>
    <xf numFmtId="196" fontId="69" fillId="0" borderId="0" xfId="34" applyFont="1" applyAlignment="1" applyProtection="1">
      <alignment horizontal="left" vertical="center"/>
      <protection locked="0"/>
    </xf>
    <xf numFmtId="196" fontId="67" fillId="0" borderId="0" xfId="34" applyFont="1" applyAlignment="1" applyProtection="1">
      <alignment horizontal="left" vertical="center"/>
      <protection locked="0"/>
    </xf>
    <xf numFmtId="0" fontId="55" fillId="0" borderId="0" xfId="35" applyFont="1"/>
    <xf numFmtId="0" fontId="55" fillId="0" borderId="1" xfId="35" applyFont="1" applyBorder="1" applyAlignment="1">
      <alignment horizontal="center"/>
    </xf>
    <xf numFmtId="0" fontId="55" fillId="0" borderId="1" xfId="35" applyFont="1" applyBorder="1" applyAlignment="1">
      <alignment horizontal="center" vertical="center"/>
    </xf>
    <xf numFmtId="0" fontId="55" fillId="0" borderId="17" xfId="35" applyFont="1" applyBorder="1"/>
    <xf numFmtId="0" fontId="55" fillId="0" borderId="6" xfId="35" applyFont="1" applyBorder="1" applyAlignment="1" applyProtection="1">
      <alignment horizontal="center" vertical="center"/>
      <protection locked="0"/>
    </xf>
    <xf numFmtId="0" fontId="125" fillId="0" borderId="20" xfId="35" applyFont="1" applyBorder="1" applyAlignment="1">
      <alignment horizontal="left"/>
    </xf>
    <xf numFmtId="0" fontId="169" fillId="0" borderId="36" xfId="35" applyFont="1" applyBorder="1"/>
    <xf numFmtId="0" fontId="55" fillId="0" borderId="21" xfId="35" applyFont="1" applyBorder="1"/>
    <xf numFmtId="0" fontId="55" fillId="0" borderId="0" xfId="35" applyFont="1" applyAlignment="1">
      <alignment horizontal="center" vertical="center"/>
    </xf>
    <xf numFmtId="0" fontId="55" fillId="0" borderId="15" xfId="35" applyFont="1" applyBorder="1"/>
    <xf numFmtId="0" fontId="55" fillId="0" borderId="17" xfId="35" applyFont="1" applyBorder="1" applyAlignment="1">
      <alignment horizontal="center" vertical="center"/>
    </xf>
    <xf numFmtId="0" fontId="55" fillId="0" borderId="17" xfId="35" applyFont="1" applyBorder="1" applyAlignment="1">
      <alignment horizontal="center"/>
    </xf>
    <xf numFmtId="0" fontId="55" fillId="0" borderId="0" xfId="35" applyFont="1" applyAlignment="1">
      <alignment horizontal="center"/>
    </xf>
    <xf numFmtId="0" fontId="7" fillId="0" borderId="2" xfId="35" applyFont="1" applyBorder="1"/>
    <xf numFmtId="0" fontId="7" fillId="0" borderId="12" xfId="35" applyFont="1" applyBorder="1"/>
    <xf numFmtId="0" fontId="7" fillId="0" borderId="8" xfId="35" applyFont="1" applyBorder="1" applyAlignment="1" applyProtection="1">
      <alignment horizontal="center"/>
      <protection locked="0"/>
    </xf>
    <xf numFmtId="0" fontId="7" fillId="0" borderId="8" xfId="35" applyFont="1" applyBorder="1" applyAlignment="1" applyProtection="1">
      <alignment horizontal="center" vertical="center"/>
      <protection locked="0"/>
    </xf>
    <xf numFmtId="0" fontId="7" fillId="0" borderId="18" xfId="35" applyFont="1" applyBorder="1"/>
    <xf numFmtId="0" fontId="7" fillId="0" borderId="6" xfId="35" applyFont="1" applyBorder="1" applyAlignment="1">
      <alignment horizontal="center" vertical="center"/>
    </xf>
    <xf numFmtId="199" fontId="170" fillId="0" borderId="8" xfId="36" applyNumberFormat="1" applyFont="1" applyBorder="1" applyAlignment="1">
      <alignment horizontal="right"/>
    </xf>
    <xf numFmtId="199" fontId="170" fillId="0" borderId="4" xfId="36" applyNumberFormat="1" applyFont="1" applyBorder="1" applyAlignment="1">
      <alignment horizontal="right"/>
    </xf>
    <xf numFmtId="200" fontId="170" fillId="0" borderId="4" xfId="36" applyNumberFormat="1" applyFont="1" applyBorder="1" applyAlignment="1">
      <alignment horizontal="right"/>
    </xf>
    <xf numFmtId="199" fontId="8" fillId="0" borderId="8" xfId="36" applyNumberFormat="1" applyFont="1" applyBorder="1"/>
    <xf numFmtId="199" fontId="8" fillId="0" borderId="4" xfId="36" applyNumberFormat="1" applyFont="1" applyBorder="1"/>
    <xf numFmtId="199" fontId="8" fillId="0" borderId="8" xfId="35" applyNumberFormat="1" applyFont="1" applyBorder="1"/>
    <xf numFmtId="199" fontId="55" fillId="0" borderId="8" xfId="36" applyNumberFormat="1" applyFont="1" applyBorder="1" applyAlignment="1">
      <alignment horizontal="right"/>
    </xf>
    <xf numFmtId="199" fontId="55" fillId="0" borderId="8" xfId="35" applyNumberFormat="1" applyFont="1" applyBorder="1"/>
    <xf numFmtId="199" fontId="55" fillId="0" borderId="4" xfId="35" applyNumberFormat="1" applyFont="1" applyBorder="1"/>
    <xf numFmtId="199" fontId="55" fillId="0" borderId="4" xfId="36" applyNumberFormat="1" applyFont="1" applyBorder="1" applyAlignment="1">
      <alignment horizontal="right"/>
    </xf>
    <xf numFmtId="199" fontId="55" fillId="0" borderId="18" xfId="36" applyNumberFormat="1" applyFont="1" applyBorder="1" applyAlignment="1">
      <alignment horizontal="right"/>
    </xf>
    <xf numFmtId="201" fontId="55" fillId="0" borderId="0" xfId="36" applyNumberFormat="1" applyFont="1"/>
    <xf numFmtId="0" fontId="170" fillId="0" borderId="0" xfId="35" applyFont="1" applyAlignment="1" applyProtection="1">
      <alignment horizontal="left"/>
      <protection locked="0"/>
    </xf>
    <xf numFmtId="0" fontId="170" fillId="0" borderId="0" xfId="35" applyFont="1"/>
    <xf numFmtId="0" fontId="170" fillId="0" borderId="0" xfId="35" applyFont="1" applyAlignment="1">
      <alignment horizontal="left"/>
    </xf>
    <xf numFmtId="0" fontId="170" fillId="0" borderId="0" xfId="35" applyFont="1" applyAlignment="1">
      <alignment horizontal="right"/>
    </xf>
    <xf numFmtId="0" fontId="9" fillId="0" borderId="0" xfId="35" applyFont="1"/>
    <xf numFmtId="0" fontId="46" fillId="0" borderId="0" xfId="35"/>
    <xf numFmtId="0" fontId="170" fillId="0" borderId="0" xfId="35" applyFont="1" applyAlignment="1" applyProtection="1">
      <alignment horizontal="right"/>
      <protection locked="0"/>
    </xf>
    <xf numFmtId="0" fontId="8" fillId="0" borderId="0" xfId="35" applyFont="1"/>
    <xf numFmtId="0" fontId="8" fillId="0" borderId="0" xfId="35" applyFont="1" applyAlignment="1">
      <alignment horizontal="center"/>
    </xf>
    <xf numFmtId="0" fontId="173" fillId="0" borderId="0" xfId="35" applyFont="1"/>
    <xf numFmtId="0" fontId="125" fillId="0" borderId="0" xfId="35" applyFont="1"/>
    <xf numFmtId="0" fontId="111" fillId="0" borderId="0" xfId="35" applyFont="1"/>
    <xf numFmtId="0" fontId="174" fillId="0" borderId="0" xfId="35" applyFont="1"/>
    <xf numFmtId="0" fontId="1" fillId="0" borderId="26" xfId="1" applyBorder="1" applyAlignment="1">
      <alignment horizontal="center" vertical="center" wrapText="1"/>
    </xf>
    <xf numFmtId="0" fontId="9" fillId="0" borderId="8" xfId="7" applyNumberFormat="1" applyFont="1" applyBorder="1" applyAlignment="1">
      <alignment horizontal="justify"/>
    </xf>
    <xf numFmtId="0" fontId="9" fillId="0" borderId="0" xfId="7" applyNumberFormat="1" applyFont="1" applyAlignment="1">
      <alignment horizontal="justify"/>
    </xf>
    <xf numFmtId="0" fontId="9" fillId="0" borderId="0" xfId="38" applyFont="1" applyAlignment="1">
      <alignment wrapText="1"/>
    </xf>
    <xf numFmtId="0" fontId="47" fillId="0" borderId="0" xfId="38" applyFont="1">
      <alignment vertical="center"/>
    </xf>
    <xf numFmtId="0" fontId="9" fillId="0" borderId="8" xfId="38" applyFont="1" applyBorder="1" applyAlignment="1"/>
    <xf numFmtId="0" fontId="9" fillId="0" borderId="1" xfId="38" applyFont="1" applyBorder="1" applyAlignment="1">
      <alignment horizontal="center" vertical="center" wrapText="1"/>
    </xf>
    <xf numFmtId="0" fontId="9" fillId="0" borderId="20" xfId="38" applyFont="1" applyBorder="1" applyAlignment="1">
      <alignment horizontal="center" vertical="center" wrapText="1"/>
    </xf>
    <xf numFmtId="0" fontId="47" fillId="0" borderId="0" xfId="38" applyFont="1" applyAlignment="1">
      <alignment horizontal="center" vertical="center"/>
    </xf>
    <xf numFmtId="0" fontId="9" fillId="0" borderId="2" xfId="38" applyFont="1" applyBorder="1" applyAlignment="1">
      <alignment horizontal="center" vertical="center" wrapText="1"/>
    </xf>
    <xf numFmtId="0" fontId="9" fillId="0" borderId="12" xfId="38" applyFont="1" applyBorder="1" applyAlignment="1">
      <alignment horizontal="center" vertical="center" wrapText="1"/>
    </xf>
    <xf numFmtId="0" fontId="9" fillId="0" borderId="1" xfId="38" applyFont="1" applyBorder="1" applyAlignment="1">
      <alignment horizontal="justify" vertical="center" wrapText="1"/>
    </xf>
    <xf numFmtId="0" fontId="48" fillId="0" borderId="1" xfId="38" applyFont="1" applyBorder="1" applyAlignment="1">
      <alignment horizontal="right" vertical="center" wrapText="1"/>
    </xf>
    <xf numFmtId="202" fontId="48" fillId="0" borderId="1" xfId="38" applyNumberFormat="1" applyFont="1" applyBorder="1" applyAlignment="1">
      <alignment horizontal="right" vertical="center"/>
    </xf>
    <xf numFmtId="0" fontId="48" fillId="0" borderId="20" xfId="38" applyFont="1" applyBorder="1" applyAlignment="1">
      <alignment horizontal="right" vertical="center" wrapText="1"/>
    </xf>
    <xf numFmtId="3" fontId="48" fillId="0" borderId="20" xfId="38" applyNumberFormat="1" applyFont="1" applyBorder="1" applyAlignment="1">
      <alignment horizontal="right" vertical="center"/>
    </xf>
    <xf numFmtId="3" fontId="48" fillId="0" borderId="1" xfId="38" applyNumberFormat="1" applyFont="1" applyBorder="1" applyAlignment="1">
      <alignment horizontal="right" vertical="center"/>
    </xf>
    <xf numFmtId="202" fontId="48" fillId="0" borderId="20" xfId="38" applyNumberFormat="1" applyFont="1" applyBorder="1" applyAlignment="1">
      <alignment horizontal="right" vertical="center"/>
    </xf>
    <xf numFmtId="0" fontId="56" fillId="0" borderId="1" xfId="38" applyFont="1" applyBorder="1" applyAlignment="1">
      <alignment horizontal="center" vertical="center" wrapText="1"/>
    </xf>
    <xf numFmtId="0" fontId="56" fillId="0" borderId="20" xfId="38" applyFont="1" applyBorder="1" applyAlignment="1">
      <alignment horizontal="center" vertical="center" wrapText="1"/>
    </xf>
    <xf numFmtId="0" fontId="56" fillId="0" borderId="18" xfId="38" applyFont="1" applyBorder="1" applyAlignment="1">
      <alignment horizontal="center" vertical="center" wrapText="1"/>
    </xf>
    <xf numFmtId="0" fontId="9" fillId="0" borderId="1" xfId="38" applyFont="1" applyBorder="1" applyAlignment="1">
      <alignment horizontal="left" vertical="center" wrapText="1"/>
    </xf>
    <xf numFmtId="0" fontId="9" fillId="0" borderId="0" xfId="38" applyFont="1" applyAlignment="1">
      <alignment horizontal="center" vertical="center" wrapText="1"/>
    </xf>
    <xf numFmtId="0" fontId="56" fillId="0" borderId="0" xfId="38" applyFont="1" applyAlignment="1">
      <alignment horizontal="center" vertical="center" wrapText="1"/>
    </xf>
    <xf numFmtId="0" fontId="9" fillId="0" borderId="18" xfId="38" applyFont="1" applyBorder="1" applyAlignment="1"/>
    <xf numFmtId="0" fontId="9" fillId="0" borderId="17" xfId="38" applyFont="1" applyBorder="1" applyAlignment="1"/>
    <xf numFmtId="0" fontId="9" fillId="0" borderId="17" xfId="38" applyFont="1" applyBorder="1" applyAlignment="1">
      <alignment wrapText="1"/>
    </xf>
    <xf numFmtId="0" fontId="48" fillId="0" borderId="21" xfId="38" applyFont="1" applyBorder="1" applyAlignment="1">
      <alignment horizontal="right" vertical="center" wrapText="1"/>
    </xf>
    <xf numFmtId="202" fontId="48" fillId="0" borderId="21" xfId="38" applyNumberFormat="1" applyFont="1" applyBorder="1" applyAlignment="1">
      <alignment horizontal="right" vertical="center"/>
    </xf>
    <xf numFmtId="0" fontId="56" fillId="0" borderId="21" xfId="38" applyFont="1" applyBorder="1" applyAlignment="1">
      <alignment horizontal="center" vertical="center" wrapText="1"/>
    </xf>
    <xf numFmtId="0" fontId="56" fillId="0" borderId="3" xfId="38" applyFont="1" applyBorder="1" applyAlignment="1">
      <alignment horizontal="center" vertical="center" wrapText="1"/>
    </xf>
    <xf numFmtId="0" fontId="56" fillId="0" borderId="2" xfId="38" applyFont="1" applyBorder="1" applyAlignment="1">
      <alignment horizontal="center" vertical="center" wrapText="1"/>
    </xf>
    <xf numFmtId="0" fontId="56" fillId="0" borderId="12" xfId="38" applyFont="1" applyBorder="1" applyAlignment="1">
      <alignment horizontal="center" vertical="center" wrapText="1"/>
    </xf>
    <xf numFmtId="0" fontId="47" fillId="0" borderId="0" xfId="38" applyFont="1" applyAlignment="1">
      <alignment wrapText="1"/>
    </xf>
    <xf numFmtId="0" fontId="175" fillId="0" borderId="0" xfId="38">
      <alignment vertical="center"/>
    </xf>
    <xf numFmtId="0" fontId="9" fillId="0" borderId="1" xfId="7" applyNumberFormat="1" applyFont="1" applyBorder="1" applyAlignment="1">
      <alignment horizontal="center" vertical="center"/>
    </xf>
    <xf numFmtId="0" fontId="47" fillId="0" borderId="0" xfId="39" applyFont="1">
      <alignment vertical="center"/>
    </xf>
    <xf numFmtId="0" fontId="9" fillId="0" borderId="0" xfId="39" applyFont="1" applyAlignment="1">
      <alignment horizontal="justify" vertical="center" wrapText="1"/>
    </xf>
    <xf numFmtId="0" fontId="9" fillId="0" borderId="0" xfId="39" applyFont="1" applyAlignment="1">
      <alignment vertical="center" wrapText="1"/>
    </xf>
    <xf numFmtId="0" fontId="47" fillId="0" borderId="0" xfId="39" applyFont="1" applyAlignment="1"/>
    <xf numFmtId="0" fontId="179" fillId="0" borderId="0" xfId="39" applyFont="1" applyAlignment="1">
      <alignment vertical="center" wrapText="1"/>
    </xf>
    <xf numFmtId="0" fontId="9" fillId="0" borderId="2" xfId="7" applyNumberFormat="1" applyFont="1" applyBorder="1" applyAlignment="1">
      <alignment horizontal="center" vertical="center"/>
    </xf>
    <xf numFmtId="0" fontId="9" fillId="0" borderId="8" xfId="39" applyFont="1" applyBorder="1">
      <alignment vertical="center"/>
    </xf>
    <xf numFmtId="0" fontId="9" fillId="0" borderId="0" xfId="39" applyFont="1" applyAlignment="1">
      <alignment wrapText="1"/>
    </xf>
    <xf numFmtId="0" fontId="9" fillId="0" borderId="21" xfId="39" applyFont="1" applyBorder="1" applyAlignment="1">
      <alignment horizontal="center" vertical="center" wrapText="1"/>
    </xf>
    <xf numFmtId="0" fontId="9" fillId="0" borderId="1" xfId="39" applyFont="1" applyBorder="1" applyAlignment="1">
      <alignment horizontal="center" vertical="center" wrapText="1"/>
    </xf>
    <xf numFmtId="0" fontId="48" fillId="0" borderId="0" xfId="39" applyFont="1" applyAlignment="1">
      <alignment horizontal="center" vertical="center"/>
    </xf>
    <xf numFmtId="0" fontId="2" fillId="0" borderId="0" xfId="39" applyFont="1" applyAlignment="1">
      <alignment horizontal="center" vertical="center"/>
    </xf>
    <xf numFmtId="0" fontId="9" fillId="0" borderId="13" xfId="39" applyFont="1" applyBorder="1" applyAlignment="1">
      <alignment horizontal="center" vertical="center" wrapText="1"/>
    </xf>
    <xf numFmtId="0" fontId="48" fillId="0" borderId="6" xfId="39" applyFont="1" applyBorder="1" applyAlignment="1">
      <alignment horizontal="center" vertical="center" wrapText="1"/>
    </xf>
    <xf numFmtId="0" fontId="180" fillId="0" borderId="1" xfId="39" applyFont="1" applyBorder="1" applyAlignment="1">
      <alignment horizontal="center" vertical="center" wrapText="1"/>
    </xf>
    <xf numFmtId="0" fontId="47" fillId="0" borderId="0" xfId="39" applyFont="1" applyAlignment="1">
      <alignment horizontal="center" vertical="center"/>
    </xf>
    <xf numFmtId="0" fontId="47" fillId="0" borderId="21" xfId="39" applyFont="1" applyBorder="1" applyAlignment="1">
      <alignment vertical="center" wrapText="1"/>
    </xf>
    <xf numFmtId="0" fontId="55" fillId="0" borderId="1" xfId="39" applyFont="1" applyBorder="1" applyAlignment="1">
      <alignment horizontal="justify" vertical="center" wrapText="1"/>
    </xf>
    <xf numFmtId="0" fontId="56" fillId="0" borderId="1" xfId="39" applyFont="1" applyBorder="1" applyAlignment="1">
      <alignment horizontal="center" vertical="center" wrapText="1"/>
    </xf>
    <xf numFmtId="0" fontId="47" fillId="0" borderId="15" xfId="39" applyFont="1" applyBorder="1" applyAlignment="1">
      <alignment vertical="center" wrapText="1"/>
    </xf>
    <xf numFmtId="0" fontId="55" fillId="0" borderId="0" xfId="39" applyFont="1" applyAlignment="1">
      <alignment horizontal="justify" vertical="center" wrapText="1"/>
    </xf>
    <xf numFmtId="0" fontId="56" fillId="0" borderId="0" xfId="39" applyFont="1" applyAlignment="1">
      <alignment horizontal="center" vertical="center" wrapText="1"/>
    </xf>
    <xf numFmtId="0" fontId="47" fillId="0" borderId="0" xfId="39" applyFont="1" applyAlignment="1">
      <alignment vertical="center" wrapText="1"/>
    </xf>
    <xf numFmtId="0" fontId="9" fillId="0" borderId="6" xfId="39" applyFont="1" applyBorder="1" applyAlignment="1">
      <alignment horizontal="center" vertical="center" wrapText="1"/>
    </xf>
    <xf numFmtId="0" fontId="47" fillId="0" borderId="1" xfId="39" applyFont="1" applyBorder="1" applyAlignment="1">
      <alignment vertical="center" wrapText="1"/>
    </xf>
    <xf numFmtId="179" fontId="19" fillId="0" borderId="0" xfId="7" applyFont="1"/>
    <xf numFmtId="0" fontId="9" fillId="0" borderId="0" xfId="39" applyFont="1" applyAlignment="1">
      <alignment horizontal="left"/>
    </xf>
    <xf numFmtId="0" fontId="9" fillId="0" borderId="0" xfId="39" applyFont="1" applyAlignment="1">
      <alignment horizontal="justify" wrapText="1"/>
    </xf>
    <xf numFmtId="0" fontId="48" fillId="0" borderId="0" xfId="39" applyFont="1">
      <alignment vertical="center"/>
    </xf>
    <xf numFmtId="0" fontId="181" fillId="0" borderId="0" xfId="39" applyFont="1">
      <alignment vertical="center"/>
    </xf>
    <xf numFmtId="0" fontId="19" fillId="0" borderId="0" xfId="39" applyFont="1" applyAlignment="1">
      <alignment horizontal="justify" wrapText="1"/>
    </xf>
    <xf numFmtId="0" fontId="181" fillId="0" borderId="0" xfId="39" applyFont="1" applyAlignment="1">
      <alignment wrapText="1"/>
    </xf>
    <xf numFmtId="0" fontId="175" fillId="0" borderId="0" xfId="39">
      <alignment vertical="center"/>
    </xf>
    <xf numFmtId="0" fontId="9" fillId="0" borderId="20" xfId="7" applyNumberFormat="1" applyFont="1" applyBorder="1" applyAlignment="1">
      <alignment horizontal="justify"/>
    </xf>
    <xf numFmtId="0" fontId="47" fillId="0" borderId="0" xfId="40">
      <alignment vertical="center"/>
    </xf>
    <xf numFmtId="0" fontId="9" fillId="0" borderId="0" xfId="40" applyFont="1" applyAlignment="1">
      <alignment horizontal="justify" wrapText="1"/>
    </xf>
    <xf numFmtId="0" fontId="9" fillId="0" borderId="8" xfId="40" applyFont="1" applyBorder="1" applyAlignment="1"/>
    <xf numFmtId="0" fontId="9" fillId="0" borderId="8" xfId="40" applyFont="1" applyBorder="1" applyAlignment="1">
      <alignment horizontal="justify" wrapText="1"/>
    </xf>
    <xf numFmtId="0" fontId="9" fillId="0" borderId="12" xfId="7" applyNumberFormat="1" applyFont="1" applyBorder="1" applyAlignment="1">
      <alignment horizontal="justify"/>
    </xf>
    <xf numFmtId="0" fontId="9" fillId="0" borderId="0" xfId="40" applyFont="1" applyAlignment="1">
      <alignment wrapText="1"/>
    </xf>
    <xf numFmtId="0" fontId="47" fillId="0" borderId="0" xfId="40" applyAlignment="1">
      <alignment horizontal="center" vertical="center"/>
    </xf>
    <xf numFmtId="0" fontId="9" fillId="0" borderId="18" xfId="40" applyFont="1" applyBorder="1" applyAlignment="1">
      <alignment horizontal="center" vertical="center"/>
    </xf>
    <xf numFmtId="0" fontId="8" fillId="0" borderId="18" xfId="40" applyFont="1" applyBorder="1" applyAlignment="1">
      <alignment horizontal="center" vertical="center" wrapText="1"/>
    </xf>
    <xf numFmtId="0" fontId="8" fillId="0" borderId="1" xfId="40" applyFont="1" applyBorder="1" applyAlignment="1">
      <alignment horizontal="center" vertical="center" wrapText="1"/>
    </xf>
    <xf numFmtId="0" fontId="9" fillId="0" borderId="17" xfId="40" applyFont="1" applyBorder="1" applyAlignment="1">
      <alignment horizontal="center" vertical="center"/>
    </xf>
    <xf numFmtId="0" fontId="9" fillId="0" borderId="0" xfId="40" applyFont="1" applyAlignment="1">
      <alignment horizontal="center" vertical="center" wrapText="1"/>
    </xf>
    <xf numFmtId="0" fontId="48" fillId="0" borderId="6" xfId="40" applyFont="1" applyBorder="1" applyAlignment="1">
      <alignment horizontal="right" wrapText="1"/>
    </xf>
    <xf numFmtId="202" fontId="2" fillId="0" borderId="13" xfId="40" applyNumberFormat="1" applyFont="1" applyBorder="1" applyAlignment="1">
      <alignment horizontal="right" vertical="center"/>
    </xf>
    <xf numFmtId="202" fontId="2" fillId="0" borderId="6" xfId="40" applyNumberFormat="1" applyFont="1" applyBorder="1" applyAlignment="1">
      <alignment horizontal="right" vertical="center"/>
    </xf>
    <xf numFmtId="0" fontId="9" fillId="0" borderId="13" xfId="40" applyFont="1" applyBorder="1" applyAlignment="1">
      <alignment horizontal="center" vertical="center" wrapText="1"/>
    </xf>
    <xf numFmtId="202" fontId="2" fillId="0" borderId="20" xfId="40" applyNumberFormat="1" applyFont="1" applyBorder="1" applyAlignment="1">
      <alignment horizontal="right" vertical="center"/>
    </xf>
    <xf numFmtId="0" fontId="9" fillId="0" borderId="21" xfId="40" applyFont="1" applyBorder="1" applyAlignment="1">
      <alignment horizontal="left" vertical="center" wrapText="1"/>
    </xf>
    <xf numFmtId="0" fontId="48" fillId="0" borderId="1" xfId="40" applyFont="1" applyBorder="1" applyAlignment="1">
      <alignment horizontal="right" wrapText="1"/>
    </xf>
    <xf numFmtId="202" fontId="2" fillId="0" borderId="18" xfId="40" applyNumberFormat="1" applyFont="1" applyBorder="1" applyAlignment="1">
      <alignment horizontal="right" vertical="center"/>
    </xf>
    <xf numFmtId="0" fontId="55" fillId="0" borderId="21" xfId="40" applyFont="1" applyBorder="1" applyAlignment="1">
      <alignment horizontal="justify" wrapText="1"/>
    </xf>
    <xf numFmtId="0" fontId="56" fillId="0" borderId="1" xfId="40" applyFont="1" applyBorder="1" applyAlignment="1">
      <alignment horizontal="center" wrapText="1"/>
    </xf>
    <xf numFmtId="0" fontId="56" fillId="0" borderId="21" xfId="40" applyFont="1" applyBorder="1" applyAlignment="1">
      <alignment horizontal="center" wrapText="1"/>
    </xf>
    <xf numFmtId="0" fontId="56" fillId="0" borderId="20" xfId="40" applyFont="1" applyBorder="1" applyAlignment="1">
      <alignment horizontal="center" wrapText="1"/>
    </xf>
    <xf numFmtId="0" fontId="56" fillId="0" borderId="12" xfId="40" applyFont="1" applyBorder="1" applyAlignment="1">
      <alignment horizontal="center" wrapText="1"/>
    </xf>
    <xf numFmtId="0" fontId="55" fillId="0" borderId="0" xfId="40" applyFont="1" applyAlignment="1">
      <alignment horizontal="justify" wrapText="1"/>
    </xf>
    <xf numFmtId="0" fontId="56" fillId="0" borderId="0" xfId="40" applyFont="1" applyAlignment="1">
      <alignment horizontal="center" wrapText="1"/>
    </xf>
    <xf numFmtId="179" fontId="184" fillId="0" borderId="36" xfId="7" applyFont="1" applyBorder="1" applyAlignment="1">
      <alignment vertical="center"/>
    </xf>
    <xf numFmtId="0" fontId="56" fillId="0" borderId="36" xfId="40" applyFont="1" applyBorder="1" applyAlignment="1">
      <alignment horizontal="center" wrapText="1"/>
    </xf>
    <xf numFmtId="179" fontId="184" fillId="0" borderId="0" xfId="7" applyFont="1" applyAlignment="1">
      <alignment vertical="center"/>
    </xf>
    <xf numFmtId="179" fontId="55" fillId="0" borderId="0" xfId="7" applyFont="1" applyAlignment="1">
      <alignment horizontal="right" vertical="center"/>
    </xf>
    <xf numFmtId="179" fontId="55" fillId="0" borderId="0" xfId="7" applyFont="1" applyAlignment="1">
      <alignment horizontal="left" vertical="center"/>
    </xf>
    <xf numFmtId="179" fontId="55" fillId="0" borderId="0" xfId="7" applyFont="1" applyAlignment="1">
      <alignment vertical="center"/>
    </xf>
    <xf numFmtId="179" fontId="55" fillId="0" borderId="0" xfId="7" applyFont="1"/>
    <xf numFmtId="0" fontId="9" fillId="0" borderId="0" xfId="40" applyFont="1" applyAlignment="1"/>
    <xf numFmtId="0" fontId="47" fillId="0" borderId="0" xfId="40" applyAlignment="1">
      <alignment wrapText="1"/>
    </xf>
    <xf numFmtId="0" fontId="9" fillId="0" borderId="0" xfId="41" applyFont="1" applyAlignment="1">
      <alignment horizontal="center" vertical="center"/>
    </xf>
    <xf numFmtId="0" fontId="47" fillId="0" borderId="0" xfId="41">
      <alignment vertical="center"/>
    </xf>
    <xf numFmtId="0" fontId="9" fillId="0" borderId="0" xfId="41" applyFont="1" applyAlignment="1">
      <alignment horizontal="justify"/>
    </xf>
    <xf numFmtId="0" fontId="9" fillId="0" borderId="8" xfId="41" applyFont="1" applyBorder="1" applyAlignment="1"/>
    <xf numFmtId="0" fontId="9" fillId="0" borderId="18" xfId="41" applyFont="1" applyBorder="1" applyAlignment="1"/>
    <xf numFmtId="0" fontId="55" fillId="0" borderId="0" xfId="41" applyFont="1" applyAlignment="1">
      <alignment horizontal="center" wrapText="1"/>
    </xf>
    <xf numFmtId="0" fontId="8" fillId="0" borderId="0" xfId="41" applyFont="1" applyAlignment="1">
      <alignment horizontal="right"/>
    </xf>
    <xf numFmtId="0" fontId="8" fillId="0" borderId="1" xfId="41" applyFont="1" applyBorder="1" applyAlignment="1">
      <alignment horizontal="center" vertical="center" wrapText="1"/>
    </xf>
    <xf numFmtId="0" fontId="47" fillId="0" borderId="0" xfId="41" applyAlignment="1">
      <alignment horizontal="center" vertical="center"/>
    </xf>
    <xf numFmtId="0" fontId="55" fillId="0" borderId="1" xfId="41" applyFont="1" applyBorder="1" applyAlignment="1">
      <alignment horizontal="center" vertical="center" wrapText="1"/>
    </xf>
    <xf numFmtId="0" fontId="50" fillId="0" borderId="1" xfId="41" applyFont="1" applyBorder="1" applyAlignment="1">
      <alignment horizontal="center" wrapText="1"/>
    </xf>
    <xf numFmtId="0" fontId="187" fillId="0" borderId="1" xfId="41" applyFont="1" applyBorder="1" applyAlignment="1">
      <alignment horizontal="justify" wrapText="1"/>
    </xf>
    <xf numFmtId="0" fontId="56" fillId="0" borderId="1" xfId="41" applyFont="1" applyBorder="1" applyAlignment="1">
      <alignment horizontal="center" wrapText="1"/>
    </xf>
    <xf numFmtId="0" fontId="187" fillId="0" borderId="1" xfId="41" applyFont="1" applyBorder="1" applyAlignment="1">
      <alignment horizontal="center" wrapText="1"/>
    </xf>
    <xf numFmtId="0" fontId="56" fillId="0" borderId="1" xfId="41" applyFont="1" applyBorder="1" applyAlignment="1">
      <alignment horizontal="right" wrapText="1"/>
    </xf>
    <xf numFmtId="0" fontId="55" fillId="0" borderId="1" xfId="41" applyFont="1" applyBorder="1" applyAlignment="1">
      <alignment horizontal="justify" wrapText="1"/>
    </xf>
    <xf numFmtId="0" fontId="8" fillId="0" borderId="13" xfId="41" applyFont="1" applyBorder="1" applyAlignment="1">
      <alignment horizontal="justify" vertical="center" wrapText="1"/>
    </xf>
    <xf numFmtId="0" fontId="9" fillId="0" borderId="0" xfId="41" applyFont="1" applyAlignment="1">
      <alignment horizontal="center" vertical="center" wrapText="1"/>
    </xf>
    <xf numFmtId="0" fontId="8" fillId="0" borderId="15" xfId="41" applyFont="1" applyBorder="1" applyAlignment="1">
      <alignment vertical="center" wrapText="1"/>
    </xf>
    <xf numFmtId="0" fontId="56" fillId="0" borderId="0" xfId="41" applyFont="1" applyAlignment="1">
      <alignment horizontal="center" wrapText="1"/>
    </xf>
    <xf numFmtId="0" fontId="8" fillId="0" borderId="0" xfId="41" applyFont="1" applyAlignment="1">
      <alignment vertical="center" wrapText="1"/>
    </xf>
    <xf numFmtId="0" fontId="9" fillId="0" borderId="8" xfId="41" applyFont="1" applyBorder="1" applyAlignment="1">
      <alignment horizontal="center" vertical="center"/>
    </xf>
    <xf numFmtId="0" fontId="8" fillId="0" borderId="20" xfId="41" applyFont="1" applyBorder="1" applyAlignment="1">
      <alignment horizontal="center" vertical="center" wrapText="1"/>
    </xf>
    <xf numFmtId="0" fontId="50" fillId="0" borderId="20" xfId="41" applyFont="1" applyBorder="1" applyAlignment="1">
      <alignment horizontal="center" wrapText="1"/>
    </xf>
    <xf numFmtId="0" fontId="56" fillId="0" borderId="20" xfId="41" applyFont="1" applyBorder="1" applyAlignment="1">
      <alignment horizontal="center" wrapText="1"/>
    </xf>
    <xf numFmtId="179" fontId="55" fillId="0" borderId="17" xfId="7" applyFont="1" applyBorder="1" applyAlignment="1">
      <alignment vertical="center"/>
    </xf>
    <xf numFmtId="179" fontId="55" fillId="0" borderId="36" xfId="7" applyFont="1" applyBorder="1"/>
    <xf numFmtId="179" fontId="55" fillId="0" borderId="36" xfId="7" applyFont="1" applyBorder="1" applyAlignment="1">
      <alignment horizontal="right" vertical="center"/>
    </xf>
    <xf numFmtId="179" fontId="55" fillId="0" borderId="36" xfId="7" applyFont="1" applyBorder="1" applyAlignment="1">
      <alignment vertical="center"/>
    </xf>
    <xf numFmtId="179" fontId="55" fillId="0" borderId="36" xfId="7" applyFont="1" applyBorder="1" applyAlignment="1">
      <alignment horizontal="right"/>
    </xf>
    <xf numFmtId="179" fontId="8" fillId="0" borderId="0" xfId="7" applyFont="1" applyAlignment="1">
      <alignment horizontal="left" vertical="center"/>
    </xf>
    <xf numFmtId="179" fontId="8" fillId="0" borderId="0" xfId="7" applyFont="1" applyAlignment="1">
      <alignment vertical="center"/>
    </xf>
    <xf numFmtId="179" fontId="8" fillId="0" borderId="0" xfId="7" applyFont="1"/>
    <xf numFmtId="0" fontId="181" fillId="0" borderId="0" xfId="41" applyFont="1">
      <alignment vertical="center"/>
    </xf>
    <xf numFmtId="0" fontId="47" fillId="0" borderId="0" xfId="41" applyAlignment="1">
      <alignment wrapText="1"/>
    </xf>
    <xf numFmtId="0" fontId="138" fillId="0" borderId="0" xfId="42" applyFont="1" applyAlignment="1">
      <alignment horizontal="center" vertical="center"/>
    </xf>
    <xf numFmtId="0" fontId="41" fillId="0" borderId="0" xfId="42">
      <alignment vertical="center"/>
    </xf>
    <xf numFmtId="0" fontId="41" fillId="0" borderId="19" xfId="42" applyBorder="1" applyAlignment="1">
      <alignment horizontal="center" vertical="center"/>
    </xf>
    <xf numFmtId="0" fontId="41" fillId="0" borderId="0" xfId="42" applyAlignment="1">
      <alignment horizontal="center" vertical="center"/>
    </xf>
    <xf numFmtId="0" fontId="41" fillId="0" borderId="65" xfId="42" applyBorder="1" applyAlignment="1">
      <alignment horizontal="center" vertical="center"/>
    </xf>
    <xf numFmtId="0" fontId="41" fillId="0" borderId="19" xfId="42" applyBorder="1" applyAlignment="1">
      <alignment horizontal="center" vertical="center" wrapText="1"/>
    </xf>
    <xf numFmtId="0" fontId="167" fillId="0" borderId="19" xfId="42" applyFont="1" applyBorder="1" applyAlignment="1">
      <alignment horizontal="center" vertical="center" wrapText="1"/>
    </xf>
    <xf numFmtId="0" fontId="167" fillId="0" borderId="26" xfId="42" applyFont="1" applyBorder="1" applyAlignment="1">
      <alignment horizontal="center" vertical="center" wrapText="1"/>
    </xf>
    <xf numFmtId="0" fontId="41" fillId="0" borderId="19" xfId="42" applyBorder="1">
      <alignment vertical="center"/>
    </xf>
    <xf numFmtId="41" fontId="41" fillId="0" borderId="19" xfId="42" applyNumberFormat="1" applyBorder="1">
      <alignment vertical="center"/>
    </xf>
    <xf numFmtId="0" fontId="41" fillId="0" borderId="70" xfId="42" applyBorder="1">
      <alignment vertical="center"/>
    </xf>
    <xf numFmtId="0" fontId="41" fillId="0" borderId="65" xfId="42" applyBorder="1">
      <alignment vertical="center"/>
    </xf>
    <xf numFmtId="0" fontId="25" fillId="0" borderId="0" xfId="18" applyFont="1" applyAlignment="1" applyProtection="1">
      <alignment horizontal="center"/>
      <protection locked="0"/>
    </xf>
    <xf numFmtId="0" fontId="25" fillId="0" borderId="58" xfId="18" applyFont="1" applyBorder="1" applyProtection="1">
      <protection locked="0"/>
    </xf>
    <xf numFmtId="0" fontId="25" fillId="0" borderId="59" xfId="18" applyFont="1" applyBorder="1" applyProtection="1">
      <protection locked="0"/>
    </xf>
    <xf numFmtId="0" fontId="41" fillId="0" borderId="59" xfId="18" applyBorder="1" applyProtection="1">
      <protection locked="0"/>
    </xf>
    <xf numFmtId="0" fontId="25" fillId="0" borderId="59" xfId="18" applyFont="1" applyBorder="1" applyAlignment="1" applyProtection="1">
      <alignment horizontal="right"/>
      <protection locked="0"/>
    </xf>
    <xf numFmtId="0" fontId="25" fillId="0" borderId="59" xfId="18" applyFont="1" applyBorder="1" applyAlignment="1" applyProtection="1">
      <alignment horizontal="center" vertical="center"/>
      <protection locked="0"/>
    </xf>
    <xf numFmtId="0" fontId="25" fillId="0" borderId="121" xfId="18" applyFont="1" applyBorder="1" applyAlignment="1" applyProtection="1">
      <alignment horizontal="center" vertical="center" wrapText="1"/>
      <protection locked="0"/>
    </xf>
    <xf numFmtId="0" fontId="39" fillId="10" borderId="147" xfId="18" applyFont="1" applyFill="1" applyBorder="1" applyAlignment="1">
      <alignment horizontal="center" vertical="center" wrapText="1"/>
    </xf>
    <xf numFmtId="0" fontId="39" fillId="10" borderId="115" xfId="18" applyFont="1" applyFill="1" applyBorder="1" applyAlignment="1">
      <alignment horizontal="center" vertical="center" wrapText="1"/>
    </xf>
    <xf numFmtId="0" fontId="39" fillId="10" borderId="115" xfId="18" applyFont="1" applyFill="1" applyBorder="1" applyAlignment="1" applyProtection="1">
      <alignment horizontal="center" vertical="center" wrapText="1"/>
      <protection locked="0"/>
    </xf>
    <xf numFmtId="0" fontId="39" fillId="0" borderId="115" xfId="18" applyFont="1" applyBorder="1" applyAlignment="1" applyProtection="1">
      <alignment horizontal="center" vertical="center" wrapText="1"/>
      <protection locked="0"/>
    </xf>
    <xf numFmtId="0" fontId="39" fillId="0" borderId="129" xfId="18" applyFont="1" applyBorder="1" applyAlignment="1" applyProtection="1">
      <alignment horizontal="center" vertical="center" wrapText="1"/>
      <protection locked="0"/>
    </xf>
    <xf numFmtId="0" fontId="39" fillId="10" borderId="147" xfId="18" applyFont="1" applyFill="1" applyBorder="1" applyAlignment="1" applyProtection="1">
      <alignment horizontal="center" vertical="center" wrapText="1"/>
      <protection locked="0"/>
    </xf>
    <xf numFmtId="0" fontId="39" fillId="10" borderId="59" xfId="18" applyFont="1" applyFill="1" applyBorder="1" applyAlignment="1">
      <alignment horizontal="center" vertical="center" wrapText="1"/>
    </xf>
    <xf numFmtId="0" fontId="39" fillId="0" borderId="60" xfId="18" applyFont="1" applyBorder="1" applyAlignment="1" applyProtection="1">
      <alignment horizontal="left"/>
      <protection locked="0"/>
    </xf>
    <xf numFmtId="194" fontId="136" fillId="15" borderId="0" xfId="18" applyNumberFormat="1" applyFont="1" applyFill="1" applyAlignment="1">
      <alignment horizontal="right" vertical="center" indent="1"/>
    </xf>
    <xf numFmtId="0" fontId="39" fillId="0" borderId="114" xfId="18" applyFont="1" applyBorder="1" applyAlignment="1" applyProtection="1">
      <alignment horizontal="left"/>
      <protection locked="0"/>
    </xf>
    <xf numFmtId="194" fontId="39" fillId="0" borderId="0" xfId="18" applyNumberFormat="1" applyFont="1" applyAlignment="1" applyProtection="1">
      <alignment horizontal="right" vertical="center" indent="1"/>
      <protection locked="0"/>
    </xf>
    <xf numFmtId="0" fontId="39" fillId="10" borderId="114" xfId="18" applyFont="1" applyFill="1" applyBorder="1" applyAlignment="1" applyProtection="1">
      <alignment horizontal="left"/>
      <protection locked="0"/>
    </xf>
    <xf numFmtId="0" fontId="39" fillId="0" borderId="114" xfId="18" applyFont="1" applyBorder="1" applyAlignment="1" applyProtection="1">
      <alignment horizontal="left" wrapText="1"/>
      <protection locked="0"/>
    </xf>
    <xf numFmtId="0" fontId="39" fillId="0" borderId="62" xfId="18" applyFont="1" applyBorder="1" applyAlignment="1" applyProtection="1">
      <alignment horizontal="left"/>
      <protection locked="0"/>
    </xf>
    <xf numFmtId="194" fontId="136" fillId="15" borderId="58" xfId="18" applyNumberFormat="1" applyFont="1" applyFill="1" applyBorder="1" applyAlignment="1">
      <alignment horizontal="right" vertical="center" indent="1"/>
    </xf>
    <xf numFmtId="194" fontId="39" fillId="0" borderId="59" xfId="18" applyNumberFormat="1" applyFont="1" applyBorder="1" applyAlignment="1" applyProtection="1">
      <alignment horizontal="right" vertical="center" indent="1"/>
      <protection locked="0"/>
    </xf>
    <xf numFmtId="0" fontId="191" fillId="0" borderId="54" xfId="18" applyFont="1" applyBorder="1" applyAlignment="1" applyProtection="1">
      <alignment horizontal="right"/>
      <protection locked="0"/>
    </xf>
    <xf numFmtId="0" fontId="29" fillId="0" borderId="54" xfId="18" applyFont="1" applyBorder="1" applyAlignment="1" applyProtection="1">
      <alignment horizontal="center"/>
      <protection locked="0"/>
    </xf>
    <xf numFmtId="0" fontId="25" fillId="0" borderId="0" xfId="18" applyFont="1" applyAlignment="1" applyProtection="1">
      <alignment horizontal="left"/>
      <protection locked="0"/>
    </xf>
    <xf numFmtId="0" fontId="119" fillId="0" borderId="0" xfId="18" applyFont="1" applyAlignment="1" applyProtection="1">
      <alignment horizontal="center"/>
      <protection locked="0"/>
    </xf>
    <xf numFmtId="0" fontId="25" fillId="0" borderId="0" xfId="18" applyFont="1" applyAlignment="1" applyProtection="1">
      <alignment horizontal="right"/>
      <protection locked="0"/>
    </xf>
    <xf numFmtId="0" fontId="29" fillId="0" borderId="89" xfId="18" applyFont="1" applyBorder="1" applyAlignment="1" applyProtection="1">
      <alignment horizontal="center" vertical="center" wrapText="1"/>
      <protection locked="0"/>
    </xf>
    <xf numFmtId="0" fontId="25" fillId="0" borderId="89" xfId="18" applyFont="1" applyBorder="1" applyAlignment="1" applyProtection="1">
      <alignment horizontal="center" vertical="center" wrapText="1"/>
      <protection locked="0"/>
    </xf>
    <xf numFmtId="0" fontId="25" fillId="0" borderId="79" xfId="18" applyFont="1" applyBorder="1" applyAlignment="1" applyProtection="1">
      <alignment horizontal="center" vertical="center" wrapText="1"/>
      <protection locked="0"/>
    </xf>
    <xf numFmtId="0" fontId="39" fillId="0" borderId="31" xfId="18" applyFont="1" applyBorder="1" applyAlignment="1" applyProtection="1">
      <alignment horizontal="left"/>
      <protection locked="0"/>
    </xf>
    <xf numFmtId="194" fontId="136" fillId="15" borderId="61" xfId="18" applyNumberFormat="1" applyFont="1" applyFill="1" applyBorder="1" applyAlignment="1">
      <alignment horizontal="right" vertical="center" indent="1"/>
    </xf>
    <xf numFmtId="194" fontId="136" fillId="15" borderId="31" xfId="18" applyNumberFormat="1" applyFont="1" applyFill="1" applyBorder="1" applyAlignment="1">
      <alignment horizontal="right" vertical="center" indent="1"/>
    </xf>
    <xf numFmtId="194" fontId="136" fillId="15" borderId="32" xfId="18" applyNumberFormat="1" applyFont="1" applyFill="1" applyBorder="1" applyAlignment="1">
      <alignment horizontal="right" vertical="center" indent="1"/>
    </xf>
    <xf numFmtId="0" fontId="39" fillId="10" borderId="0" xfId="18" applyFont="1" applyFill="1" applyProtection="1">
      <protection locked="0"/>
    </xf>
    <xf numFmtId="194" fontId="136" fillId="15" borderId="59" xfId="18" applyNumberFormat="1" applyFont="1" applyFill="1" applyBorder="1" applyAlignment="1">
      <alignment horizontal="right" vertical="center" indent="1"/>
    </xf>
    <xf numFmtId="0" fontId="19" fillId="0" borderId="38" xfId="18" applyFont="1" applyBorder="1"/>
    <xf numFmtId="0" fontId="19" fillId="0" borderId="0" xfId="18" applyFont="1"/>
    <xf numFmtId="0" fontId="19" fillId="0" borderId="10" xfId="18" applyFont="1" applyBorder="1"/>
    <xf numFmtId="0" fontId="83" fillId="0" borderId="52" xfId="18" applyFont="1" applyBorder="1" applyAlignment="1">
      <alignment vertical="center"/>
    </xf>
    <xf numFmtId="0" fontId="83" fillId="0" borderId="0" xfId="18" applyFont="1"/>
    <xf numFmtId="0" fontId="39" fillId="0" borderId="0" xfId="18" applyFont="1" applyAlignment="1">
      <alignment horizontal="distributed" vertical="distributed" textRotation="255"/>
    </xf>
    <xf numFmtId="0" fontId="39" fillId="0" borderId="0" xfId="18" applyFont="1" applyAlignment="1">
      <alignment horizontal="distributed" vertical="distributed"/>
    </xf>
    <xf numFmtId="0" fontId="39" fillId="0" borderId="0" xfId="18" applyFont="1" applyAlignment="1">
      <alignment vertical="top" textRotation="255"/>
    </xf>
    <xf numFmtId="0" fontId="39" fillId="0" borderId="0" xfId="18" applyFont="1" applyAlignment="1">
      <alignment vertical="distributed" textRotation="255"/>
    </xf>
    <xf numFmtId="0" fontId="39" fillId="0" borderId="0" xfId="18" applyFont="1" applyAlignment="1">
      <alignment vertical="distributed"/>
    </xf>
    <xf numFmtId="0" fontId="40" fillId="0" borderId="115" xfId="18" applyFont="1" applyBorder="1" applyAlignment="1">
      <alignment horizontal="center" vertical="top"/>
    </xf>
    <xf numFmtId="0" fontId="40" fillId="0" borderId="129" xfId="18" applyFont="1" applyBorder="1" applyAlignment="1">
      <alignment horizontal="center" vertical="top"/>
    </xf>
    <xf numFmtId="0" fontId="92" fillId="0" borderId="129" xfId="18" applyFont="1" applyBorder="1" applyAlignment="1">
      <alignment horizontal="center" vertical="top"/>
    </xf>
    <xf numFmtId="0" fontId="98" fillId="0" borderId="129" xfId="18" applyFont="1" applyBorder="1" applyAlignment="1">
      <alignment horizontal="center" vertical="top" shrinkToFit="1"/>
    </xf>
    <xf numFmtId="0" fontId="98" fillId="0" borderId="96" xfId="18" applyFont="1" applyBorder="1" applyAlignment="1">
      <alignment horizontal="center" vertical="top" shrinkToFit="1"/>
    </xf>
    <xf numFmtId="0" fontId="39" fillId="0" borderId="0" xfId="18" applyFont="1" applyAlignment="1">
      <alignment horizontal="center" vertical="top"/>
    </xf>
    <xf numFmtId="0" fontId="39" fillId="0" borderId="86" xfId="18" applyFont="1" applyBorder="1" applyAlignment="1">
      <alignment horizontal="distributed"/>
    </xf>
    <xf numFmtId="3" fontId="67" fillId="10" borderId="19" xfId="18" applyNumberFormat="1" applyFont="1" applyFill="1" applyBorder="1" applyAlignment="1">
      <alignment horizontal="center" vertical="center"/>
    </xf>
    <xf numFmtId="3" fontId="67" fillId="10" borderId="66" xfId="18" applyNumberFormat="1" applyFont="1" applyFill="1" applyBorder="1" applyAlignment="1">
      <alignment horizontal="center" vertical="center"/>
    </xf>
    <xf numFmtId="0" fontId="39" fillId="10" borderId="19" xfId="18" applyFont="1" applyFill="1" applyBorder="1" applyAlignment="1">
      <alignment horizontal="distributed"/>
    </xf>
    <xf numFmtId="0" fontId="39" fillId="10" borderId="87" xfId="18" applyFont="1" applyFill="1" applyBorder="1" applyAlignment="1">
      <alignment horizontal="distributed"/>
    </xf>
    <xf numFmtId="0" fontId="39" fillId="10" borderId="65" xfId="18" applyFont="1" applyFill="1" applyBorder="1" applyAlignment="1">
      <alignment horizontal="distributed" vertical="center"/>
    </xf>
    <xf numFmtId="0" fontId="39" fillId="0" borderId="65" xfId="18" applyFont="1" applyBorder="1" applyAlignment="1">
      <alignment vertical="top" textRotation="255"/>
    </xf>
    <xf numFmtId="0" fontId="39" fillId="0" borderId="19" xfId="18" applyFont="1" applyBorder="1" applyAlignment="1">
      <alignment vertical="top" textRotation="255"/>
    </xf>
    <xf numFmtId="0" fontId="39" fillId="10" borderId="19" xfId="18" applyFont="1" applyFill="1" applyBorder="1" applyAlignment="1">
      <alignment horizontal="distributed" vertical="center"/>
    </xf>
    <xf numFmtId="0" fontId="39" fillId="10" borderId="19" xfId="18" applyFont="1" applyFill="1" applyBorder="1" applyAlignment="1">
      <alignment vertical="center" textRotation="255"/>
    </xf>
    <xf numFmtId="0" fontId="2" fillId="10" borderId="19" xfId="43" applyFont="1" applyFill="1" applyBorder="1" applyAlignment="1" applyProtection="1">
      <alignment horizontal="center" vertical="center" wrapText="1"/>
    </xf>
    <xf numFmtId="0" fontId="39" fillId="10" borderId="70" xfId="18" applyFont="1" applyFill="1" applyBorder="1" applyAlignment="1">
      <alignment horizontal="center" vertical="center"/>
    </xf>
    <xf numFmtId="0" fontId="0" fillId="10" borderId="19" xfId="43" applyFont="1" applyFill="1" applyBorder="1" applyAlignment="1" applyProtection="1">
      <alignment horizontal="center" vertical="center" wrapText="1"/>
    </xf>
    <xf numFmtId="0" fontId="39" fillId="0" borderId="65" xfId="18" applyFont="1" applyBorder="1" applyAlignment="1">
      <alignment horizontal="distributed"/>
    </xf>
    <xf numFmtId="0" fontId="69" fillId="10" borderId="19" xfId="18" applyFont="1" applyFill="1" applyBorder="1" applyAlignment="1">
      <alignment horizontal="center" vertical="center"/>
    </xf>
    <xf numFmtId="0" fontId="39" fillId="0" borderId="65" xfId="18" applyFont="1" applyBorder="1" applyAlignment="1">
      <alignment horizontal="center"/>
    </xf>
    <xf numFmtId="0" fontId="39" fillId="0" borderId="19" xfId="18" applyFont="1" applyBorder="1" applyAlignment="1">
      <alignment horizontal="center" vertical="top" textRotation="255"/>
    </xf>
    <xf numFmtId="0" fontId="39" fillId="0" borderId="70" xfId="18" applyFont="1" applyBorder="1" applyAlignment="1">
      <alignment vertical="top" textRotation="255"/>
    </xf>
    <xf numFmtId="0" fontId="39" fillId="0" borderId="65" xfId="18" applyFont="1" applyBorder="1"/>
    <xf numFmtId="0" fontId="39" fillId="0" borderId="19" xfId="18" applyFont="1" applyBorder="1"/>
    <xf numFmtId="0" fontId="39" fillId="0" borderId="70" xfId="18" applyFont="1" applyBorder="1"/>
    <xf numFmtId="0" fontId="39" fillId="0" borderId="74" xfId="18" applyFont="1" applyBorder="1"/>
    <xf numFmtId="0" fontId="39" fillId="0" borderId="23" xfId="18" applyFont="1" applyBorder="1"/>
    <xf numFmtId="0" fontId="39" fillId="0" borderId="67" xfId="18" applyFont="1" applyBorder="1"/>
    <xf numFmtId="0" fontId="39" fillId="0" borderId="78" xfId="18" applyFont="1" applyBorder="1" applyAlignment="1">
      <alignment horizontal="distributed"/>
    </xf>
    <xf numFmtId="0" fontId="39" fillId="0" borderId="76" xfId="18" applyFont="1" applyBorder="1"/>
    <xf numFmtId="0" fontId="39" fillId="0" borderId="76" xfId="18" applyFont="1" applyBorder="1" applyAlignment="1">
      <alignment horizontal="distributed"/>
    </xf>
    <xf numFmtId="0" fontId="39" fillId="0" borderId="31" xfId="18" applyFont="1" applyBorder="1" applyAlignment="1">
      <alignment vertical="center"/>
    </xf>
    <xf numFmtId="0" fontId="39" fillId="0" borderId="0" xfId="18" applyFont="1" applyAlignment="1">
      <alignment horizontal="right" vertical="center"/>
    </xf>
    <xf numFmtId="193" fontId="39" fillId="0" borderId="0" xfId="18" applyNumberFormat="1" applyFont="1" applyAlignment="1">
      <alignment vertical="center"/>
    </xf>
    <xf numFmtId="0" fontId="197" fillId="0" borderId="0" xfId="18" applyFont="1" applyProtection="1">
      <protection locked="0"/>
    </xf>
    <xf numFmtId="203" fontId="196" fillId="11" borderId="0" xfId="18" applyNumberFormat="1" applyFont="1" applyFill="1" applyProtection="1">
      <protection locked="0"/>
    </xf>
    <xf numFmtId="203" fontId="25" fillId="11" borderId="19" xfId="18" applyNumberFormat="1" applyFont="1" applyFill="1" applyBorder="1" applyAlignment="1" applyProtection="1">
      <alignment horizontal="center"/>
      <protection locked="0"/>
    </xf>
    <xf numFmtId="203" fontId="196" fillId="11" borderId="19" xfId="18" applyNumberFormat="1" applyFont="1" applyFill="1" applyBorder="1" applyAlignment="1" applyProtection="1">
      <alignment horizontal="center"/>
      <protection locked="0"/>
    </xf>
    <xf numFmtId="0" fontId="41" fillId="0" borderId="0" xfId="18" applyProtection="1">
      <protection locked="0"/>
    </xf>
    <xf numFmtId="203" fontId="196" fillId="11" borderId="10" xfId="18" applyNumberFormat="1" applyFont="1" applyFill="1" applyBorder="1" applyProtection="1">
      <protection locked="0"/>
    </xf>
    <xf numFmtId="203" fontId="117" fillId="11" borderId="19" xfId="18" applyNumberFormat="1" applyFont="1" applyFill="1" applyBorder="1" applyAlignment="1" applyProtection="1">
      <alignment horizontal="center"/>
      <protection locked="0"/>
    </xf>
    <xf numFmtId="0" fontId="25" fillId="0" borderId="10" xfId="18" applyFont="1" applyBorder="1" applyAlignment="1" applyProtection="1">
      <alignment horizontal="center" vertical="top"/>
      <protection locked="0"/>
    </xf>
    <xf numFmtId="0" fontId="29" fillId="0" borderId="10" xfId="18" applyFont="1" applyBorder="1" applyAlignment="1" applyProtection="1">
      <alignment horizontal="center" vertical="top"/>
      <protection locked="0"/>
    </xf>
    <xf numFmtId="203" fontId="25" fillId="11" borderId="10" xfId="18" applyNumberFormat="1" applyFont="1" applyFill="1" applyBorder="1" applyAlignment="1" applyProtection="1">
      <alignment horizontal="center" vertical="top"/>
      <protection locked="0"/>
    </xf>
    <xf numFmtId="203" fontId="29" fillId="11" borderId="10" xfId="18" applyNumberFormat="1" applyFont="1" applyFill="1" applyBorder="1" applyAlignment="1" applyProtection="1">
      <alignment horizontal="left" vertical="center"/>
      <protection locked="0"/>
    </xf>
    <xf numFmtId="203" fontId="25" fillId="11" borderId="10" xfId="18" applyNumberFormat="1" applyFont="1" applyFill="1" applyBorder="1" applyAlignment="1" applyProtection="1">
      <alignment horizontal="center" vertical="center"/>
      <protection locked="0"/>
    </xf>
    <xf numFmtId="203" fontId="25" fillId="11" borderId="70" xfId="18" applyNumberFormat="1" applyFont="1" applyFill="1" applyBorder="1" applyAlignment="1" applyProtection="1">
      <alignment horizontal="right"/>
      <protection locked="0"/>
    </xf>
    <xf numFmtId="203" fontId="25" fillId="11" borderId="65" xfId="18" applyNumberFormat="1" applyFont="1" applyFill="1" applyBorder="1" applyAlignment="1" applyProtection="1">
      <alignment horizontal="left"/>
      <protection locked="0"/>
    </xf>
    <xf numFmtId="203" fontId="25" fillId="11" borderId="70" xfId="18" applyNumberFormat="1" applyFont="1" applyFill="1" applyBorder="1" applyAlignment="1">
      <alignment horizontal="right"/>
    </xf>
    <xf numFmtId="203" fontId="25" fillId="11" borderId="65" xfId="18" applyNumberFormat="1" applyFont="1" applyFill="1" applyBorder="1" applyAlignment="1">
      <alignment horizontal="left"/>
    </xf>
    <xf numFmtId="203" fontId="25" fillId="11" borderId="19" xfId="18" applyNumberFormat="1" applyFont="1" applyFill="1" applyBorder="1" applyAlignment="1">
      <alignment horizontal="center"/>
    </xf>
    <xf numFmtId="0" fontId="196" fillId="16" borderId="0" xfId="18" applyFont="1" applyFill="1" applyProtection="1">
      <protection locked="0"/>
    </xf>
    <xf numFmtId="0" fontId="196" fillId="16" borderId="0" xfId="18" quotePrefix="1" applyFont="1" applyFill="1" applyAlignment="1" applyProtection="1">
      <alignment horizontal="left"/>
      <protection locked="0"/>
    </xf>
    <xf numFmtId="3" fontId="25" fillId="16" borderId="19" xfId="18" applyNumberFormat="1" applyFont="1" applyFill="1" applyBorder="1" applyAlignment="1">
      <alignment horizontal="right" vertical="center" wrapText="1"/>
    </xf>
    <xf numFmtId="0" fontId="41" fillId="16" borderId="0" xfId="18" applyFill="1" applyProtection="1">
      <protection locked="0"/>
    </xf>
    <xf numFmtId="0" fontId="196" fillId="17" borderId="69" xfId="18" applyFont="1" applyFill="1" applyBorder="1" applyProtection="1">
      <protection locked="0"/>
    </xf>
    <xf numFmtId="0" fontId="196" fillId="17" borderId="69" xfId="18" quotePrefix="1" applyFont="1" applyFill="1" applyBorder="1" applyAlignment="1" applyProtection="1">
      <alignment horizontal="left"/>
      <protection locked="0"/>
    </xf>
    <xf numFmtId="3" fontId="25" fillId="17" borderId="19" xfId="18" applyNumberFormat="1" applyFont="1" applyFill="1" applyBorder="1" applyAlignment="1">
      <alignment horizontal="right" vertical="center" wrapText="1"/>
    </xf>
    <xf numFmtId="0" fontId="41" fillId="17" borderId="0" xfId="18" applyFill="1" applyProtection="1">
      <protection locked="0"/>
    </xf>
    <xf numFmtId="0" fontId="196" fillId="0" borderId="69" xfId="18" applyFont="1" applyBorder="1" applyProtection="1">
      <protection locked="0"/>
    </xf>
    <xf numFmtId="0" fontId="196" fillId="0" borderId="69" xfId="18" quotePrefix="1" applyFont="1" applyBorder="1" applyAlignment="1" applyProtection="1">
      <alignment horizontal="left"/>
      <protection locked="0"/>
    </xf>
    <xf numFmtId="0" fontId="196" fillId="0" borderId="0" xfId="18" applyFont="1" applyProtection="1">
      <protection locked="0"/>
    </xf>
    <xf numFmtId="3" fontId="25" fillId="0" borderId="19" xfId="18" applyNumberFormat="1" applyFont="1" applyBorder="1" applyAlignment="1">
      <alignment horizontal="right" vertical="center" wrapText="1"/>
    </xf>
    <xf numFmtId="0" fontId="196" fillId="18" borderId="69" xfId="18" applyFont="1" applyFill="1" applyBorder="1" applyProtection="1">
      <protection locked="0"/>
    </xf>
    <xf numFmtId="0" fontId="196" fillId="18" borderId="69" xfId="18" quotePrefix="1" applyFont="1" applyFill="1" applyBorder="1" applyAlignment="1" applyProtection="1">
      <alignment horizontal="left"/>
      <protection locked="0"/>
    </xf>
    <xf numFmtId="3" fontId="25" fillId="18" borderId="19" xfId="18" applyNumberFormat="1" applyFont="1" applyFill="1" applyBorder="1" applyAlignment="1">
      <alignment horizontal="right" vertical="center" wrapText="1"/>
    </xf>
    <xf numFmtId="0" fontId="41" fillId="18" borderId="0" xfId="18" applyFill="1" applyProtection="1">
      <protection locked="0"/>
    </xf>
    <xf numFmtId="0" fontId="196" fillId="0" borderId="69" xfId="18" applyFont="1" applyBorder="1" applyAlignment="1" applyProtection="1">
      <alignment horizontal="left"/>
      <protection locked="0"/>
    </xf>
    <xf numFmtId="0" fontId="196" fillId="17" borderId="69" xfId="18" applyFont="1" applyFill="1" applyBorder="1" applyAlignment="1" applyProtection="1">
      <alignment horizontal="left"/>
      <protection locked="0"/>
    </xf>
    <xf numFmtId="0" fontId="196" fillId="16" borderId="69" xfId="18" applyFont="1" applyFill="1" applyBorder="1" applyProtection="1">
      <protection locked="0"/>
    </xf>
    <xf numFmtId="0" fontId="200" fillId="16" borderId="69" xfId="18" applyFont="1" applyFill="1" applyBorder="1" applyProtection="1">
      <protection locked="0"/>
    </xf>
    <xf numFmtId="0" fontId="200" fillId="19" borderId="69" xfId="18" applyFont="1" applyFill="1" applyBorder="1" applyProtection="1">
      <protection locked="0"/>
    </xf>
    <xf numFmtId="0" fontId="196" fillId="19" borderId="69" xfId="18" applyFont="1" applyFill="1" applyBorder="1" applyProtection="1">
      <protection locked="0"/>
    </xf>
    <xf numFmtId="204" fontId="202" fillId="19" borderId="65" xfId="18" applyNumberFormat="1" applyFont="1" applyFill="1" applyBorder="1" applyProtection="1">
      <protection locked="0"/>
    </xf>
    <xf numFmtId="3" fontId="25" fillId="19" borderId="19" xfId="18" applyNumberFormat="1" applyFont="1" applyFill="1" applyBorder="1" applyAlignment="1">
      <alignment horizontal="right" vertical="center" wrapText="1"/>
    </xf>
    <xf numFmtId="0" fontId="41" fillId="19" borderId="0" xfId="18" applyFill="1" applyProtection="1">
      <protection locked="0"/>
    </xf>
    <xf numFmtId="0" fontId="200" fillId="10" borderId="69" xfId="18" applyFont="1" applyFill="1" applyBorder="1" applyProtection="1">
      <protection locked="0"/>
    </xf>
    <xf numFmtId="0" fontId="196" fillId="10" borderId="69" xfId="18" applyFont="1" applyFill="1" applyBorder="1" applyProtection="1">
      <protection locked="0"/>
    </xf>
    <xf numFmtId="0" fontId="196" fillId="10" borderId="65" xfId="18" applyFont="1" applyFill="1" applyBorder="1" applyProtection="1">
      <protection locked="0"/>
    </xf>
    <xf numFmtId="3" fontId="25" fillId="10" borderId="19" xfId="18" applyNumberFormat="1" applyFont="1" applyFill="1" applyBorder="1" applyAlignment="1">
      <alignment horizontal="right" vertical="center" wrapText="1"/>
    </xf>
    <xf numFmtId="0" fontId="41" fillId="10" borderId="0" xfId="18" applyFill="1" applyProtection="1">
      <protection locked="0"/>
    </xf>
    <xf numFmtId="0" fontId="196" fillId="19" borderId="65" xfId="18" applyFont="1" applyFill="1" applyBorder="1" applyProtection="1">
      <protection locked="0"/>
    </xf>
    <xf numFmtId="0" fontId="196" fillId="16" borderId="69" xfId="18" quotePrefix="1" applyFont="1" applyFill="1" applyBorder="1" applyAlignment="1" applyProtection="1">
      <alignment horizontal="left"/>
      <protection locked="0"/>
    </xf>
    <xf numFmtId="0" fontId="196" fillId="11" borderId="0" xfId="18" applyFont="1" applyFill="1" applyAlignment="1" applyProtection="1">
      <alignment horizontal="left"/>
      <protection locked="0"/>
    </xf>
    <xf numFmtId="0" fontId="196" fillId="11" borderId="0" xfId="18" applyFont="1" applyFill="1" applyAlignment="1" applyProtection="1">
      <alignment horizontal="center"/>
      <protection locked="0"/>
    </xf>
    <xf numFmtId="0" fontId="203" fillId="0" borderId="69" xfId="18" applyFont="1" applyBorder="1" applyProtection="1">
      <protection locked="0"/>
    </xf>
    <xf numFmtId="0" fontId="203" fillId="0" borderId="0" xfId="18" applyFont="1" applyProtection="1">
      <protection locked="0"/>
    </xf>
    <xf numFmtId="204" fontId="202" fillId="19" borderId="69" xfId="18" applyNumberFormat="1" applyFont="1" applyFill="1" applyBorder="1" applyProtection="1">
      <protection locked="0"/>
    </xf>
    <xf numFmtId="204" fontId="196" fillId="0" borderId="69" xfId="18" applyNumberFormat="1" applyFont="1" applyBorder="1" applyProtection="1">
      <protection locked="0"/>
    </xf>
    <xf numFmtId="203" fontId="196" fillId="0" borderId="0" xfId="18" applyNumberFormat="1" applyFont="1" applyProtection="1">
      <protection locked="0"/>
    </xf>
    <xf numFmtId="203" fontId="41" fillId="0" borderId="0" xfId="18" applyNumberFormat="1" applyProtection="1">
      <protection locked="0"/>
    </xf>
    <xf numFmtId="0" fontId="196" fillId="19" borderId="69" xfId="18" quotePrefix="1" applyFont="1" applyFill="1" applyBorder="1" applyAlignment="1" applyProtection="1">
      <alignment horizontal="left"/>
      <protection locked="0"/>
    </xf>
    <xf numFmtId="0" fontId="200" fillId="0" borderId="69" xfId="18" applyFont="1" applyBorder="1" applyProtection="1">
      <protection locked="0"/>
    </xf>
    <xf numFmtId="0" fontId="200" fillId="20" borderId="69" xfId="18" applyFont="1" applyFill="1" applyBorder="1" applyProtection="1">
      <protection locked="0"/>
    </xf>
    <xf numFmtId="0" fontId="196" fillId="20" borderId="69" xfId="18" applyFont="1" applyFill="1" applyBorder="1" applyProtection="1">
      <protection locked="0"/>
    </xf>
    <xf numFmtId="204" fontId="196" fillId="20" borderId="65" xfId="18" applyNumberFormat="1" applyFont="1" applyFill="1" applyBorder="1" applyProtection="1">
      <protection locked="0"/>
    </xf>
    <xf numFmtId="3" fontId="25" fillId="20" borderId="19" xfId="18" applyNumberFormat="1" applyFont="1" applyFill="1" applyBorder="1" applyAlignment="1">
      <alignment horizontal="right" vertical="center" wrapText="1"/>
    </xf>
    <xf numFmtId="0" fontId="41" fillId="20" borderId="0" xfId="18" applyFill="1" applyProtection="1">
      <protection locked="0"/>
    </xf>
    <xf numFmtId="0" fontId="196" fillId="0" borderId="65" xfId="18" applyFont="1" applyBorder="1" applyProtection="1">
      <protection locked="0"/>
    </xf>
    <xf numFmtId="0" fontId="196" fillId="20" borderId="65" xfId="18" applyFont="1" applyFill="1" applyBorder="1" applyProtection="1">
      <protection locked="0"/>
    </xf>
    <xf numFmtId="204" fontId="202" fillId="20" borderId="69" xfId="18" applyNumberFormat="1" applyFont="1" applyFill="1" applyBorder="1" applyProtection="1">
      <protection locked="0"/>
    </xf>
    <xf numFmtId="0" fontId="1" fillId="0" borderId="24" xfId="1" applyBorder="1" applyAlignment="1">
      <alignment horizontal="center" vertical="center" wrapText="1"/>
    </xf>
    <xf numFmtId="205" fontId="9" fillId="0" borderId="148" xfId="44" applyNumberFormat="1" applyFont="1" applyBorder="1" applyAlignment="1">
      <alignment horizontal="center" wrapText="1"/>
    </xf>
    <xf numFmtId="205" fontId="9" fillId="0" borderId="0" xfId="44" applyNumberFormat="1" applyFont="1"/>
    <xf numFmtId="205" fontId="9" fillId="0" borderId="149" xfId="44" applyNumberFormat="1" applyFont="1" applyBorder="1" applyAlignment="1">
      <alignment horizontal="center"/>
    </xf>
    <xf numFmtId="205" fontId="9" fillId="0" borderId="150" xfId="44" applyNumberFormat="1" applyFont="1" applyBorder="1" applyAlignment="1">
      <alignment horizontal="left"/>
    </xf>
    <xf numFmtId="205" fontId="9" fillId="0" borderId="151" xfId="44" applyNumberFormat="1" applyFont="1" applyBorder="1"/>
    <xf numFmtId="205" fontId="9" fillId="0" borderId="30" xfId="44" applyNumberFormat="1" applyFont="1" applyBorder="1" applyAlignment="1">
      <alignment horizontal="center" wrapText="1"/>
    </xf>
    <xf numFmtId="205" fontId="9" fillId="0" borderId="59" xfId="44" applyNumberFormat="1" applyFont="1" applyBorder="1" applyAlignment="1">
      <alignment horizontal="left"/>
    </xf>
    <xf numFmtId="205" fontId="9" fillId="0" borderId="59" xfId="44" applyNumberFormat="1" applyFont="1" applyBorder="1"/>
    <xf numFmtId="205" fontId="9" fillId="0" borderId="152" xfId="44" applyNumberFormat="1" applyFont="1" applyBorder="1" applyAlignment="1">
      <alignment horizontal="center"/>
    </xf>
    <xf numFmtId="205" fontId="19" fillId="0" borderId="153" xfId="44" applyNumberFormat="1" applyFont="1" applyBorder="1" applyAlignment="1">
      <alignment horizontal="center"/>
    </xf>
    <xf numFmtId="205" fontId="9" fillId="0" borderId="62" xfId="44" applyNumberFormat="1" applyFont="1" applyBorder="1"/>
    <xf numFmtId="205" fontId="9" fillId="0" borderId="0" xfId="44" applyNumberFormat="1" applyFont="1" applyAlignment="1">
      <alignment wrapText="1"/>
    </xf>
    <xf numFmtId="205" fontId="9" fillId="0" borderId="59" xfId="44" applyNumberFormat="1" applyFont="1" applyBorder="1" applyAlignment="1">
      <alignment wrapText="1"/>
    </xf>
    <xf numFmtId="205" fontId="9" fillId="0" borderId="59" xfId="45" applyNumberFormat="1" applyFont="1" applyBorder="1"/>
    <xf numFmtId="205" fontId="9" fillId="0" borderId="154" xfId="44" applyNumberFormat="1" applyFont="1" applyBorder="1" applyAlignment="1">
      <alignment horizontal="center" wrapText="1"/>
    </xf>
    <xf numFmtId="205" fontId="9" fillId="0" borderId="155" xfId="44" applyNumberFormat="1" applyFont="1" applyBorder="1" applyAlignment="1">
      <alignment horizontal="center" vertical="center"/>
    </xf>
    <xf numFmtId="205" fontId="9" fillId="0" borderId="158" xfId="44" applyNumberFormat="1" applyFont="1" applyBorder="1"/>
    <xf numFmtId="205" fontId="9" fillId="0" borderId="159" xfId="44" applyNumberFormat="1" applyFont="1" applyBorder="1" applyAlignment="1">
      <alignment wrapText="1"/>
    </xf>
    <xf numFmtId="205" fontId="9" fillId="0" borderId="160" xfId="44" applyNumberFormat="1" applyFont="1" applyBorder="1" applyAlignment="1">
      <alignment horizontal="center" vertical="center"/>
    </xf>
    <xf numFmtId="205" fontId="9" fillId="0" borderId="161" xfId="44" applyNumberFormat="1" applyFont="1" applyBorder="1" applyAlignment="1">
      <alignment horizontal="center" vertical="center"/>
    </xf>
    <xf numFmtId="205" fontId="9" fillId="0" borderId="159" xfId="44" applyNumberFormat="1" applyFont="1" applyBorder="1" applyAlignment="1">
      <alignment horizontal="center" vertical="center"/>
    </xf>
    <xf numFmtId="205" fontId="9" fillId="0" borderId="162" xfId="46" applyNumberFormat="1" applyFont="1" applyBorder="1" applyAlignment="1">
      <alignment horizontal="center" wrapText="1"/>
    </xf>
    <xf numFmtId="205" fontId="9" fillId="0" borderId="163" xfId="45" applyNumberFormat="1" applyFont="1" applyBorder="1" applyAlignment="1">
      <alignment horizontal="center" wrapText="1"/>
    </xf>
    <xf numFmtId="205" fontId="9" fillId="0" borderId="19" xfId="44" applyNumberFormat="1" applyFont="1" applyBorder="1" applyAlignment="1">
      <alignment horizontal="center" vertical="center" wrapText="1"/>
    </xf>
    <xf numFmtId="205" fontId="9" fillId="0" borderId="19" xfId="44" applyNumberFormat="1" applyFont="1" applyBorder="1" applyAlignment="1">
      <alignment horizontal="right"/>
    </xf>
    <xf numFmtId="205" fontId="9" fillId="0" borderId="19" xfId="44" applyNumberFormat="1" applyFont="1" applyBorder="1" applyAlignment="1">
      <alignment vertical="center"/>
    </xf>
    <xf numFmtId="205" fontId="39" fillId="0" borderId="19" xfId="45" applyNumberFormat="1" applyFont="1" applyBorder="1" applyAlignment="1">
      <alignment horizontal="right" vertical="center"/>
    </xf>
    <xf numFmtId="205" fontId="9" fillId="0" borderId="19" xfId="45" applyNumberFormat="1" applyFont="1" applyBorder="1" applyAlignment="1">
      <alignment wrapText="1"/>
    </xf>
    <xf numFmtId="205" fontId="9" fillId="0" borderId="19" xfId="44" applyNumberFormat="1" applyFont="1" applyBorder="1" applyAlignment="1">
      <alignment horizontal="center" wrapText="1"/>
    </xf>
    <xf numFmtId="205" fontId="9" fillId="0" borderId="19" xfId="44" applyNumberFormat="1" applyFont="1" applyBorder="1"/>
    <xf numFmtId="205" fontId="9" fillId="0" borderId="19" xfId="46" applyNumberFormat="1" applyFont="1" applyBorder="1" applyAlignment="1">
      <alignment vertical="center" wrapText="1"/>
    </xf>
    <xf numFmtId="205" fontId="9" fillId="0" borderId="19" xfId="46" applyNumberFormat="1" applyFont="1" applyBorder="1" applyAlignment="1">
      <alignment vertical="center"/>
    </xf>
    <xf numFmtId="205" fontId="9" fillId="0" borderId="19" xfId="45" applyNumberFormat="1" applyFont="1" applyBorder="1" applyAlignment="1">
      <alignment vertical="center" wrapText="1"/>
    </xf>
    <xf numFmtId="205" fontId="39" fillId="0" borderId="19" xfId="45" applyNumberFormat="1" applyFont="1" applyBorder="1" applyAlignment="1">
      <alignment wrapText="1"/>
    </xf>
    <xf numFmtId="205" fontId="9" fillId="0" borderId="159" xfId="44" applyNumberFormat="1" applyFont="1" applyBorder="1" applyAlignment="1">
      <alignment horizontal="center" vertical="center" wrapText="1"/>
    </xf>
    <xf numFmtId="205" fontId="9" fillId="0" borderId="160" xfId="46" applyNumberFormat="1" applyFont="1" applyBorder="1" applyAlignment="1">
      <alignment vertical="center"/>
    </xf>
    <xf numFmtId="205" fontId="9" fillId="0" borderId="164" xfId="46" applyNumberFormat="1" applyFont="1" applyBorder="1" applyAlignment="1">
      <alignment vertical="center"/>
    </xf>
    <xf numFmtId="205" fontId="9" fillId="0" borderId="0" xfId="46" applyNumberFormat="1" applyFont="1" applyAlignment="1">
      <alignment vertical="center"/>
    </xf>
    <xf numFmtId="205" fontId="9" fillId="0" borderId="0" xfId="46" applyNumberFormat="1" applyFont="1" applyAlignment="1">
      <alignment vertical="center" wrapText="1"/>
    </xf>
    <xf numFmtId="205" fontId="61" fillId="0" borderId="0" xfId="46" applyNumberFormat="1" applyFont="1" applyAlignment="1">
      <alignment vertical="center" wrapText="1"/>
    </xf>
    <xf numFmtId="205" fontId="9" fillId="0" borderId="0" xfId="45" applyNumberFormat="1" applyFont="1" applyAlignment="1">
      <alignment vertical="center" wrapText="1"/>
    </xf>
    <xf numFmtId="205" fontId="9" fillId="0" borderId="165" xfId="44" applyNumberFormat="1" applyFont="1" applyBorder="1" applyAlignment="1">
      <alignment horizontal="center" wrapText="1"/>
    </xf>
    <xf numFmtId="205" fontId="9" fillId="0" borderId="166" xfId="44" applyNumberFormat="1" applyFont="1" applyBorder="1" applyAlignment="1">
      <alignment horizontal="left"/>
    </xf>
    <xf numFmtId="205" fontId="9" fillId="0" borderId="167" xfId="44" applyNumberFormat="1" applyFont="1" applyBorder="1" applyAlignment="1">
      <alignment horizontal="left"/>
    </xf>
    <xf numFmtId="205" fontId="9" fillId="0" borderId="0" xfId="47" applyNumberFormat="1" applyFont="1" applyAlignment="1">
      <alignment wrapText="1"/>
    </xf>
    <xf numFmtId="205" fontId="9" fillId="0" borderId="0" xfId="47" applyNumberFormat="1" applyFont="1" applyAlignment="1">
      <alignment horizontal="left"/>
    </xf>
    <xf numFmtId="205" fontId="9" fillId="0" borderId="0" xfId="47" applyNumberFormat="1" applyFont="1"/>
    <xf numFmtId="205" fontId="9" fillId="0" borderId="31" xfId="47" applyNumberFormat="1" applyFont="1" applyBorder="1" applyAlignment="1">
      <alignment horizontal="left"/>
    </xf>
    <xf numFmtId="205" fontId="9" fillId="0" borderId="31" xfId="45" applyNumberFormat="1" applyFont="1" applyBorder="1" applyAlignment="1">
      <alignment vertical="top"/>
    </xf>
    <xf numFmtId="205" fontId="9" fillId="0" borderId="0" xfId="44" applyNumberFormat="1" applyFont="1" applyAlignment="1">
      <alignment horizontal="left"/>
    </xf>
    <xf numFmtId="205" fontId="184" fillId="0" borderId="0" xfId="47" applyNumberFormat="1" applyFont="1" applyAlignment="1">
      <alignment wrapText="1"/>
    </xf>
    <xf numFmtId="205" fontId="184" fillId="0" borderId="0" xfId="47" applyNumberFormat="1" applyFont="1"/>
    <xf numFmtId="205" fontId="9" fillId="0" borderId="0" xfId="45" applyNumberFormat="1" applyFont="1" applyAlignment="1">
      <alignment vertical="top"/>
    </xf>
    <xf numFmtId="205" fontId="9" fillId="0" borderId="0" xfId="48" applyNumberFormat="1" applyFont="1" applyAlignment="1">
      <alignment wrapText="1"/>
    </xf>
    <xf numFmtId="205" fontId="9" fillId="0" borderId="0" xfId="48" applyNumberFormat="1" applyFont="1"/>
    <xf numFmtId="205" fontId="9" fillId="0" borderId="0" xfId="48" applyNumberFormat="1" applyFont="1" applyAlignment="1">
      <alignment horizontal="left" wrapText="1"/>
    </xf>
    <xf numFmtId="205" fontId="9" fillId="0" borderId="0" xfId="48" applyNumberFormat="1" applyFont="1" applyAlignment="1">
      <alignment horizontal="left"/>
    </xf>
    <xf numFmtId="205" fontId="55" fillId="0" borderId="0" xfId="48" applyNumberFormat="1" applyFont="1"/>
    <xf numFmtId="205" fontId="9" fillId="0" borderId="0" xfId="45" applyNumberFormat="1" applyFont="1"/>
    <xf numFmtId="37" fontId="9" fillId="0" borderId="148" xfId="49" applyFont="1" applyBorder="1" applyAlignment="1">
      <alignment horizontal="center"/>
    </xf>
    <xf numFmtId="37" fontId="9" fillId="0" borderId="32" xfId="50" applyFont="1" applyBorder="1" applyAlignment="1">
      <alignment horizontal="left"/>
    </xf>
    <xf numFmtId="37" fontId="9" fillId="0" borderId="0" xfId="50" applyFont="1"/>
    <xf numFmtId="206" fontId="9" fillId="0" borderId="0" xfId="51" applyFont="1"/>
    <xf numFmtId="37" fontId="9" fillId="0" borderId="54" xfId="49" applyFont="1" applyBorder="1" applyAlignment="1">
      <alignment horizontal="center"/>
    </xf>
    <xf numFmtId="37" fontId="9" fillId="0" borderId="32" xfId="50" applyFont="1" applyBorder="1"/>
    <xf numFmtId="37" fontId="9" fillId="0" borderId="30" xfId="49" applyFont="1" applyBorder="1" applyAlignment="1">
      <alignment horizontal="center"/>
    </xf>
    <xf numFmtId="37" fontId="9" fillId="0" borderId="58" xfId="50" applyFont="1" applyBorder="1" applyAlignment="1">
      <alignment horizontal="left"/>
    </xf>
    <xf numFmtId="37" fontId="9" fillId="0" borderId="59" xfId="50" applyFont="1" applyBorder="1"/>
    <xf numFmtId="206" fontId="9" fillId="0" borderId="59" xfId="51" applyFont="1" applyBorder="1"/>
    <xf numFmtId="37" fontId="9" fillId="0" borderId="59" xfId="50" applyFont="1" applyBorder="1" applyAlignment="1">
      <alignment horizontal="left"/>
    </xf>
    <xf numFmtId="37" fontId="9" fillId="0" borderId="0" xfId="50" applyFont="1" applyProtection="1">
      <protection locked="0"/>
    </xf>
    <xf numFmtId="37" fontId="7" fillId="0" borderId="0" xfId="50" applyFont="1" applyAlignment="1" applyProtection="1">
      <alignment horizontal="left" vertical="center"/>
      <protection locked="0"/>
    </xf>
    <xf numFmtId="206" fontId="7" fillId="0" borderId="0" xfId="51" applyFont="1" applyAlignment="1">
      <alignment vertical="center"/>
    </xf>
    <xf numFmtId="37" fontId="7" fillId="0" borderId="0" xfId="50" applyFont="1" applyAlignment="1">
      <alignment horizontal="left" vertical="center"/>
    </xf>
    <xf numFmtId="37" fontId="9" fillId="0" borderId="0" xfId="50" applyFont="1" applyAlignment="1">
      <alignment horizontal="left" vertical="center"/>
    </xf>
    <xf numFmtId="37" fontId="50" fillId="0" borderId="0" xfId="50" applyFont="1" applyAlignment="1" applyProtection="1">
      <alignment horizontal="left" vertical="center"/>
      <protection locked="0"/>
    </xf>
    <xf numFmtId="37" fontId="9" fillId="0" borderId="0" xfId="50" applyFont="1" applyAlignment="1">
      <alignment horizontal="left"/>
    </xf>
    <xf numFmtId="37" fontId="9" fillId="0" borderId="154" xfId="50" applyFont="1" applyBorder="1"/>
    <xf numFmtId="37" fontId="9" fillId="0" borderId="31" xfId="50" applyFont="1" applyBorder="1"/>
    <xf numFmtId="37" fontId="9" fillId="0" borderId="159" xfId="50" applyFont="1" applyBorder="1" applyAlignment="1">
      <alignment horizontal="center"/>
    </xf>
    <xf numFmtId="37" fontId="9" fillId="0" borderId="165" xfId="50" applyFont="1" applyBorder="1"/>
    <xf numFmtId="37" fontId="9" fillId="0" borderId="170" xfId="50" applyFont="1" applyBorder="1" applyAlignment="1">
      <alignment horizontal="left" vertical="center"/>
    </xf>
    <xf numFmtId="37" fontId="9" fillId="0" borderId="171" xfId="50" applyFont="1" applyBorder="1" applyAlignment="1">
      <alignment vertical="center"/>
    </xf>
    <xf numFmtId="37" fontId="9" fillId="0" borderId="172" xfId="50" applyFont="1" applyBorder="1" applyAlignment="1">
      <alignment vertical="center"/>
    </xf>
    <xf numFmtId="207" fontId="9" fillId="0" borderId="31" xfId="51" applyNumberFormat="1" applyFont="1" applyBorder="1" applyAlignment="1">
      <alignment vertical="center"/>
    </xf>
    <xf numFmtId="37" fontId="9" fillId="0" borderId="31" xfId="50" applyFont="1" applyBorder="1" applyAlignment="1">
      <alignment vertical="center"/>
    </xf>
    <xf numFmtId="37" fontId="9" fillId="0" borderId="0" xfId="50" applyFont="1" applyAlignment="1">
      <alignment vertical="top"/>
    </xf>
    <xf numFmtId="37" fontId="9" fillId="0" borderId="160" xfId="50" applyFont="1" applyBorder="1" applyAlignment="1">
      <alignment horizontal="center" vertical="top"/>
    </xf>
    <xf numFmtId="206" fontId="9" fillId="0" borderId="164" xfId="51" applyFont="1" applyBorder="1" applyAlignment="1">
      <alignment vertical="top"/>
    </xf>
    <xf numFmtId="207" fontId="9" fillId="0" borderId="0" xfId="51" applyNumberFormat="1" applyFont="1" applyAlignment="1">
      <alignment vertical="top"/>
    </xf>
    <xf numFmtId="37" fontId="9" fillId="0" borderId="0" xfId="50" applyFont="1" applyAlignment="1">
      <alignment vertical="top" wrapText="1"/>
    </xf>
    <xf numFmtId="37" fontId="9" fillId="0" borderId="160" xfId="50" applyFont="1" applyBorder="1" applyAlignment="1">
      <alignment horizontal="center" vertical="center"/>
    </xf>
    <xf numFmtId="37" fontId="9" fillId="0" borderId="173" xfId="50" applyFont="1" applyBorder="1" applyAlignment="1">
      <alignment vertical="top"/>
    </xf>
    <xf numFmtId="206" fontId="9" fillId="0" borderId="171" xfId="51" applyFont="1" applyBorder="1" applyAlignment="1">
      <alignment vertical="top"/>
    </xf>
    <xf numFmtId="208" fontId="9" fillId="0" borderId="0" xfId="51" applyNumberFormat="1" applyFont="1" applyAlignment="1">
      <alignment vertical="top"/>
    </xf>
    <xf numFmtId="206" fontId="9" fillId="0" borderId="0" xfId="51" applyFont="1" applyAlignment="1">
      <alignment vertical="top"/>
    </xf>
    <xf numFmtId="207" fontId="9" fillId="0" borderId="0" xfId="51" applyNumberFormat="1" applyFont="1" applyAlignment="1">
      <alignment vertical="center"/>
    </xf>
    <xf numFmtId="37" fontId="9" fillId="0" borderId="159" xfId="50" applyFont="1" applyBorder="1" applyAlignment="1">
      <alignment vertical="top"/>
    </xf>
    <xf numFmtId="0" fontId="207" fillId="0" borderId="0" xfId="52" applyFont="1"/>
    <xf numFmtId="37" fontId="9" fillId="0" borderId="159" xfId="50" applyFont="1" applyBorder="1" applyAlignment="1">
      <alignment horizontal="center" vertical="top"/>
    </xf>
    <xf numFmtId="49" fontId="9" fillId="0" borderId="164" xfId="50" applyNumberFormat="1" applyFont="1" applyBorder="1" applyAlignment="1">
      <alignment vertical="top"/>
    </xf>
    <xf numFmtId="37" fontId="9" fillId="0" borderId="170" xfId="50" applyFont="1" applyBorder="1" applyAlignment="1">
      <alignment vertical="top"/>
    </xf>
    <xf numFmtId="37" fontId="9" fillId="0" borderId="171" xfId="50" applyFont="1" applyBorder="1" applyAlignment="1">
      <alignment horizontal="center" vertical="top"/>
    </xf>
    <xf numFmtId="37" fontId="9" fillId="0" borderId="164" xfId="50" applyFont="1" applyBorder="1" applyAlignment="1">
      <alignment vertical="center"/>
    </xf>
    <xf numFmtId="37" fontId="9" fillId="0" borderId="0" xfId="50" applyFont="1" applyAlignment="1">
      <alignment vertical="center" wrapText="1"/>
    </xf>
    <xf numFmtId="206" fontId="9" fillId="0" borderId="164" xfId="51" applyFont="1" applyBorder="1" applyAlignment="1">
      <alignment vertical="center"/>
    </xf>
    <xf numFmtId="37" fontId="9" fillId="0" borderId="0" xfId="50" applyFont="1" applyAlignment="1">
      <alignment vertical="center"/>
    </xf>
    <xf numFmtId="37" fontId="187" fillId="0" borderId="160" xfId="50" applyFont="1" applyBorder="1" applyAlignment="1">
      <alignment vertical="top" wrapText="1"/>
    </xf>
    <xf numFmtId="209" fontId="9" fillId="0" borderId="0" xfId="50" applyNumberFormat="1" applyFont="1" applyAlignment="1">
      <alignment vertical="top" wrapText="1"/>
    </xf>
    <xf numFmtId="37" fontId="9" fillId="0" borderId="165" xfId="50" applyFont="1" applyBorder="1" applyAlignment="1">
      <alignment vertical="top"/>
    </xf>
    <xf numFmtId="49" fontId="9" fillId="0" borderId="166" xfId="50" applyNumberFormat="1" applyFont="1" applyBorder="1" applyAlignment="1">
      <alignment vertical="top"/>
    </xf>
    <xf numFmtId="49" fontId="9" fillId="0" borderId="167" xfId="50" applyNumberFormat="1" applyFont="1" applyBorder="1" applyAlignment="1">
      <alignment vertical="top"/>
    </xf>
    <xf numFmtId="208" fontId="9" fillId="0" borderId="59" xfId="51" applyNumberFormat="1" applyFont="1" applyBorder="1" applyAlignment="1">
      <alignment horizontal="right"/>
    </xf>
    <xf numFmtId="207" fontId="9" fillId="0" borderId="59" xfId="51" applyNumberFormat="1" applyFont="1" applyBorder="1" applyAlignment="1">
      <alignment vertical="top"/>
    </xf>
    <xf numFmtId="37" fontId="9" fillId="0" borderId="0" xfId="53" applyFont="1"/>
    <xf numFmtId="37" fontId="9" fillId="0" borderId="0" xfId="53" applyFont="1" applyAlignment="1">
      <alignment horizontal="left"/>
    </xf>
    <xf numFmtId="37" fontId="9" fillId="0" borderId="0" xfId="49" applyFont="1"/>
    <xf numFmtId="37" fontId="9" fillId="0" borderId="0" xfId="49" applyFont="1" applyAlignment="1">
      <alignment horizontal="right"/>
    </xf>
    <xf numFmtId="209" fontId="9" fillId="0" borderId="0" xfId="50" applyNumberFormat="1" applyFont="1"/>
    <xf numFmtId="37" fontId="184" fillId="0" borderId="0" xfId="53" applyFont="1"/>
    <xf numFmtId="209" fontId="9" fillId="0" borderId="0" xfId="53" applyNumberFormat="1" applyFont="1"/>
    <xf numFmtId="37" fontId="9" fillId="0" borderId="0" xfId="49" applyFont="1" applyAlignment="1">
      <alignment horizontal="left"/>
    </xf>
    <xf numFmtId="37" fontId="9" fillId="0" borderId="0" xfId="50" applyFont="1" applyAlignment="1">
      <alignment horizontal="center"/>
    </xf>
    <xf numFmtId="209" fontId="9" fillId="0" borderId="0" xfId="50" applyNumberFormat="1" applyFont="1" applyAlignment="1">
      <alignment horizontal="left"/>
    </xf>
    <xf numFmtId="206" fontId="9" fillId="0" borderId="0" xfId="51" applyFont="1" applyAlignment="1">
      <alignment horizontal="left"/>
    </xf>
    <xf numFmtId="0" fontId="9" fillId="0" borderId="0" xfId="52" applyFont="1"/>
    <xf numFmtId="37" fontId="9" fillId="0" borderId="148" xfId="44" applyFont="1" applyBorder="1" applyAlignment="1">
      <alignment horizontal="center" wrapText="1"/>
    </xf>
    <xf numFmtId="37" fontId="9" fillId="0" borderId="0" xfId="44" applyFont="1"/>
    <xf numFmtId="37" fontId="9" fillId="0" borderId="54" xfId="44" applyFont="1" applyBorder="1" applyAlignment="1">
      <alignment horizontal="center"/>
    </xf>
    <xf numFmtId="39" fontId="9" fillId="0" borderId="0" xfId="45" applyFont="1"/>
    <xf numFmtId="37" fontId="9" fillId="0" borderId="30" xfId="44" applyFont="1" applyBorder="1" applyAlignment="1">
      <alignment horizontal="center" wrapText="1"/>
    </xf>
    <xf numFmtId="37" fontId="9" fillId="0" borderId="59" xfId="44" applyFont="1" applyBorder="1" applyAlignment="1">
      <alignment horizontal="left"/>
    </xf>
    <xf numFmtId="37" fontId="9" fillId="0" borderId="59" xfId="44" applyFont="1" applyBorder="1"/>
    <xf numFmtId="37" fontId="9" fillId="0" borderId="0" xfId="44" applyFont="1" applyAlignment="1">
      <alignment wrapText="1"/>
    </xf>
    <xf numFmtId="37" fontId="9" fillId="0" borderId="0" xfId="44" applyFont="1" applyAlignment="1">
      <alignment horizontal="left"/>
    </xf>
    <xf numFmtId="37" fontId="9" fillId="0" borderId="154" xfId="44" applyFont="1" applyBorder="1" applyAlignment="1">
      <alignment horizontal="center" wrapText="1"/>
    </xf>
    <xf numFmtId="37" fontId="9" fillId="0" borderId="155" xfId="44" applyFont="1" applyBorder="1" applyAlignment="1">
      <alignment horizontal="center" vertical="center"/>
    </xf>
    <xf numFmtId="37" fontId="9" fillId="0" borderId="59" xfId="44" applyFont="1" applyBorder="1" applyAlignment="1">
      <alignment wrapText="1"/>
    </xf>
    <xf numFmtId="37" fontId="9" fillId="0" borderId="166" xfId="44" applyFont="1" applyBorder="1" applyAlignment="1">
      <alignment horizontal="center" vertical="center"/>
    </xf>
    <xf numFmtId="205" fontId="9" fillId="0" borderId="165" xfId="44" applyNumberFormat="1" applyFont="1" applyBorder="1" applyAlignment="1">
      <alignment horizontal="center" vertical="center"/>
    </xf>
    <xf numFmtId="37" fontId="9" fillId="0" borderId="165" xfId="44" applyFont="1" applyBorder="1" applyAlignment="1">
      <alignment horizontal="center" vertical="center"/>
    </xf>
    <xf numFmtId="37" fontId="9" fillId="0" borderId="159" xfId="44" applyFont="1" applyBorder="1" applyAlignment="1">
      <alignment horizontal="center" vertical="center" wrapText="1"/>
    </xf>
    <xf numFmtId="37" fontId="9" fillId="0" borderId="160" xfId="44" applyFont="1" applyBorder="1" applyAlignment="1">
      <alignment horizontal="right"/>
    </xf>
    <xf numFmtId="205" fontId="9" fillId="0" borderId="172" xfId="44" applyNumberFormat="1" applyFont="1" applyBorder="1" applyAlignment="1">
      <alignment horizontal="right"/>
    </xf>
    <xf numFmtId="37" fontId="9" fillId="0" borderId="31" xfId="44" applyFont="1" applyBorder="1" applyAlignment="1">
      <alignment horizontal="right"/>
    </xf>
    <xf numFmtId="37" fontId="55" fillId="0" borderId="31" xfId="44" applyFont="1" applyBorder="1"/>
    <xf numFmtId="37" fontId="9" fillId="0" borderId="31" xfId="44" applyFont="1" applyBorder="1"/>
    <xf numFmtId="37" fontId="9" fillId="0" borderId="159" xfId="44" applyFont="1" applyBorder="1" applyAlignment="1">
      <alignment vertical="center"/>
    </xf>
    <xf numFmtId="205" fontId="9" fillId="0" borderId="164" xfId="44" applyNumberFormat="1" applyFont="1" applyBorder="1" applyAlignment="1">
      <alignment vertical="center"/>
    </xf>
    <xf numFmtId="37" fontId="9" fillId="0" borderId="0" xfId="44" applyFont="1" applyAlignment="1">
      <alignment vertical="center"/>
    </xf>
    <xf numFmtId="37" fontId="9" fillId="0" borderId="159" xfId="44" applyFont="1" applyBorder="1" applyAlignment="1">
      <alignment horizontal="center" wrapText="1"/>
    </xf>
    <xf numFmtId="205" fontId="9" fillId="0" borderId="164" xfId="44" applyNumberFormat="1" applyFont="1" applyBorder="1" applyAlignment="1">
      <alignment horizontal="right" vertical="center"/>
    </xf>
    <xf numFmtId="37" fontId="9" fillId="0" borderId="0" xfId="44" applyFont="1" applyAlignment="1">
      <alignment horizontal="right"/>
    </xf>
    <xf numFmtId="210" fontId="9" fillId="0" borderId="0" xfId="46" applyNumberFormat="1" applyFont="1" applyAlignment="1">
      <alignment vertical="center"/>
    </xf>
    <xf numFmtId="210" fontId="9" fillId="0" borderId="159" xfId="46" applyNumberFormat="1" applyFont="1" applyBorder="1" applyAlignment="1">
      <alignment vertical="center"/>
    </xf>
    <xf numFmtId="205" fontId="9" fillId="0" borderId="164" xfId="44" applyNumberFormat="1" applyFont="1" applyBorder="1" applyAlignment="1">
      <alignment horizontal="right"/>
    </xf>
    <xf numFmtId="37" fontId="9" fillId="0" borderId="165" xfId="44" applyFont="1" applyBorder="1" applyAlignment="1">
      <alignment horizontal="center" vertical="center" wrapText="1"/>
    </xf>
    <xf numFmtId="210" fontId="9" fillId="0" borderId="165" xfId="46" applyNumberFormat="1" applyFont="1" applyBorder="1" applyAlignment="1">
      <alignment vertical="center"/>
    </xf>
    <xf numFmtId="205" fontId="9" fillId="0" borderId="167" xfId="46" applyNumberFormat="1" applyFont="1" applyBorder="1" applyAlignment="1">
      <alignment vertical="center"/>
    </xf>
    <xf numFmtId="210" fontId="9" fillId="0" borderId="59" xfId="46" applyNumberFormat="1" applyFont="1" applyBorder="1" applyAlignment="1">
      <alignment vertical="center"/>
    </xf>
    <xf numFmtId="39" fontId="9" fillId="0" borderId="0" xfId="45" applyFont="1" applyAlignment="1">
      <alignment wrapText="1"/>
    </xf>
    <xf numFmtId="37" fontId="9" fillId="0" borderId="59" xfId="44" applyFont="1" applyBorder="1" applyAlignment="1">
      <alignment horizontal="left" vertical="center"/>
    </xf>
    <xf numFmtId="37" fontId="9" fillId="0" borderId="59" xfId="44" applyFont="1" applyBorder="1" applyAlignment="1">
      <alignment vertical="center"/>
    </xf>
    <xf numFmtId="37" fontId="9" fillId="0" borderId="174" xfId="44" applyFont="1" applyBorder="1" applyAlignment="1">
      <alignment horizontal="center" vertical="center"/>
    </xf>
    <xf numFmtId="0" fontId="9" fillId="0" borderId="169" xfId="46" applyNumberFormat="1" applyFont="1" applyBorder="1" applyAlignment="1">
      <alignment horizontal="center" vertical="center" wrapText="1"/>
    </xf>
    <xf numFmtId="37" fontId="9" fillId="0" borderId="169" xfId="44" applyFont="1" applyBorder="1" applyAlignment="1">
      <alignment horizontal="center" vertical="center" wrapText="1"/>
    </xf>
    <xf numFmtId="37" fontId="9" fillId="0" borderId="160" xfId="44" applyFont="1" applyBorder="1" applyAlignment="1">
      <alignment horizontal="right" vertical="center"/>
    </xf>
    <xf numFmtId="37" fontId="9" fillId="0" borderId="172" xfId="44" applyFont="1" applyBorder="1" applyAlignment="1">
      <alignment horizontal="right" vertical="center"/>
    </xf>
    <xf numFmtId="39" fontId="9" fillId="0" borderId="31" xfId="45" applyFont="1" applyBorder="1" applyAlignment="1">
      <alignment wrapText="1"/>
    </xf>
    <xf numFmtId="37" fontId="9" fillId="0" borderId="164" xfId="44" applyFont="1" applyBorder="1" applyAlignment="1">
      <alignment vertical="center"/>
    </xf>
    <xf numFmtId="210" fontId="9" fillId="0" borderId="164" xfId="46" applyNumberFormat="1" applyFont="1" applyBorder="1" applyAlignment="1">
      <alignment vertical="center"/>
    </xf>
    <xf numFmtId="0" fontId="61" fillId="0" borderId="0" xfId="46" applyNumberFormat="1" applyFont="1" applyAlignment="1">
      <alignment vertical="center" wrapText="1"/>
    </xf>
    <xf numFmtId="37" fontId="9" fillId="0" borderId="165" xfId="44" applyFont="1" applyBorder="1" applyAlignment="1">
      <alignment horizontal="center" wrapText="1"/>
    </xf>
    <xf numFmtId="37" fontId="9" fillId="0" borderId="166" xfId="44" applyFont="1" applyBorder="1" applyAlignment="1">
      <alignment horizontal="left" vertical="center"/>
    </xf>
    <xf numFmtId="37" fontId="9" fillId="0" borderId="167" xfId="44" applyFont="1" applyBorder="1" applyAlignment="1">
      <alignment horizontal="left" vertical="center"/>
    </xf>
    <xf numFmtId="211" fontId="9" fillId="0" borderId="0" xfId="45" applyNumberFormat="1" applyFont="1" applyAlignment="1">
      <alignment horizontal="left" wrapText="1"/>
    </xf>
    <xf numFmtId="211" fontId="9" fillId="0" borderId="0" xfId="45" applyNumberFormat="1" applyFont="1" applyAlignment="1">
      <alignment vertical="center"/>
    </xf>
    <xf numFmtId="211" fontId="9" fillId="0" borderId="0" xfId="45" applyNumberFormat="1" applyFont="1" applyAlignment="1">
      <alignment horizontal="left" vertical="center"/>
    </xf>
    <xf numFmtId="211" fontId="9" fillId="0" borderId="0" xfId="45" applyNumberFormat="1" applyFont="1"/>
    <xf numFmtId="211" fontId="68" fillId="0" borderId="0" xfId="45" applyNumberFormat="1" applyFont="1" applyAlignment="1">
      <alignment horizontal="left"/>
    </xf>
    <xf numFmtId="39" fontId="68" fillId="0" borderId="0" xfId="45" applyFont="1"/>
    <xf numFmtId="211" fontId="68" fillId="0" borderId="0" xfId="45" applyNumberFormat="1" applyFont="1"/>
    <xf numFmtId="39" fontId="73" fillId="0" borderId="0" xfId="45" applyFont="1" applyAlignment="1">
      <alignment vertical="center"/>
    </xf>
    <xf numFmtId="211" fontId="9" fillId="0" borderId="0" xfId="45" applyNumberFormat="1" applyFont="1" applyAlignment="1">
      <alignment wrapText="1"/>
    </xf>
    <xf numFmtId="39" fontId="9" fillId="0" borderId="0" xfId="45" applyFont="1" applyAlignment="1">
      <alignment vertical="center"/>
    </xf>
    <xf numFmtId="209" fontId="9" fillId="0" borderId="0" xfId="44" applyNumberFormat="1" applyFont="1"/>
    <xf numFmtId="0" fontId="1" fillId="0" borderId="0" xfId="1" applyFill="1" applyAlignment="1">
      <alignment vertical="center" wrapText="1"/>
    </xf>
    <xf numFmtId="0" fontId="39" fillId="0" borderId="114" xfId="22" applyFont="1" applyBorder="1" applyAlignment="1">
      <alignment horizontal="distributed" vertical="center" wrapText="1" justifyLastLine="1"/>
    </xf>
    <xf numFmtId="0" fontId="39" fillId="0" borderId="129" xfId="22" applyFont="1" applyBorder="1" applyAlignment="1">
      <alignment horizontal="distributed" vertical="center" wrapText="1" justifyLastLine="1"/>
    </xf>
    <xf numFmtId="192" fontId="41" fillId="0" borderId="0" xfId="22" applyNumberFormat="1" applyFont="1" applyAlignment="1">
      <alignment horizontal="right" vertical="center"/>
    </xf>
    <xf numFmtId="0" fontId="39" fillId="0" borderId="19" xfId="18" applyFont="1" applyBorder="1" applyAlignment="1">
      <alignment horizontal="center"/>
    </xf>
    <xf numFmtId="0" fontId="39" fillId="0" borderId="0" xfId="18" applyFont="1" applyAlignment="1">
      <alignment horizontal="center" vertical="center" wrapText="1"/>
    </xf>
    <xf numFmtId="0" fontId="1" fillId="0" borderId="0" xfId="1" applyFill="1" applyAlignment="1">
      <alignment horizontal="center" vertical="center" wrapText="1"/>
    </xf>
    <xf numFmtId="0" fontId="39" fillId="0" borderId="0" xfId="18" applyFont="1" applyAlignment="1" applyProtection="1">
      <alignment horizontal="center" vertical="top"/>
      <protection locked="0"/>
    </xf>
    <xf numFmtId="0" fontId="1" fillId="0" borderId="0" xfId="1" applyAlignment="1">
      <alignment vertical="center" wrapText="1"/>
    </xf>
    <xf numFmtId="0" fontId="72" fillId="0" borderId="122" xfId="22" applyFont="1" applyBorder="1" applyAlignment="1">
      <alignment horizontal="center"/>
    </xf>
    <xf numFmtId="190" fontId="41" fillId="0" borderId="32" xfId="22" applyNumberFormat="1" applyFont="1" applyBorder="1" applyAlignment="1">
      <alignment horizontal="right" vertical="center"/>
    </xf>
    <xf numFmtId="0" fontId="34" fillId="0" borderId="0" xfId="22" applyFont="1"/>
    <xf numFmtId="0" fontId="39" fillId="0" borderId="146" xfId="22" applyFont="1" applyBorder="1" applyAlignment="1">
      <alignment horizontal="distributed" vertical="center" wrapText="1" justifyLastLine="1"/>
    </xf>
    <xf numFmtId="0" fontId="136" fillId="0" borderId="114" xfId="22" applyFont="1" applyBorder="1" applyAlignment="1">
      <alignment horizontal="distributed" vertical="center" wrapText="1" indent="6"/>
    </xf>
    <xf numFmtId="192" fontId="140" fillId="0" borderId="32" xfId="22" applyNumberFormat="1" applyFont="1" applyBorder="1" applyAlignment="1">
      <alignment horizontal="right" vertical="center"/>
    </xf>
    <xf numFmtId="0" fontId="39" fillId="0" borderId="114" xfId="22" applyFont="1" applyBorder="1" applyAlignment="1">
      <alignment horizontal="distributed" vertical="center" wrapText="1" indent="6"/>
    </xf>
    <xf numFmtId="0" fontId="39" fillId="0" borderId="62" xfId="22" applyFont="1" applyBorder="1" applyAlignment="1">
      <alignment horizontal="distributed" vertical="center" wrapText="1" indent="6"/>
    </xf>
    <xf numFmtId="192" fontId="41" fillId="0" borderId="58" xfId="22" applyNumberFormat="1" applyFont="1" applyBorder="1" applyAlignment="1">
      <alignment horizontal="right" vertical="center"/>
    </xf>
    <xf numFmtId="0" fontId="84" fillId="0" borderId="128" xfId="22" applyBorder="1"/>
    <xf numFmtId="190" fontId="39" fillId="0" borderId="32" xfId="22" applyNumberFormat="1" applyFont="1" applyBorder="1" applyAlignment="1">
      <alignment horizontal="distributed" vertical="center" wrapText="1" justifyLastLine="1"/>
    </xf>
    <xf numFmtId="190" fontId="39" fillId="0" borderId="0" xfId="22" applyNumberFormat="1" applyFont="1" applyAlignment="1">
      <alignment horizontal="distributed" vertical="center" wrapText="1" justifyLastLine="1"/>
    </xf>
    <xf numFmtId="190" fontId="41" fillId="0" borderId="32" xfId="22" applyNumberFormat="1" applyFont="1" applyBorder="1" applyAlignment="1">
      <alignment horizontal="center" vertical="center"/>
    </xf>
    <xf numFmtId="190" fontId="41" fillId="0" borderId="0" xfId="22" applyNumberFormat="1" applyFont="1" applyAlignment="1">
      <alignment horizontal="center" vertical="center"/>
    </xf>
    <xf numFmtId="212" fontId="41" fillId="0" borderId="0" xfId="22" applyNumberFormat="1" applyFont="1" applyAlignment="1">
      <alignment horizontal="right" vertical="center"/>
    </xf>
    <xf numFmtId="0" fontId="39" fillId="0" borderId="55" xfId="22" applyFont="1" applyBorder="1" applyAlignment="1">
      <alignment horizontal="distributed" vertical="center" wrapText="1" justifyLastLine="1"/>
    </xf>
    <xf numFmtId="0" fontId="136" fillId="0" borderId="114" xfId="22" applyFont="1" applyBorder="1" applyAlignment="1">
      <alignment horizontal="distributed" vertical="center" wrapText="1" justifyLastLine="1"/>
    </xf>
    <xf numFmtId="0" fontId="1" fillId="0" borderId="26" xfId="1" applyFill="1" applyBorder="1" applyAlignment="1">
      <alignment horizontal="center" vertical="center" wrapText="1"/>
    </xf>
    <xf numFmtId="0" fontId="1" fillId="14" borderId="0" xfId="1" applyFill="1" applyAlignment="1">
      <alignment horizontal="center" vertical="center"/>
    </xf>
    <xf numFmtId="0" fontId="69" fillId="0" borderId="19" xfId="4" applyFont="1" applyBorder="1" applyAlignment="1">
      <alignment horizontal="center" vertical="center"/>
    </xf>
    <xf numFmtId="0" fontId="69" fillId="0" borderId="0" xfId="4" applyFont="1">
      <alignment vertical="center"/>
    </xf>
    <xf numFmtId="0" fontId="69" fillId="0" borderId="38" xfId="4" applyFont="1" applyBorder="1">
      <alignment vertical="center"/>
    </xf>
    <xf numFmtId="0" fontId="69" fillId="0" borderId="10" xfId="4" applyFont="1" applyBorder="1">
      <alignment vertical="center"/>
    </xf>
    <xf numFmtId="0" fontId="69" fillId="0" borderId="72" xfId="4" applyFont="1" applyBorder="1">
      <alignment vertical="center"/>
    </xf>
    <xf numFmtId="0" fontId="69" fillId="0" borderId="65" xfId="4" applyFont="1" applyBorder="1" applyAlignment="1">
      <alignment horizontal="center" vertical="center" wrapText="1"/>
    </xf>
    <xf numFmtId="0" fontId="69" fillId="0" borderId="19" xfId="4" applyFont="1" applyBorder="1" applyAlignment="1">
      <alignment horizontal="center" vertical="center" wrapText="1"/>
    </xf>
    <xf numFmtId="0" fontId="69" fillId="0" borderId="70" xfId="4" applyFont="1" applyBorder="1" applyAlignment="1">
      <alignment horizontal="center" vertical="center" wrapText="1"/>
    </xf>
    <xf numFmtId="0" fontId="69" fillId="0" borderId="0" xfId="4" applyFont="1" applyAlignment="1">
      <alignment horizontal="center" vertical="center" wrapText="1"/>
    </xf>
    <xf numFmtId="213" fontId="69" fillId="0" borderId="63" xfId="4" applyNumberFormat="1" applyFont="1" applyBorder="1">
      <alignment vertical="center"/>
    </xf>
    <xf numFmtId="213" fontId="69" fillId="0" borderId="0" xfId="4" applyNumberFormat="1" applyFont="1">
      <alignment vertical="center"/>
    </xf>
    <xf numFmtId="0" fontId="69" fillId="0" borderId="63" xfId="4" applyFont="1" applyBorder="1">
      <alignment vertical="center"/>
    </xf>
    <xf numFmtId="0" fontId="69" fillId="0" borderId="0" xfId="4" applyFont="1" applyAlignment="1">
      <alignment horizontal="right" vertical="center"/>
    </xf>
    <xf numFmtId="0" fontId="213" fillId="0" borderId="0" xfId="4" applyFont="1">
      <alignment vertical="center"/>
    </xf>
    <xf numFmtId="0" fontId="69" fillId="0" borderId="0" xfId="4" applyFont="1" applyAlignment="1">
      <alignment horizontal="center" vertical="center"/>
    </xf>
    <xf numFmtId="214" fontId="125" fillId="0" borderId="0" xfId="4" applyNumberFormat="1" applyFont="1" applyAlignment="1">
      <alignment horizontal="right" vertical="center"/>
    </xf>
    <xf numFmtId="0" fontId="39" fillId="0" borderId="0" xfId="4" applyFont="1">
      <alignment vertical="center"/>
    </xf>
    <xf numFmtId="0" fontId="39" fillId="0" borderId="19" xfId="4" applyFont="1" applyBorder="1" applyAlignment="1">
      <alignment horizontal="center" vertical="center"/>
    </xf>
    <xf numFmtId="0" fontId="39" fillId="0" borderId="38" xfId="4" applyFont="1" applyBorder="1">
      <alignment vertical="center"/>
    </xf>
    <xf numFmtId="0" fontId="39" fillId="0" borderId="65" xfId="4" applyFont="1" applyBorder="1" applyAlignment="1">
      <alignment horizontal="center" vertical="center" wrapText="1"/>
    </xf>
    <xf numFmtId="0" fontId="39" fillId="0" borderId="19" xfId="4" applyFont="1" applyBorder="1" applyAlignment="1">
      <alignment horizontal="center" vertical="center" wrapText="1"/>
    </xf>
    <xf numFmtId="0" fontId="39" fillId="0" borderId="70" xfId="4" applyFont="1" applyBorder="1" applyAlignment="1">
      <alignment horizontal="center" vertical="center" wrapText="1"/>
    </xf>
    <xf numFmtId="0" fontId="39" fillId="0" borderId="0" xfId="4" applyFont="1" applyAlignment="1">
      <alignment horizontal="center" vertical="center" wrapText="1"/>
    </xf>
    <xf numFmtId="214" fontId="39" fillId="0" borderId="63" xfId="4" applyNumberFormat="1" applyFont="1" applyBorder="1">
      <alignment vertical="center"/>
    </xf>
    <xf numFmtId="214" fontId="39" fillId="0" borderId="0" xfId="4" applyNumberFormat="1" applyFont="1">
      <alignment vertical="center"/>
    </xf>
    <xf numFmtId="0" fontId="39" fillId="0" borderId="0" xfId="4" applyFont="1" applyAlignment="1">
      <alignment horizontal="right" vertical="center"/>
    </xf>
    <xf numFmtId="0" fontId="81" fillId="0" borderId="0" xfId="4" applyFont="1">
      <alignment vertical="center"/>
    </xf>
    <xf numFmtId="0" fontId="19" fillId="0" borderId="0" xfId="4" applyFont="1" applyAlignment="1">
      <alignment horizontal="right" vertical="center"/>
    </xf>
    <xf numFmtId="0" fontId="67" fillId="0" borderId="19" xfId="18" applyFont="1" applyBorder="1" applyAlignment="1">
      <alignment horizontal="center"/>
    </xf>
    <xf numFmtId="0" fontId="39" fillId="0" borderId="63" xfId="18" applyFont="1" applyBorder="1" applyAlignment="1">
      <alignment horizontal="center"/>
    </xf>
    <xf numFmtId="0" fontId="67" fillId="0" borderId="38" xfId="18" applyFont="1" applyBorder="1" applyAlignment="1">
      <alignment horizontal="left"/>
    </xf>
    <xf numFmtId="0" fontId="39" fillId="0" borderId="10" xfId="18" applyFont="1" applyBorder="1" applyAlignment="1">
      <alignment horizontal="center"/>
    </xf>
    <xf numFmtId="0" fontId="39" fillId="0" borderId="72" xfId="18" applyFont="1" applyBorder="1" applyAlignment="1">
      <alignment horizontal="center"/>
    </xf>
    <xf numFmtId="0" fontId="19" fillId="0" borderId="19" xfId="4" applyFont="1" applyBorder="1" applyAlignment="1">
      <alignment horizontal="centerContinuous"/>
    </xf>
    <xf numFmtId="0" fontId="69" fillId="0" borderId="19" xfId="4" applyFont="1" applyBorder="1" applyAlignment="1">
      <alignment horizontal="centerContinuous"/>
    </xf>
    <xf numFmtId="0" fontId="39" fillId="0" borderId="10" xfId="18" applyFont="1" applyBorder="1" applyAlignment="1">
      <alignment horizontal="right"/>
    </xf>
    <xf numFmtId="0" fontId="67" fillId="0" borderId="38" xfId="18" applyFont="1" applyBorder="1" applyAlignment="1">
      <alignment horizontal="centerContinuous"/>
    </xf>
    <xf numFmtId="0" fontId="67" fillId="0" borderId="10" xfId="18" applyFont="1" applyBorder="1" applyAlignment="1">
      <alignment horizontal="centerContinuous"/>
    </xf>
    <xf numFmtId="0" fontId="67" fillId="0" borderId="72" xfId="18" applyFont="1" applyBorder="1"/>
    <xf numFmtId="0" fontId="67" fillId="0" borderId="38" xfId="18" applyFont="1" applyBorder="1" applyAlignment="1">
      <alignment horizontal="center"/>
    </xf>
    <xf numFmtId="0" fontId="67" fillId="0" borderId="37" xfId="18" applyFont="1" applyBorder="1" applyAlignment="1">
      <alignment horizontal="centerContinuous"/>
    </xf>
    <xf numFmtId="0" fontId="67" fillId="0" borderId="37" xfId="18" applyFont="1" applyBorder="1" applyAlignment="1">
      <alignment horizontal="center" wrapText="1"/>
    </xf>
    <xf numFmtId="0" fontId="67" fillId="0" borderId="37" xfId="18" applyFont="1" applyBorder="1" applyAlignment="1">
      <alignment horizontal="center"/>
    </xf>
    <xf numFmtId="0" fontId="67" fillId="0" borderId="37" xfId="18" applyFont="1" applyBorder="1" applyAlignment="1">
      <alignment horizontal="center" vertical="top"/>
    </xf>
    <xf numFmtId="37" fontId="67" fillId="0" borderId="74" xfId="19" applyFont="1" applyBorder="1" applyAlignment="1">
      <alignment vertical="center" wrapText="1"/>
    </xf>
    <xf numFmtId="213" fontId="39" fillId="0" borderId="67" xfId="18" applyNumberFormat="1" applyFont="1" applyBorder="1"/>
    <xf numFmtId="213" fontId="39" fillId="0" borderId="52" xfId="18" applyNumberFormat="1" applyFont="1" applyBorder="1"/>
    <xf numFmtId="213" fontId="39" fillId="0" borderId="0" xfId="18" applyNumberFormat="1" applyFont="1"/>
    <xf numFmtId="0" fontId="67" fillId="0" borderId="63" xfId="18" applyFont="1" applyBorder="1"/>
    <xf numFmtId="0" fontId="39" fillId="0" borderId="37" xfId="18" applyFont="1" applyBorder="1"/>
    <xf numFmtId="0" fontId="19" fillId="0" borderId="0" xfId="18" applyFont="1" applyAlignment="1">
      <alignment horizontal="right"/>
    </xf>
    <xf numFmtId="0" fontId="39" fillId="0" borderId="19" xfId="18" applyFont="1" applyBorder="1" applyAlignment="1">
      <alignment horizontal="centerContinuous"/>
    </xf>
    <xf numFmtId="0" fontId="39" fillId="0" borderId="69" xfId="18" applyFont="1" applyBorder="1" applyAlignment="1">
      <alignment horizontal="centerContinuous"/>
    </xf>
    <xf numFmtId="0" fontId="41" fillId="0" borderId="37" xfId="18" applyBorder="1"/>
    <xf numFmtId="14" fontId="39" fillId="0" borderId="10" xfId="18" applyNumberFormat="1" applyFont="1" applyBorder="1"/>
    <xf numFmtId="0" fontId="39" fillId="0" borderId="72" xfId="18" applyFont="1" applyBorder="1"/>
    <xf numFmtId="0" fontId="39" fillId="0" borderId="10" xfId="18" applyFont="1" applyBorder="1" applyProtection="1">
      <protection locked="0"/>
    </xf>
    <xf numFmtId="0" fontId="41" fillId="0" borderId="10" xfId="18" applyBorder="1" applyProtection="1">
      <protection locked="0"/>
    </xf>
    <xf numFmtId="0" fontId="69" fillId="0" borderId="10" xfId="18" applyFont="1" applyBorder="1" applyAlignment="1">
      <alignment horizontal="right" vertical="center"/>
    </xf>
    <xf numFmtId="0" fontId="39" fillId="0" borderId="69" xfId="18" applyFont="1" applyBorder="1"/>
    <xf numFmtId="0" fontId="40" fillId="0" borderId="70" xfId="18" applyFont="1" applyBorder="1" applyAlignment="1">
      <alignment horizontal="centerContinuous"/>
    </xf>
    <xf numFmtId="0" fontId="40" fillId="0" borderId="69" xfId="18" applyFont="1" applyBorder="1" applyAlignment="1">
      <alignment horizontal="centerContinuous"/>
    </xf>
    <xf numFmtId="0" fontId="39" fillId="0" borderId="67" xfId="18" applyFont="1" applyBorder="1" applyAlignment="1">
      <alignment horizontal="centerContinuous"/>
    </xf>
    <xf numFmtId="0" fontId="39" fillId="0" borderId="52" xfId="18" applyFont="1" applyBorder="1" applyAlignment="1">
      <alignment horizontal="centerContinuous"/>
    </xf>
    <xf numFmtId="0" fontId="39" fillId="0" borderId="0" xfId="18" applyFont="1" applyAlignment="1">
      <alignment shrinkToFit="1"/>
    </xf>
    <xf numFmtId="0" fontId="39" fillId="0" borderId="70" xfId="18" applyFont="1" applyBorder="1" applyAlignment="1">
      <alignment horizontal="centerContinuous"/>
    </xf>
    <xf numFmtId="0" fontId="39" fillId="0" borderId="37" xfId="18" applyFont="1" applyBorder="1" applyAlignment="1">
      <alignment horizontal="center" vertical="top"/>
    </xf>
    <xf numFmtId="0" fontId="39" fillId="0" borderId="67" xfId="18" applyFont="1" applyBorder="1" applyAlignment="1">
      <alignment horizontal="center" vertical="top"/>
    </xf>
    <xf numFmtId="0" fontId="39" fillId="0" borderId="23" xfId="18" applyFont="1" applyBorder="1" applyAlignment="1">
      <alignment horizontal="center" vertical="top"/>
    </xf>
    <xf numFmtId="0" fontId="39" fillId="0" borderId="70" xfId="18" applyFont="1" applyBorder="1" applyAlignment="1">
      <alignment horizontal="centerContinuous" vertical="top"/>
    </xf>
    <xf numFmtId="0" fontId="39" fillId="0" borderId="65" xfId="18" applyFont="1" applyBorder="1" applyAlignment="1">
      <alignment horizontal="centerContinuous" vertical="top"/>
    </xf>
    <xf numFmtId="0" fontId="39" fillId="0" borderId="26" xfId="18" applyFont="1" applyBorder="1"/>
    <xf numFmtId="0" fontId="69" fillId="0" borderId="26" xfId="18" applyFont="1" applyBorder="1" applyAlignment="1">
      <alignment horizontal="center" shrinkToFit="1"/>
    </xf>
    <xf numFmtId="0" fontId="69" fillId="0" borderId="38" xfId="18" applyFont="1" applyBorder="1" applyAlignment="1">
      <alignment horizontal="center" shrinkToFit="1"/>
    </xf>
    <xf numFmtId="0" fontId="39" fillId="0" borderId="38" xfId="18" applyFont="1" applyBorder="1" applyAlignment="1">
      <alignment horizontal="center"/>
    </xf>
    <xf numFmtId="0" fontId="39" fillId="0" borderId="26" xfId="18" applyFont="1" applyBorder="1" applyAlignment="1">
      <alignment horizontal="center" wrapText="1"/>
    </xf>
    <xf numFmtId="0" fontId="39" fillId="0" borderId="38" xfId="18" applyFont="1" applyBorder="1" applyAlignment="1">
      <alignment horizontal="center" wrapText="1"/>
    </xf>
    <xf numFmtId="49" fontId="39" fillId="0" borderId="0" xfId="18" applyNumberFormat="1" applyFont="1"/>
    <xf numFmtId="213" fontId="72" fillId="0" borderId="67" xfId="18" applyNumberFormat="1" applyFont="1" applyBorder="1" applyProtection="1">
      <protection locked="0"/>
    </xf>
    <xf numFmtId="213" fontId="72" fillId="0" borderId="52" xfId="18" applyNumberFormat="1" applyFont="1" applyBorder="1" applyProtection="1">
      <protection locked="0"/>
    </xf>
    <xf numFmtId="0" fontId="72" fillId="0" borderId="37" xfId="18" applyFont="1" applyBorder="1" applyProtection="1">
      <protection locked="0"/>
    </xf>
    <xf numFmtId="0" fontId="72" fillId="0" borderId="0" xfId="18" applyFont="1" applyProtection="1">
      <protection locked="0"/>
    </xf>
    <xf numFmtId="49" fontId="39" fillId="0" borderId="63" xfId="18" applyNumberFormat="1" applyFont="1" applyBorder="1"/>
    <xf numFmtId="49" fontId="39" fillId="0" borderId="63" xfId="18" applyNumberFormat="1" applyFont="1" applyBorder="1" applyProtection="1">
      <protection locked="0"/>
    </xf>
    <xf numFmtId="3" fontId="39" fillId="0" borderId="0" xfId="18" applyNumberFormat="1" applyFont="1"/>
    <xf numFmtId="0" fontId="72" fillId="0" borderId="38" xfId="18" applyFont="1" applyBorder="1" applyProtection="1">
      <protection locked="0"/>
    </xf>
    <xf numFmtId="0" fontId="72" fillId="0" borderId="10" xfId="18" applyFont="1" applyBorder="1" applyProtection="1">
      <protection locked="0"/>
    </xf>
    <xf numFmtId="0" fontId="39" fillId="0" borderId="69" xfId="30" applyFont="1" applyBorder="1" applyAlignment="1">
      <alignment vertical="center"/>
    </xf>
    <xf numFmtId="0" fontId="39" fillId="0" borderId="59" xfId="30" quotePrefix="1" applyFont="1" applyBorder="1" applyAlignment="1">
      <alignment horizontal="center" vertical="center"/>
    </xf>
    <xf numFmtId="0" fontId="39" fillId="0" borderId="59" xfId="30" quotePrefix="1" applyFont="1" applyBorder="1" applyAlignment="1">
      <alignment horizontal="right" vertical="center"/>
    </xf>
    <xf numFmtId="0" fontId="39" fillId="0" borderId="52" xfId="30" applyFont="1" applyBorder="1" applyAlignment="1">
      <alignment vertical="center"/>
    </xf>
    <xf numFmtId="0" fontId="25" fillId="0" borderId="114" xfId="30" applyFont="1" applyBorder="1" applyAlignment="1">
      <alignment vertical="center"/>
    </xf>
    <xf numFmtId="0" fontId="25" fillId="0" borderId="71" xfId="30" applyFont="1" applyBorder="1" applyAlignment="1">
      <alignment vertical="center"/>
    </xf>
    <xf numFmtId="0" fontId="39" fillId="0" borderId="71" xfId="30" quotePrefix="1" applyFont="1" applyBorder="1" applyAlignment="1">
      <alignment horizontal="left" vertical="center"/>
    </xf>
    <xf numFmtId="0" fontId="25" fillId="0" borderId="94" xfId="30" applyFont="1" applyBorder="1" applyAlignment="1">
      <alignment vertical="center"/>
    </xf>
    <xf numFmtId="0" fontId="67" fillId="0" borderId="0" xfId="30" quotePrefix="1" applyFont="1" applyAlignment="1">
      <alignment vertical="center" wrapText="1"/>
    </xf>
    <xf numFmtId="0" fontId="39" fillId="0" borderId="59" xfId="30" quotePrefix="1" applyFont="1" applyBorder="1" applyAlignment="1">
      <alignment vertical="center"/>
    </xf>
    <xf numFmtId="0" fontId="25" fillId="0" borderId="31" xfId="30" applyFont="1" applyBorder="1" applyAlignment="1">
      <alignment vertical="center"/>
    </xf>
    <xf numFmtId="0" fontId="25" fillId="0" borderId="88" xfId="30" applyFont="1" applyBorder="1" applyAlignment="1">
      <alignment vertical="center"/>
    </xf>
    <xf numFmtId="0" fontId="39" fillId="0" borderId="61" xfId="30" applyFont="1" applyBorder="1" applyAlignment="1">
      <alignment horizontal="center" vertical="center"/>
    </xf>
    <xf numFmtId="0" fontId="39" fillId="0" borderId="65" xfId="30" applyFont="1" applyBorder="1" applyAlignment="1">
      <alignment vertical="center"/>
    </xf>
    <xf numFmtId="0" fontId="68" fillId="0" borderId="76" xfId="30" applyFont="1" applyBorder="1" applyAlignment="1">
      <alignment horizontal="left" vertical="center"/>
    </xf>
    <xf numFmtId="0" fontId="25" fillId="0" borderId="59" xfId="30" applyFont="1" applyBorder="1" applyAlignment="1">
      <alignment vertical="center"/>
    </xf>
    <xf numFmtId="0" fontId="39" fillId="0" borderId="58" xfId="30" applyFont="1" applyBorder="1" applyAlignment="1">
      <alignment horizontal="center" vertical="center"/>
    </xf>
    <xf numFmtId="0" fontId="40" fillId="0" borderId="59" xfId="30" applyFont="1" applyBorder="1" applyAlignment="1">
      <alignment vertical="center"/>
    </xf>
    <xf numFmtId="0" fontId="67" fillId="0" borderId="0" xfId="30" quotePrefix="1" applyFont="1" applyAlignment="1">
      <alignment vertical="center"/>
    </xf>
    <xf numFmtId="0" fontId="219" fillId="0" borderId="54" xfId="18" applyFont="1" applyBorder="1" applyAlignment="1" applyProtection="1">
      <alignment horizontal="center"/>
      <protection locked="0"/>
    </xf>
    <xf numFmtId="0" fontId="117" fillId="0" borderId="54" xfId="18" applyFont="1" applyBorder="1" applyAlignment="1" applyProtection="1">
      <alignment horizontal="center"/>
      <protection locked="0"/>
    </xf>
    <xf numFmtId="0" fontId="39" fillId="0" borderId="72" xfId="18" applyFont="1" applyBorder="1" applyAlignment="1">
      <alignment horizontal="distributed"/>
    </xf>
    <xf numFmtId="0" fontId="142" fillId="0" borderId="79" xfId="18" applyFont="1" applyBorder="1" applyAlignment="1">
      <alignment horizontal="center" vertical="center" wrapText="1"/>
    </xf>
    <xf numFmtId="0" fontId="67" fillId="0" borderId="66" xfId="18" applyFont="1" applyBorder="1" applyAlignment="1">
      <alignment horizontal="center" vertical="center"/>
    </xf>
    <xf numFmtId="41" fontId="39" fillId="0" borderId="19" xfId="18" applyNumberFormat="1" applyFont="1" applyBorder="1" applyAlignment="1">
      <alignment horizontal="center" vertical="center"/>
    </xf>
    <xf numFmtId="41" fontId="41" fillId="0" borderId="19" xfId="18" applyNumberFormat="1" applyBorder="1" applyAlignment="1">
      <alignment horizontal="center" vertical="center"/>
    </xf>
    <xf numFmtId="41" fontId="39" fillId="0" borderId="89" xfId="18" applyNumberFormat="1" applyFont="1" applyBorder="1" applyAlignment="1">
      <alignment horizontal="center" vertical="center"/>
    </xf>
    <xf numFmtId="43" fontId="25" fillId="0" borderId="66" xfId="22" applyNumberFormat="1" applyFont="1" applyBorder="1" applyAlignment="1">
      <alignment horizontal="center" vertical="center"/>
    </xf>
    <xf numFmtId="43" fontId="25" fillId="0" borderId="10" xfId="22" applyNumberFormat="1" applyFont="1" applyBorder="1" applyAlignment="1">
      <alignment horizontal="center" vertical="center"/>
    </xf>
    <xf numFmtId="41" fontId="25" fillId="0" borderId="38" xfId="22" applyNumberFormat="1" applyFont="1" applyBorder="1" applyAlignment="1">
      <alignment horizontal="center" vertical="center"/>
    </xf>
    <xf numFmtId="41" fontId="25" fillId="0" borderId="70" xfId="22" applyNumberFormat="1" applyFont="1" applyBorder="1" applyAlignment="1">
      <alignment horizontal="center" vertical="center"/>
    </xf>
    <xf numFmtId="215" fontId="25" fillId="0" borderId="65" xfId="22" applyNumberFormat="1" applyFont="1" applyBorder="1" applyAlignment="1">
      <alignment horizontal="center" vertical="center"/>
    </xf>
    <xf numFmtId="41" fontId="25" fillId="0" borderId="67" xfId="22" applyNumberFormat="1" applyFont="1" applyBorder="1" applyAlignment="1">
      <alignment horizontal="center" vertical="center"/>
    </xf>
    <xf numFmtId="41" fontId="25" fillId="8" borderId="70" xfId="22" applyNumberFormat="1" applyFont="1" applyFill="1" applyBorder="1" applyAlignment="1">
      <alignment horizontal="center" vertical="center"/>
    </xf>
    <xf numFmtId="0" fontId="25" fillId="0" borderId="0" xfId="22" applyFont="1" applyAlignment="1">
      <alignment vertical="center"/>
    </xf>
    <xf numFmtId="215" fontId="25" fillId="0" borderId="78" xfId="22" applyNumberFormat="1" applyFont="1" applyBorder="1" applyAlignment="1">
      <alignment horizontal="center" vertical="center"/>
    </xf>
    <xf numFmtId="41" fontId="25" fillId="8" borderId="79" xfId="22" applyNumberFormat="1" applyFont="1" applyFill="1" applyBorder="1" applyAlignment="1">
      <alignment horizontal="center" vertical="center"/>
    </xf>
    <xf numFmtId="195" fontId="41" fillId="0" borderId="0" xfId="18" applyNumberFormat="1"/>
    <xf numFmtId="195" fontId="39" fillId="0" borderId="59" xfId="30" applyNumberFormat="1" applyFont="1" applyBorder="1"/>
    <xf numFmtId="43" fontId="67" fillId="0" borderId="0" xfId="18" applyNumberFormat="1" applyFont="1" applyAlignment="1">
      <alignment vertical="center"/>
    </xf>
    <xf numFmtId="43" fontId="41" fillId="0" borderId="0" xfId="18" applyNumberFormat="1"/>
    <xf numFmtId="195" fontId="39" fillId="0" borderId="0" xfId="30" applyNumberFormat="1" applyFont="1" applyAlignment="1">
      <alignment horizontal="right" vertical="center"/>
    </xf>
    <xf numFmtId="43" fontId="39" fillId="0" borderId="0" xfId="30" applyNumberFormat="1" applyFont="1" applyAlignment="1">
      <alignment horizontal="right" vertical="center"/>
    </xf>
    <xf numFmtId="195" fontId="39" fillId="0" borderId="0" xfId="30" applyNumberFormat="1" applyFont="1" applyAlignment="1">
      <alignment vertical="center"/>
    </xf>
    <xf numFmtId="43" fontId="39" fillId="0" borderId="0" xfId="30" applyNumberFormat="1" applyFont="1" applyAlignment="1">
      <alignment vertical="center"/>
    </xf>
    <xf numFmtId="195" fontId="39" fillId="0" borderId="59" xfId="30" applyNumberFormat="1" applyFont="1" applyBorder="1" applyAlignment="1">
      <alignment vertical="center"/>
    </xf>
    <xf numFmtId="43" fontId="39" fillId="0" borderId="59" xfId="30" applyNumberFormat="1" applyFont="1" applyBorder="1" applyAlignment="1">
      <alignment vertical="center"/>
    </xf>
    <xf numFmtId="195" fontId="67" fillId="0" borderId="0" xfId="18" applyNumberFormat="1" applyFont="1" applyAlignment="1">
      <alignment vertical="center"/>
    </xf>
    <xf numFmtId="195" fontId="67" fillId="0" borderId="0" xfId="18" applyNumberFormat="1" applyFont="1" applyAlignment="1">
      <alignment horizontal="right" vertical="center"/>
    </xf>
    <xf numFmtId="43" fontId="67" fillId="0" borderId="0" xfId="18" applyNumberFormat="1" applyFont="1" applyAlignment="1">
      <alignment horizontal="right" vertical="center"/>
    </xf>
    <xf numFmtId="41" fontId="67" fillId="0" borderId="32" xfId="22" applyNumberFormat="1" applyFont="1" applyBorder="1" applyAlignment="1">
      <alignment horizontal="right" vertical="center"/>
    </xf>
    <xf numFmtId="41" fontId="67" fillId="0" borderId="0" xfId="22" applyNumberFormat="1" applyFont="1" applyAlignment="1">
      <alignment horizontal="right" vertical="center"/>
    </xf>
    <xf numFmtId="41" fontId="41" fillId="0" borderId="0" xfId="22" applyNumberFormat="1" applyFont="1" applyAlignment="1">
      <alignment horizontal="right" vertical="center"/>
    </xf>
    <xf numFmtId="41" fontId="41" fillId="0" borderId="59" xfId="22" applyNumberFormat="1" applyFont="1" applyBorder="1" applyAlignment="1">
      <alignment horizontal="right" vertical="center"/>
    </xf>
    <xf numFmtId="41" fontId="41" fillId="0" borderId="32" xfId="22" applyNumberFormat="1" applyFont="1" applyBorder="1" applyAlignment="1">
      <alignment horizontal="right" vertical="center"/>
    </xf>
    <xf numFmtId="41" fontId="140" fillId="0" borderId="32" xfId="22" applyNumberFormat="1" applyFont="1" applyBorder="1" applyAlignment="1">
      <alignment horizontal="right" vertical="center"/>
    </xf>
    <xf numFmtId="41" fontId="41" fillId="0" borderId="58" xfId="22" applyNumberFormat="1" applyFont="1" applyBorder="1" applyAlignment="1">
      <alignment horizontal="right" vertical="center"/>
    </xf>
    <xf numFmtId="41" fontId="39" fillId="0" borderId="32" xfId="22" applyNumberFormat="1" applyFont="1" applyBorder="1" applyAlignment="1">
      <alignment horizontal="distributed" vertical="center" wrapText="1" justifyLastLine="1"/>
    </xf>
    <xf numFmtId="41" fontId="39" fillId="0" borderId="0" xfId="22" applyNumberFormat="1" applyFont="1" applyAlignment="1">
      <alignment horizontal="distributed" vertical="center" wrapText="1" justifyLastLine="1"/>
    </xf>
    <xf numFmtId="41" fontId="41" fillId="0" borderId="32" xfId="22" applyNumberFormat="1" applyFont="1" applyBorder="1" applyAlignment="1">
      <alignment horizontal="center" vertical="center"/>
    </xf>
    <xf numFmtId="41" fontId="41" fillId="0" borderId="0" xfId="22" applyNumberFormat="1" applyFont="1" applyAlignment="1">
      <alignment horizontal="center" vertical="center"/>
    </xf>
    <xf numFmtId="41" fontId="39" fillId="0" borderId="19" xfId="18" applyNumberFormat="1" applyFont="1" applyBorder="1" applyAlignment="1">
      <alignment horizontal="centerContinuous" vertical="center"/>
    </xf>
    <xf numFmtId="41" fontId="39" fillId="0" borderId="89" xfId="18" applyNumberFormat="1" applyFont="1" applyBorder="1" applyAlignment="1">
      <alignment horizontal="center" vertical="center" wrapText="1"/>
    </xf>
    <xf numFmtId="41" fontId="39" fillId="0" borderId="78" xfId="18" applyNumberFormat="1" applyFont="1" applyBorder="1" applyAlignment="1">
      <alignment horizontal="center" vertical="center" wrapText="1"/>
    </xf>
    <xf numFmtId="41" fontId="19" fillId="0" borderId="78" xfId="18" applyNumberFormat="1" applyFont="1" applyBorder="1" applyAlignment="1">
      <alignment horizontal="center" vertical="center"/>
    </xf>
    <xf numFmtId="41" fontId="19" fillId="0" borderId="78" xfId="18" applyNumberFormat="1" applyFont="1" applyBorder="1" applyAlignment="1">
      <alignment horizontal="center" vertical="center" wrapText="1"/>
    </xf>
    <xf numFmtId="41" fontId="19" fillId="0" borderId="79" xfId="18" applyNumberFormat="1" applyFont="1" applyBorder="1" applyAlignment="1">
      <alignment horizontal="center" vertical="center" wrapText="1"/>
    </xf>
    <xf numFmtId="41" fontId="147" fillId="0" borderId="19" xfId="18" applyNumberFormat="1" applyFont="1" applyBorder="1" applyAlignment="1">
      <alignment horizontal="center" vertical="center"/>
    </xf>
    <xf numFmtId="41" fontId="68" fillId="0" borderId="19" xfId="18" applyNumberFormat="1" applyFont="1" applyBorder="1" applyAlignment="1">
      <alignment horizontal="center" vertical="center"/>
    </xf>
    <xf numFmtId="41" fontId="68" fillId="0" borderId="10" xfId="18" applyNumberFormat="1" applyFont="1" applyBorder="1" applyAlignment="1">
      <alignment horizontal="center" vertical="center"/>
    </xf>
    <xf numFmtId="41" fontId="147" fillId="0" borderId="10" xfId="18" applyNumberFormat="1" applyFont="1" applyBorder="1" applyAlignment="1">
      <alignment horizontal="center" vertical="center"/>
    </xf>
    <xf numFmtId="41" fontId="147" fillId="0" borderId="76" xfId="18" applyNumberFormat="1" applyFont="1" applyBorder="1" applyAlignment="1">
      <alignment horizontal="center" vertical="center"/>
    </xf>
    <xf numFmtId="41" fontId="68" fillId="0" borderId="89" xfId="18" applyNumberFormat="1" applyFont="1" applyBorder="1" applyAlignment="1">
      <alignment horizontal="center" vertical="center"/>
    </xf>
    <xf numFmtId="49" fontId="25" fillId="0" borderId="38" xfId="22" applyNumberFormat="1" applyFont="1" applyBorder="1" applyAlignment="1">
      <alignment horizontal="center" vertical="center"/>
    </xf>
    <xf numFmtId="49" fontId="25" fillId="0" borderId="70" xfId="22" applyNumberFormat="1" applyFont="1" applyBorder="1" applyAlignment="1">
      <alignment horizontal="center" vertical="center"/>
    </xf>
    <xf numFmtId="49" fontId="25" fillId="0" borderId="67" xfId="22" applyNumberFormat="1" applyFont="1" applyBorder="1" applyAlignment="1">
      <alignment horizontal="center" vertical="center"/>
    </xf>
    <xf numFmtId="0" fontId="0" fillId="0" borderId="6" xfId="0" applyBorder="1" applyAlignment="1">
      <alignment horizontal="center" vertical="center" wrapText="1"/>
    </xf>
    <xf numFmtId="0" fontId="2" fillId="2" borderId="4" xfId="2" applyFill="1" applyBorder="1" applyAlignment="1">
      <alignment horizontal="center" vertical="center" wrapText="1"/>
    </xf>
    <xf numFmtId="0" fontId="0" fillId="0" borderId="4" xfId="0" applyBorder="1" applyAlignment="1">
      <alignment horizontal="center" vertical="center" wrapText="1"/>
    </xf>
    <xf numFmtId="0" fontId="12" fillId="2" borderId="14" xfId="2" applyFont="1" applyFill="1" applyBorder="1" applyAlignment="1">
      <alignment horizontal="center" vertical="center" wrapText="1"/>
    </xf>
    <xf numFmtId="0" fontId="12" fillId="2" borderId="16" xfId="2" applyFont="1" applyFill="1" applyBorder="1" applyAlignment="1">
      <alignment horizontal="center" vertical="center" wrapText="1"/>
    </xf>
    <xf numFmtId="0" fontId="0" fillId="0" borderId="53" xfId="0" applyBorder="1" applyAlignment="1">
      <alignment horizontal="center" vertical="center" wrapText="1"/>
    </xf>
    <xf numFmtId="0" fontId="42" fillId="0" borderId="23" xfId="1" applyFont="1" applyFill="1" applyBorder="1" applyAlignment="1">
      <alignment horizontal="center" vertical="center" wrapText="1"/>
    </xf>
    <xf numFmtId="0" fontId="42" fillId="0" borderId="24" xfId="1" applyFont="1" applyFill="1" applyBorder="1" applyAlignment="1">
      <alignment horizontal="center" vertical="center" wrapText="1"/>
    </xf>
    <xf numFmtId="0" fontId="0" fillId="0" borderId="26" xfId="0" applyBorder="1" applyAlignment="1">
      <alignment horizontal="center" vertical="center" wrapText="1"/>
    </xf>
    <xf numFmtId="0" fontId="55" fillId="2" borderId="39" xfId="2" applyFont="1" applyFill="1" applyBorder="1" applyAlignment="1">
      <alignment horizontal="center" vertical="center" wrapText="1"/>
    </xf>
    <xf numFmtId="0" fontId="55" fillId="2" borderId="40" xfId="2" applyFont="1" applyFill="1" applyBorder="1" applyAlignment="1">
      <alignment horizontal="center" vertical="center" wrapText="1"/>
    </xf>
    <xf numFmtId="0" fontId="210" fillId="0" borderId="42" xfId="0" applyFont="1" applyBorder="1" applyAlignment="1">
      <alignment horizontal="center" vertical="center" wrapText="1"/>
    </xf>
    <xf numFmtId="0" fontId="1" fillId="0" borderId="40" xfId="1" applyBorder="1" applyAlignment="1">
      <alignment horizontal="center" vertical="center" wrapText="1"/>
    </xf>
    <xf numFmtId="0" fontId="1" fillId="0" borderId="42" xfId="1" applyBorder="1" applyAlignment="1">
      <alignment horizontal="center" vertical="center" wrapText="1"/>
    </xf>
    <xf numFmtId="0" fontId="1" fillId="0" borderId="4" xfId="1" applyBorder="1" applyAlignment="1">
      <alignment horizontal="center" vertical="center" wrapText="1"/>
    </xf>
    <xf numFmtId="0" fontId="99" fillId="11" borderId="23" xfId="0" applyFont="1" applyFill="1" applyBorder="1" applyAlignment="1">
      <alignment horizontal="center" vertical="center" wrapText="1"/>
    </xf>
    <xf numFmtId="0" fontId="33" fillId="11" borderId="24" xfId="0" applyFont="1" applyFill="1" applyBorder="1" applyAlignment="1">
      <alignment horizontal="center" vertical="center" wrapText="1"/>
    </xf>
    <xf numFmtId="0" fontId="33" fillId="11" borderId="26" xfId="0" applyFont="1" applyFill="1" applyBorder="1" applyAlignment="1">
      <alignment horizontal="center" vertical="center" wrapText="1"/>
    </xf>
    <xf numFmtId="176" fontId="93" fillId="11" borderId="23" xfId="8" applyNumberFormat="1" applyFont="1" applyFill="1" applyBorder="1" applyAlignment="1">
      <alignment horizontal="center" vertical="center" wrapText="1"/>
    </xf>
    <xf numFmtId="176" fontId="93" fillId="11" borderId="24" xfId="8" applyNumberFormat="1" applyFont="1" applyFill="1" applyBorder="1" applyAlignment="1">
      <alignment horizontal="center" vertical="center" wrapText="1"/>
    </xf>
    <xf numFmtId="176" fontId="93" fillId="11" borderId="26" xfId="8" applyNumberFormat="1" applyFont="1" applyFill="1" applyBorder="1" applyAlignment="1">
      <alignment horizontal="center" vertical="center" wrapText="1"/>
    </xf>
    <xf numFmtId="0" fontId="99" fillId="11" borderId="24" xfId="0" applyFont="1" applyFill="1" applyBorder="1" applyAlignment="1">
      <alignment horizontal="center" vertical="center" wrapText="1"/>
    </xf>
    <xf numFmtId="0" fontId="99" fillId="11" borderId="26" xfId="0" applyFont="1" applyFill="1" applyBorder="1" applyAlignment="1">
      <alignment horizontal="center" vertical="center" wrapText="1"/>
    </xf>
    <xf numFmtId="0" fontId="43" fillId="14" borderId="23" xfId="24" applyFont="1" applyFill="1" applyBorder="1" applyAlignment="1" applyProtection="1">
      <alignment horizontal="center" vertical="center" wrapText="1"/>
    </xf>
    <xf numFmtId="0" fontId="43" fillId="14" borderId="24" xfId="24" applyFont="1" applyFill="1" applyBorder="1" applyAlignment="1" applyProtection="1">
      <alignment horizontal="center" vertical="center" wrapText="1"/>
    </xf>
    <xf numFmtId="0" fontId="43" fillId="14" borderId="26" xfId="24" applyFont="1" applyFill="1" applyBorder="1" applyAlignment="1" applyProtection="1">
      <alignment horizontal="center" vertical="center" wrapText="1"/>
    </xf>
    <xf numFmtId="0" fontId="90" fillId="0" borderId="23" xfId="0" applyFont="1" applyBorder="1" applyAlignment="1">
      <alignment horizontal="center" vertical="center" wrapText="1"/>
    </xf>
    <xf numFmtId="0" fontId="90" fillId="0" borderId="24" xfId="0" applyFont="1" applyBorder="1" applyAlignment="1">
      <alignment horizontal="center" vertical="center" wrapText="1"/>
    </xf>
    <xf numFmtId="0" fontId="90" fillId="0" borderId="26" xfId="0" applyFont="1" applyBorder="1" applyAlignment="1">
      <alignment horizontal="center" vertical="center" wrapText="1"/>
    </xf>
    <xf numFmtId="0" fontId="42" fillId="0" borderId="19" xfId="1" applyFont="1" applyFill="1" applyBorder="1" applyAlignment="1">
      <alignment horizontal="center" vertical="center" wrapText="1"/>
    </xf>
    <xf numFmtId="0" fontId="9" fillId="0" borderId="2" xfId="2" applyFont="1" applyBorder="1" applyAlignment="1">
      <alignment vertical="center" wrapText="1"/>
    </xf>
    <xf numFmtId="0" fontId="9" fillId="0" borderId="4" xfId="2" applyFont="1" applyBorder="1" applyAlignment="1">
      <alignment vertical="center" wrapText="1"/>
    </xf>
    <xf numFmtId="0" fontId="9" fillId="0" borderId="7" xfId="2" applyFont="1" applyBorder="1" applyAlignment="1">
      <alignment vertical="center" wrapText="1"/>
    </xf>
    <xf numFmtId="0" fontId="99" fillId="0" borderId="23" xfId="0" applyFont="1" applyBorder="1" applyAlignment="1">
      <alignment horizontal="center" vertical="center" wrapText="1"/>
    </xf>
    <xf numFmtId="0" fontId="99" fillId="0" borderId="24" xfId="0" applyFont="1" applyBorder="1" applyAlignment="1">
      <alignment horizontal="center" vertical="center" wrapText="1"/>
    </xf>
    <xf numFmtId="0" fontId="99" fillId="0" borderId="26" xfId="0" applyFont="1" applyBorder="1" applyAlignment="1">
      <alignment horizontal="center" vertical="center" wrapText="1"/>
    </xf>
    <xf numFmtId="0" fontId="43" fillId="0" borderId="0" xfId="1" applyFont="1" applyFill="1" applyAlignment="1">
      <alignment vertical="center" wrapText="1"/>
    </xf>
    <xf numFmtId="0" fontId="12" fillId="2" borderId="53" xfId="2" applyFont="1" applyFill="1" applyBorder="1" applyAlignment="1">
      <alignment horizontal="center" vertical="center" wrapText="1"/>
    </xf>
    <xf numFmtId="0" fontId="12" fillId="2" borderId="20" xfId="2" applyFont="1" applyFill="1" applyBorder="1" applyAlignment="1">
      <alignment horizontal="center" vertical="center" wrapText="1"/>
    </xf>
    <xf numFmtId="0" fontId="105" fillId="12" borderId="23" xfId="24" applyFont="1" applyFill="1" applyBorder="1" applyAlignment="1" applyProtection="1">
      <alignment horizontal="center" vertical="center" wrapText="1"/>
    </xf>
    <xf numFmtId="0" fontId="102" fillId="12" borderId="24" xfId="24" applyFont="1" applyFill="1" applyBorder="1" applyAlignment="1" applyProtection="1">
      <alignment horizontal="center" vertical="center" wrapText="1"/>
    </xf>
    <xf numFmtId="0" fontId="102" fillId="12" borderId="26" xfId="24" applyFont="1" applyFill="1" applyBorder="1" applyAlignment="1" applyProtection="1">
      <alignment horizontal="center" vertical="center" wrapText="1"/>
    </xf>
    <xf numFmtId="0" fontId="1" fillId="0" borderId="0" xfId="1" applyFill="1" applyAlignment="1">
      <alignment vertical="center" wrapText="1"/>
    </xf>
    <xf numFmtId="176" fontId="168" fillId="11" borderId="23" xfId="8" applyNumberFormat="1" applyFont="1" applyFill="1" applyBorder="1" applyAlignment="1">
      <alignment horizontal="center" vertical="center" wrapText="1"/>
    </xf>
    <xf numFmtId="176" fontId="168" fillId="11" borderId="24" xfId="8" applyNumberFormat="1" applyFont="1" applyFill="1" applyBorder="1" applyAlignment="1">
      <alignment horizontal="center" vertical="center" wrapText="1"/>
    </xf>
    <xf numFmtId="176" fontId="168" fillId="11" borderId="26" xfId="8" applyNumberFormat="1" applyFont="1" applyFill="1" applyBorder="1" applyAlignment="1">
      <alignment horizontal="center" vertical="center" wrapText="1"/>
    </xf>
    <xf numFmtId="0" fontId="42" fillId="0" borderId="26" xfId="1" applyFont="1" applyFill="1" applyBorder="1" applyAlignment="1">
      <alignment horizontal="center" vertical="center" wrapText="1"/>
    </xf>
    <xf numFmtId="0" fontId="9" fillId="0" borderId="16" xfId="2" applyFont="1" applyBorder="1" applyAlignment="1">
      <alignment horizontal="center" vertical="center"/>
    </xf>
    <xf numFmtId="0" fontId="9" fillId="0" borderId="53" xfId="2" applyFont="1" applyBorder="1" applyAlignment="1">
      <alignment horizontal="center" vertical="center"/>
    </xf>
    <xf numFmtId="0" fontId="43" fillId="12" borderId="23" xfId="24" applyFont="1" applyFill="1" applyBorder="1" applyAlignment="1" applyProtection="1">
      <alignment horizontal="center" vertical="center" wrapText="1"/>
    </xf>
    <xf numFmtId="0" fontId="43" fillId="12" borderId="24" xfId="24" applyFont="1" applyFill="1" applyBorder="1" applyAlignment="1" applyProtection="1">
      <alignment horizontal="center" vertical="center"/>
    </xf>
    <xf numFmtId="0" fontId="43" fillId="12" borderId="26" xfId="24" applyFont="1" applyFill="1" applyBorder="1" applyAlignment="1" applyProtection="1">
      <alignment horizontal="center" vertical="center"/>
    </xf>
    <xf numFmtId="0" fontId="9" fillId="0" borderId="40" xfId="2" applyFont="1" applyBorder="1" applyAlignment="1">
      <alignment horizontal="center" vertical="center"/>
    </xf>
    <xf numFmtId="0" fontId="9" fillId="0" borderId="42" xfId="2" applyFont="1" applyBorder="1" applyAlignment="1">
      <alignment horizontal="center" vertical="center"/>
    </xf>
    <xf numFmtId="0" fontId="9" fillId="0" borderId="4" xfId="2" applyFont="1" applyBorder="1" applyAlignment="1">
      <alignment horizontal="center" vertical="center"/>
    </xf>
    <xf numFmtId="0" fontId="9" fillId="0" borderId="6" xfId="2" applyFont="1" applyBorder="1" applyAlignment="1">
      <alignment horizontal="center" vertical="center"/>
    </xf>
    <xf numFmtId="0" fontId="33" fillId="0" borderId="24" xfId="0" applyFont="1" applyBorder="1" applyAlignment="1">
      <alignment horizontal="center" vertical="center" wrapText="1"/>
    </xf>
    <xf numFmtId="0" fontId="33" fillId="0" borderId="26" xfId="0" applyFont="1" applyBorder="1" applyAlignment="1">
      <alignment horizontal="center" vertical="center" wrapText="1"/>
    </xf>
    <xf numFmtId="0" fontId="43" fillId="0" borderId="0" xfId="1" applyFont="1" applyAlignment="1">
      <alignment vertical="center" wrapText="1"/>
    </xf>
    <xf numFmtId="0" fontId="3" fillId="2" borderId="0" xfId="2" applyFont="1" applyFill="1" applyAlignment="1">
      <alignment horizontal="center" vertical="center"/>
    </xf>
    <xf numFmtId="0" fontId="6" fillId="2" borderId="0" xfId="2" applyFont="1" applyFill="1" applyAlignment="1">
      <alignment horizontal="center" vertical="center"/>
    </xf>
    <xf numFmtId="0" fontId="7" fillId="2" borderId="0" xfId="2" applyFont="1" applyFill="1" applyAlignment="1">
      <alignment horizontal="center" vertical="center" wrapText="1"/>
    </xf>
    <xf numFmtId="0" fontId="8" fillId="2" borderId="0" xfId="2" applyFont="1" applyFill="1" applyAlignment="1">
      <alignment vertical="top" wrapText="1"/>
    </xf>
    <xf numFmtId="0" fontId="2" fillId="0" borderId="0" xfId="2">
      <alignment vertical="center"/>
    </xf>
    <xf numFmtId="0" fontId="43" fillId="0" borderId="19" xfId="1" applyFont="1" applyFill="1" applyBorder="1" applyAlignment="1">
      <alignment horizontal="center" vertical="center" wrapText="1"/>
    </xf>
    <xf numFmtId="0" fontId="55" fillId="2" borderId="21" xfId="2" applyFont="1" applyFill="1" applyBorder="1" applyAlignment="1">
      <alignment horizontal="center" vertical="center" wrapText="1"/>
    </xf>
    <xf numFmtId="0" fontId="9" fillId="2" borderId="0" xfId="2" applyFont="1" applyFill="1" applyAlignment="1">
      <alignment horizontal="right" vertical="top" wrapText="1"/>
    </xf>
    <xf numFmtId="0" fontId="10" fillId="2" borderId="0" xfId="2" applyFont="1" applyFill="1" applyAlignment="1">
      <alignment vertical="top" wrapText="1"/>
    </xf>
    <xf numFmtId="0" fontId="8" fillId="2" borderId="1" xfId="2" applyFont="1" applyFill="1" applyBorder="1" applyAlignment="1">
      <alignment horizontal="center" vertical="center" wrapText="1"/>
    </xf>
    <xf numFmtId="0" fontId="9" fillId="2" borderId="1" xfId="2" applyFont="1" applyFill="1" applyBorder="1" applyAlignment="1">
      <alignment horizontal="center" vertical="center" wrapText="1"/>
    </xf>
    <xf numFmtId="0" fontId="9" fillId="2" borderId="2" xfId="2" applyFont="1" applyFill="1" applyBorder="1" applyAlignment="1">
      <alignment horizontal="center" vertical="center" wrapText="1"/>
    </xf>
    <xf numFmtId="0" fontId="1" fillId="0" borderId="4" xfId="1" applyFill="1" applyBorder="1" applyAlignment="1">
      <alignment vertical="center" wrapText="1"/>
    </xf>
    <xf numFmtId="0" fontId="1" fillId="0" borderId="7" xfId="1" applyFill="1" applyBorder="1" applyAlignment="1">
      <alignment vertical="center" wrapText="1"/>
    </xf>
    <xf numFmtId="0" fontId="43" fillId="0" borderId="23" xfId="1" applyFont="1" applyFill="1" applyBorder="1" applyAlignment="1" applyProtection="1">
      <alignment horizontal="center" vertical="center" wrapText="1"/>
    </xf>
    <xf numFmtId="0" fontId="43" fillId="0" borderId="24" xfId="1" applyFont="1" applyFill="1" applyBorder="1" applyAlignment="1" applyProtection="1">
      <alignment horizontal="center" vertical="center" wrapText="1"/>
    </xf>
    <xf numFmtId="0" fontId="43" fillId="0" borderId="26" xfId="1" applyFont="1" applyFill="1" applyBorder="1" applyAlignment="1" applyProtection="1">
      <alignment horizontal="center" vertical="center" wrapText="1"/>
    </xf>
    <xf numFmtId="0" fontId="12" fillId="2" borderId="12" xfId="2" applyFont="1" applyFill="1" applyBorder="1" applyAlignment="1">
      <alignment horizontal="center" vertical="center" wrapText="1"/>
    </xf>
    <xf numFmtId="0" fontId="9" fillId="0" borderId="24" xfId="2" applyFont="1" applyBorder="1" applyAlignment="1">
      <alignment horizontal="center" vertical="center"/>
    </xf>
    <xf numFmtId="0" fontId="9" fillId="0" borderId="27" xfId="2" applyFont="1" applyBorder="1" applyAlignment="1">
      <alignment horizontal="center" vertical="center"/>
    </xf>
    <xf numFmtId="0" fontId="0" fillId="0" borderId="0" xfId="0">
      <alignment vertical="center"/>
    </xf>
    <xf numFmtId="0" fontId="12" fillId="2" borderId="1" xfId="2" applyFont="1" applyFill="1" applyBorder="1" applyAlignment="1">
      <alignment horizontal="center" vertical="center" wrapText="1"/>
    </xf>
    <xf numFmtId="0" fontId="1" fillId="0" borderId="90" xfId="1" applyFill="1" applyBorder="1" applyAlignment="1">
      <alignment vertical="center" wrapText="1"/>
    </xf>
    <xf numFmtId="0" fontId="1" fillId="0" borderId="63" xfId="1" applyFill="1" applyBorder="1" applyAlignment="1">
      <alignment vertical="center" wrapText="1"/>
    </xf>
    <xf numFmtId="0" fontId="1" fillId="0" borderId="91" xfId="1" applyFill="1" applyBorder="1" applyAlignment="1">
      <alignment vertical="center" wrapText="1"/>
    </xf>
    <xf numFmtId="0" fontId="12" fillId="2" borderId="18" xfId="2" applyFont="1" applyFill="1" applyBorder="1" applyAlignment="1">
      <alignment horizontal="center" vertical="center" wrapText="1"/>
    </xf>
    <xf numFmtId="0" fontId="43" fillId="12" borderId="24" xfId="24" applyFont="1" applyFill="1" applyBorder="1" applyAlignment="1" applyProtection="1">
      <alignment horizontal="center" vertical="center" wrapText="1"/>
    </xf>
    <xf numFmtId="0" fontId="43" fillId="12" borderId="26" xfId="24" applyFont="1" applyFill="1" applyBorder="1" applyAlignment="1" applyProtection="1">
      <alignment horizontal="center" vertical="center" wrapText="1"/>
    </xf>
    <xf numFmtId="0" fontId="67" fillId="0" borderId="0" xfId="18" applyFont="1" applyAlignment="1">
      <alignment horizontal="right"/>
    </xf>
    <xf numFmtId="0" fontId="41" fillId="0" borderId="0" xfId="18"/>
    <xf numFmtId="0" fontId="44" fillId="0" borderId="63" xfId="18" applyFont="1" applyBorder="1" applyAlignment="1">
      <alignment horizontal="center" vertical="center" wrapText="1"/>
    </xf>
    <xf numFmtId="0" fontId="44" fillId="0" borderId="72" xfId="18" applyFont="1" applyBorder="1" applyAlignment="1">
      <alignment horizontal="center" vertical="center" wrapText="1"/>
    </xf>
    <xf numFmtId="0" fontId="25" fillId="0" borderId="38" xfId="18" applyFont="1" applyBorder="1" applyAlignment="1">
      <alignment vertical="center"/>
    </xf>
    <xf numFmtId="0" fontId="25" fillId="0" borderId="64" xfId="18" applyFont="1" applyBorder="1" applyAlignment="1">
      <alignment vertical="center"/>
    </xf>
    <xf numFmtId="0" fontId="25" fillId="0" borderId="67" xfId="18" applyFont="1" applyBorder="1" applyAlignment="1">
      <alignment vertical="center"/>
    </xf>
    <xf numFmtId="0" fontId="25" fillId="0" borderId="68" xfId="18" applyFont="1" applyBorder="1" applyAlignment="1">
      <alignment vertical="center"/>
    </xf>
    <xf numFmtId="0" fontId="25" fillId="0" borderId="70" xfId="18" applyFont="1" applyBorder="1" applyAlignment="1">
      <alignment vertical="center"/>
    </xf>
    <xf numFmtId="0" fontId="25" fillId="0" borderId="71" xfId="18" applyFont="1" applyBorder="1" applyAlignment="1">
      <alignment vertical="center"/>
    </xf>
    <xf numFmtId="0" fontId="25" fillId="0" borderId="19" xfId="18" applyFont="1" applyBorder="1" applyAlignment="1">
      <alignment vertical="center"/>
    </xf>
    <xf numFmtId="0" fontId="25" fillId="0" borderId="73" xfId="18" applyFont="1" applyBorder="1" applyAlignment="1">
      <alignment vertical="center"/>
    </xf>
    <xf numFmtId="0" fontId="44" fillId="0" borderId="74" xfId="18" applyFont="1" applyBorder="1" applyAlignment="1">
      <alignment horizontal="center" vertical="center"/>
    </xf>
    <xf numFmtId="0" fontId="44" fillId="0" borderId="63" xfId="18" applyFont="1" applyBorder="1" applyAlignment="1">
      <alignment horizontal="center" vertical="center"/>
    </xf>
    <xf numFmtId="0" fontId="41" fillId="0" borderId="63" xfId="18" applyBorder="1" applyAlignment="1">
      <alignment horizontal="center" vertical="center"/>
    </xf>
    <xf numFmtId="0" fontId="41" fillId="0" borderId="72" xfId="18" applyBorder="1" applyAlignment="1">
      <alignment horizontal="center" vertical="center"/>
    </xf>
    <xf numFmtId="0" fontId="44" fillId="0" borderId="70" xfId="18" applyFont="1" applyBorder="1" applyAlignment="1">
      <alignment vertical="center"/>
    </xf>
    <xf numFmtId="0" fontId="44" fillId="0" borderId="71" xfId="18" applyFont="1" applyBorder="1" applyAlignment="1">
      <alignment vertical="center"/>
    </xf>
    <xf numFmtId="0" fontId="25" fillId="0" borderId="24" xfId="18" applyFont="1" applyBorder="1" applyAlignment="1">
      <alignment vertical="center"/>
    </xf>
    <xf numFmtId="0" fontId="25" fillId="0" borderId="26" xfId="18" applyFont="1" applyBorder="1" applyAlignment="1">
      <alignment vertical="center"/>
    </xf>
    <xf numFmtId="0" fontId="25" fillId="0" borderId="23" xfId="18" applyFont="1" applyBorder="1" applyAlignment="1">
      <alignment vertical="center"/>
    </xf>
    <xf numFmtId="0" fontId="44" fillId="0" borderId="19" xfId="18" applyFont="1" applyBorder="1" applyAlignment="1">
      <alignment vertical="center"/>
    </xf>
    <xf numFmtId="0" fontId="44" fillId="0" borderId="76" xfId="18" applyFont="1" applyBorder="1" applyAlignment="1">
      <alignment vertical="center" wrapText="1"/>
    </xf>
    <xf numFmtId="0" fontId="41" fillId="0" borderId="76" xfId="18" applyBorder="1" applyAlignment="1">
      <alignment vertical="center" wrapText="1"/>
    </xf>
    <xf numFmtId="0" fontId="67" fillId="0" borderId="0" xfId="18" applyFont="1" applyAlignment="1">
      <alignment horizontal="center" vertical="center"/>
    </xf>
    <xf numFmtId="0" fontId="41" fillId="0" borderId="0" xfId="18" applyAlignment="1">
      <alignment vertical="center"/>
    </xf>
    <xf numFmtId="0" fontId="25" fillId="0" borderId="31" xfId="18" applyFont="1" applyBorder="1" applyAlignment="1">
      <alignment horizontal="center" vertical="center"/>
    </xf>
    <xf numFmtId="0" fontId="25" fillId="0" borderId="60" xfId="18" applyFont="1" applyBorder="1" applyAlignment="1">
      <alignment horizontal="center" vertical="center"/>
    </xf>
    <xf numFmtId="0" fontId="25" fillId="0" borderId="59" xfId="18" applyFont="1" applyBorder="1" applyAlignment="1">
      <alignment horizontal="center" vertical="center"/>
    </xf>
    <xf numFmtId="0" fontId="25" fillId="0" borderId="62" xfId="18" applyFont="1" applyBorder="1" applyAlignment="1">
      <alignment horizontal="center" vertical="center"/>
    </xf>
    <xf numFmtId="0" fontId="25" fillId="0" borderId="61" xfId="18" applyFont="1" applyBorder="1" applyAlignment="1">
      <alignment horizontal="center" vertical="center" wrapText="1"/>
    </xf>
    <xf numFmtId="0" fontId="25" fillId="0" borderId="30" xfId="18" applyFont="1" applyBorder="1" applyAlignment="1">
      <alignment horizontal="center" vertical="center"/>
    </xf>
    <xf numFmtId="0" fontId="25" fillId="0" borderId="61" xfId="18" applyFont="1" applyBorder="1" applyAlignment="1">
      <alignment horizontal="center" vertical="center"/>
    </xf>
    <xf numFmtId="0" fontId="25" fillId="0" borderId="58" xfId="18" applyFont="1" applyBorder="1" applyAlignment="1">
      <alignment horizontal="center" vertical="center"/>
    </xf>
    <xf numFmtId="0" fontId="67" fillId="0" borderId="55" xfId="18" applyFont="1" applyBorder="1" applyAlignment="1">
      <alignment horizontal="center" vertical="center"/>
    </xf>
    <xf numFmtId="0" fontId="67" fillId="0" borderId="56" xfId="18" applyFont="1" applyBorder="1" applyAlignment="1">
      <alignment horizontal="center" vertical="center"/>
    </xf>
    <xf numFmtId="0" fontId="67" fillId="0" borderId="57" xfId="18" applyFont="1" applyBorder="1" applyAlignment="1">
      <alignment horizontal="center" vertical="center"/>
    </xf>
    <xf numFmtId="0" fontId="74" fillId="0" borderId="31" xfId="18" applyFont="1" applyBorder="1" applyAlignment="1">
      <alignment horizontal="center" vertical="center"/>
    </xf>
    <xf numFmtId="0" fontId="76" fillId="0" borderId="59" xfId="18" applyFont="1" applyBorder="1" applyAlignment="1">
      <alignment horizontal="right" vertical="center"/>
    </xf>
    <xf numFmtId="0" fontId="76" fillId="0" borderId="0" xfId="18" applyFont="1" applyAlignment="1">
      <alignment horizontal="right" vertical="center"/>
    </xf>
    <xf numFmtId="0" fontId="67" fillId="0" borderId="48" xfId="17" applyFont="1" applyBorder="1" applyAlignment="1">
      <alignment horizontal="left" vertical="center"/>
    </xf>
    <xf numFmtId="0" fontId="66" fillId="0" borderId="48" xfId="17" applyBorder="1" applyAlignment="1">
      <alignment horizontal="left" vertical="center"/>
    </xf>
    <xf numFmtId="0" fontId="66" fillId="0" borderId="49" xfId="17" applyBorder="1" applyAlignment="1">
      <alignment horizontal="left" vertical="center"/>
    </xf>
    <xf numFmtId="41" fontId="68" fillId="0" borderId="50" xfId="17" applyNumberFormat="1" applyFont="1" applyBorder="1" applyAlignment="1">
      <alignment horizontal="right" vertical="center" wrapText="1"/>
    </xf>
    <xf numFmtId="41" fontId="68" fillId="0" borderId="49" xfId="17" applyNumberFormat="1" applyFont="1" applyBorder="1" applyAlignment="1">
      <alignment horizontal="right" vertical="center" wrapText="1"/>
    </xf>
    <xf numFmtId="41" fontId="68" fillId="0" borderId="51" xfId="17" applyNumberFormat="1" applyFont="1" applyBorder="1" applyAlignment="1">
      <alignment vertical="top" wrapText="1"/>
    </xf>
    <xf numFmtId="0" fontId="69" fillId="0" borderId="0" xfId="17" applyFont="1" applyAlignment="1">
      <alignment horizontal="left" vertical="top" wrapText="1"/>
    </xf>
    <xf numFmtId="0" fontId="73" fillId="0" borderId="0" xfId="17" applyFont="1" applyAlignment="1">
      <alignment horizontal="left" vertical="top" wrapText="1"/>
    </xf>
    <xf numFmtId="0" fontId="72" fillId="0" borderId="0" xfId="17" applyFont="1" applyAlignment="1">
      <alignment vertical="top" wrapText="1"/>
    </xf>
    <xf numFmtId="0" fontId="68" fillId="0" borderId="0" xfId="17" applyFont="1" applyAlignment="1">
      <alignment vertical="top" wrapText="1"/>
    </xf>
    <xf numFmtId="0" fontId="67" fillId="0" borderId="36" xfId="17" applyFont="1" applyBorder="1" applyAlignment="1">
      <alignment horizontal="left" vertical="center"/>
    </xf>
    <xf numFmtId="0" fontId="66" fillId="0" borderId="36" xfId="17" applyBorder="1" applyAlignment="1">
      <alignment horizontal="left" vertical="center"/>
    </xf>
    <xf numFmtId="0" fontId="66" fillId="0" borderId="21" xfId="17" applyBorder="1" applyAlignment="1">
      <alignment horizontal="left" vertical="center"/>
    </xf>
    <xf numFmtId="41" fontId="68" fillId="0" borderId="20" xfId="17" applyNumberFormat="1" applyFont="1" applyBorder="1" applyAlignment="1">
      <alignment horizontal="right" vertical="center" wrapText="1"/>
    </xf>
    <xf numFmtId="41" fontId="68" fillId="0" borderId="21" xfId="17" applyNumberFormat="1" applyFont="1" applyBorder="1" applyAlignment="1">
      <alignment horizontal="right" vertical="center" wrapText="1"/>
    </xf>
    <xf numFmtId="41" fontId="68" fillId="0" borderId="1" xfId="17" applyNumberFormat="1" applyFont="1" applyBorder="1" applyAlignment="1">
      <alignment vertical="top" wrapText="1"/>
    </xf>
    <xf numFmtId="41" fontId="68" fillId="0" borderId="20" xfId="17" applyNumberFormat="1" applyFont="1" applyBorder="1" applyAlignment="1">
      <alignment vertical="top" wrapText="1"/>
    </xf>
    <xf numFmtId="41" fontId="68" fillId="0" borderId="21" xfId="17" applyNumberFormat="1" applyFont="1" applyBorder="1" applyAlignment="1">
      <alignment vertical="top" wrapText="1"/>
    </xf>
    <xf numFmtId="0" fontId="67" fillId="0" borderId="36" xfId="17" applyFont="1" applyBorder="1" applyAlignment="1">
      <alignment horizontal="left" vertical="center" wrapText="1"/>
    </xf>
    <xf numFmtId="0" fontId="66" fillId="0" borderId="36" xfId="17" applyBorder="1" applyAlignment="1">
      <alignment horizontal="left" vertical="center" wrapText="1"/>
    </xf>
    <xf numFmtId="0" fontId="66" fillId="0" borderId="21" xfId="17" applyBorder="1" applyAlignment="1">
      <alignment horizontal="left" vertical="center" wrapText="1"/>
    </xf>
    <xf numFmtId="41" fontId="68" fillId="0" borderId="1" xfId="17" applyNumberFormat="1" applyFont="1" applyBorder="1" applyAlignment="1">
      <alignment horizontal="right" vertical="center" wrapText="1"/>
    </xf>
    <xf numFmtId="0" fontId="67" fillId="0" borderId="20" xfId="17" applyFont="1" applyBorder="1" applyAlignment="1">
      <alignment horizontal="center" vertical="center" wrapText="1"/>
    </xf>
    <xf numFmtId="0" fontId="67" fillId="0" borderId="21" xfId="17" applyFont="1" applyBorder="1" applyAlignment="1">
      <alignment horizontal="center" vertical="center" wrapText="1"/>
    </xf>
    <xf numFmtId="0" fontId="68" fillId="0" borderId="8" xfId="17" applyFont="1" applyBorder="1" applyAlignment="1">
      <alignment horizontal="left" vertical="center" wrapText="1"/>
    </xf>
    <xf numFmtId="0" fontId="68" fillId="0" borderId="0" xfId="17" applyFont="1" applyAlignment="1">
      <alignment horizontal="left" vertical="center" wrapText="1"/>
    </xf>
    <xf numFmtId="0" fontId="68" fillId="0" borderId="5" xfId="17" applyFont="1" applyBorder="1" applyAlignment="1">
      <alignment horizontal="left" vertical="center" wrapText="1"/>
    </xf>
    <xf numFmtId="0" fontId="68" fillId="0" borderId="18" xfId="17" applyFont="1" applyBorder="1" applyAlignment="1">
      <alignment horizontal="left" vertical="center" wrapText="1"/>
    </xf>
    <xf numFmtId="0" fontId="68" fillId="0" borderId="17" xfId="17" applyFont="1" applyBorder="1" applyAlignment="1">
      <alignment horizontal="left" vertical="center" wrapText="1"/>
    </xf>
    <xf numFmtId="0" fontId="68" fillId="0" borderId="13" xfId="17" applyFont="1" applyBorder="1" applyAlignment="1">
      <alignment horizontal="left" vertical="center" wrapText="1"/>
    </xf>
    <xf numFmtId="0" fontId="69" fillId="0" borderId="36" xfId="17" applyFont="1" applyBorder="1" applyAlignment="1">
      <alignment vertical="top" wrapText="1"/>
    </xf>
    <xf numFmtId="0" fontId="69" fillId="0" borderId="21" xfId="17" applyFont="1" applyBorder="1" applyAlignment="1">
      <alignment vertical="top" wrapText="1"/>
    </xf>
    <xf numFmtId="0" fontId="68" fillId="0" borderId="36" xfId="17" applyFont="1" applyBorder="1" applyAlignment="1">
      <alignment vertical="top" wrapText="1"/>
    </xf>
    <xf numFmtId="0" fontId="66" fillId="0" borderId="21" xfId="17" applyBorder="1" applyAlignment="1">
      <alignment vertical="top" wrapText="1"/>
    </xf>
    <xf numFmtId="0" fontId="71" fillId="0" borderId="0" xfId="17" applyFont="1" applyAlignment="1">
      <alignment horizontal="center" vertical="top" wrapText="1"/>
    </xf>
    <xf numFmtId="0" fontId="68" fillId="0" borderId="0" xfId="17" applyFont="1" applyAlignment="1">
      <alignment horizontal="center" vertical="top" wrapText="1"/>
    </xf>
    <xf numFmtId="0" fontId="69" fillId="0" borderId="0" xfId="17" applyFont="1" applyAlignment="1">
      <alignment horizontal="center" vertical="top" wrapText="1"/>
    </xf>
    <xf numFmtId="0" fontId="67" fillId="0" borderId="43" xfId="17" applyFont="1" applyBorder="1" applyAlignment="1">
      <alignment horizontal="center" vertical="center" wrapText="1"/>
    </xf>
    <xf numFmtId="0" fontId="67" fillId="0" borderId="44" xfId="17" applyFont="1" applyBorder="1" applyAlignment="1">
      <alignment horizontal="center" vertical="center" wrapText="1"/>
    </xf>
    <xf numFmtId="0" fontId="67" fillId="0" borderId="17" xfId="17" applyFont="1" applyBorder="1" applyAlignment="1">
      <alignment horizontal="center" vertical="center" wrapText="1"/>
    </xf>
    <xf numFmtId="0" fontId="67" fillId="0" borderId="13" xfId="17" applyFont="1" applyBorder="1" applyAlignment="1">
      <alignment horizontal="center" vertical="center" wrapText="1"/>
    </xf>
    <xf numFmtId="0" fontId="67" fillId="0" borderId="45" xfId="17" applyFont="1" applyBorder="1" applyAlignment="1">
      <alignment horizontal="center" vertical="center" wrapText="1"/>
    </xf>
    <xf numFmtId="0" fontId="67" fillId="0" borderId="18" xfId="17" applyFont="1" applyBorder="1" applyAlignment="1">
      <alignment horizontal="center" vertical="center" wrapText="1"/>
    </xf>
    <xf numFmtId="0" fontId="67" fillId="0" borderId="46" xfId="17" applyFont="1" applyBorder="1" applyAlignment="1">
      <alignment horizontal="center" vertical="top" wrapText="1"/>
    </xf>
    <xf numFmtId="0" fontId="67" fillId="0" borderId="47" xfId="17" applyFont="1" applyBorder="1" applyAlignment="1">
      <alignment horizontal="center" vertical="top" wrapText="1"/>
    </xf>
    <xf numFmtId="0" fontId="67" fillId="0" borderId="36" xfId="17" applyFont="1" applyBorder="1" applyAlignment="1">
      <alignment horizontal="center" vertical="center" wrapText="1"/>
    </xf>
    <xf numFmtId="0" fontId="47" fillId="0" borderId="21" xfId="9" applyBorder="1">
      <alignment vertical="center"/>
    </xf>
    <xf numFmtId="0" fontId="9" fillId="0" borderId="1" xfId="10" applyFont="1" applyBorder="1" applyAlignment="1">
      <alignment horizontal="center" vertical="center" wrapText="1"/>
    </xf>
    <xf numFmtId="0" fontId="9" fillId="0" borderId="1" xfId="8" applyFont="1" applyBorder="1" applyAlignment="1">
      <alignment horizontal="center" vertical="center" wrapText="1"/>
    </xf>
    <xf numFmtId="0" fontId="9" fillId="0" borderId="20" xfId="8" applyFont="1" applyBorder="1" applyAlignment="1">
      <alignment horizontal="center" vertical="center" wrapText="1"/>
    </xf>
    <xf numFmtId="0" fontId="9" fillId="0" borderId="21" xfId="8" applyFont="1" applyBorder="1" applyAlignment="1">
      <alignment horizontal="center" vertical="center" wrapText="1"/>
    </xf>
    <xf numFmtId="179" fontId="9" fillId="0" borderId="1" xfId="7" applyFont="1" applyBorder="1" applyAlignment="1">
      <alignment horizontal="center" vertical="center"/>
    </xf>
    <xf numFmtId="179" fontId="49" fillId="0" borderId="1" xfId="7" applyFont="1" applyBorder="1" applyAlignment="1">
      <alignment horizontal="center" vertical="center"/>
    </xf>
    <xf numFmtId="0" fontId="47" fillId="0" borderId="15" xfId="9" applyBorder="1">
      <alignment vertical="center"/>
    </xf>
    <xf numFmtId="0" fontId="50" fillId="0" borderId="0" xfId="8" applyFont="1" applyAlignment="1">
      <alignment horizontal="center" wrapText="1"/>
    </xf>
    <xf numFmtId="0" fontId="9" fillId="0" borderId="17" xfId="8" applyFont="1" applyBorder="1" applyAlignment="1">
      <alignment horizontal="center" wrapText="1"/>
    </xf>
    <xf numFmtId="0" fontId="53" fillId="0" borderId="0" xfId="13" applyFont="1" applyAlignment="1">
      <alignment horizontal="center" wrapText="1"/>
    </xf>
    <xf numFmtId="179" fontId="51" fillId="0" borderId="1" xfId="7" applyFont="1" applyBorder="1" applyAlignment="1">
      <alignment horizontal="left" vertical="center"/>
    </xf>
    <xf numFmtId="179" fontId="52" fillId="0" borderId="1" xfId="7" applyFont="1" applyBorder="1" applyAlignment="1">
      <alignment horizontal="center" vertical="center"/>
    </xf>
    <xf numFmtId="0" fontId="47" fillId="0" borderId="15" xfId="13" applyBorder="1">
      <alignment vertical="center"/>
    </xf>
    <xf numFmtId="0" fontId="7" fillId="0" borderId="17" xfId="13" applyFont="1" applyBorder="1" applyAlignment="1">
      <alignment horizontal="center" wrapText="1"/>
    </xf>
    <xf numFmtId="0" fontId="9" fillId="0" borderId="21" xfId="13" applyFont="1" applyBorder="1" applyAlignment="1">
      <alignment horizontal="center" vertical="center" wrapText="1"/>
    </xf>
    <xf numFmtId="0" fontId="9" fillId="0" borderId="1" xfId="13" applyFont="1" applyBorder="1" applyAlignment="1">
      <alignment horizontal="center" vertical="center" wrapText="1"/>
    </xf>
    <xf numFmtId="0" fontId="9" fillId="0" borderId="20" xfId="13" applyFont="1" applyBorder="1" applyAlignment="1">
      <alignment horizontal="center" vertical="center" wrapText="1"/>
    </xf>
    <xf numFmtId="0" fontId="47" fillId="0" borderId="21" xfId="13" applyBorder="1">
      <alignment vertical="center"/>
    </xf>
    <xf numFmtId="179" fontId="9" fillId="0" borderId="20" xfId="7" applyFont="1" applyBorder="1" applyAlignment="1">
      <alignment horizontal="left" vertical="center"/>
    </xf>
    <xf numFmtId="0" fontId="8" fillId="0" borderId="1" xfId="13" applyFont="1" applyBorder="1" applyAlignment="1">
      <alignment horizontal="center" vertical="center" wrapText="1"/>
    </xf>
    <xf numFmtId="0" fontId="9" fillId="0" borderId="17" xfId="14" applyFont="1" applyBorder="1" applyAlignment="1">
      <alignment horizontal="center" wrapText="1"/>
    </xf>
    <xf numFmtId="0" fontId="50" fillId="0" borderId="15" xfId="14" applyFont="1" applyBorder="1" applyAlignment="1">
      <alignment horizontal="center" wrapText="1"/>
    </xf>
    <xf numFmtId="179" fontId="19" fillId="0" borderId="20" xfId="7" applyFont="1" applyBorder="1" applyAlignment="1">
      <alignment horizontal="left" vertical="center"/>
    </xf>
    <xf numFmtId="0" fontId="9" fillId="0" borderId="21" xfId="14" applyFont="1" applyBorder="1" applyAlignment="1">
      <alignment horizontal="center" vertical="center" wrapText="1"/>
    </xf>
    <xf numFmtId="0" fontId="9" fillId="0" borderId="1" xfId="14" applyFont="1" applyBorder="1" applyAlignment="1">
      <alignment horizontal="center" vertical="center" wrapText="1"/>
    </xf>
    <xf numFmtId="0" fontId="9" fillId="0" borderId="20" xfId="14" applyFont="1" applyBorder="1" applyAlignment="1">
      <alignment horizontal="center" vertical="center" wrapText="1"/>
    </xf>
    <xf numFmtId="0" fontId="47" fillId="0" borderId="21" xfId="14" applyBorder="1">
      <alignment vertical="center"/>
    </xf>
    <xf numFmtId="0" fontId="9" fillId="0" borderId="21" xfId="15" applyFont="1" applyBorder="1" applyAlignment="1">
      <alignment horizontal="center" vertical="center" wrapText="1"/>
    </xf>
    <xf numFmtId="0" fontId="9" fillId="0" borderId="1" xfId="15" applyFont="1" applyBorder="1" applyAlignment="1">
      <alignment horizontal="center" vertical="center" wrapText="1"/>
    </xf>
    <xf numFmtId="0" fontId="47" fillId="0" borderId="17" xfId="15" applyBorder="1">
      <alignment vertical="center"/>
    </xf>
    <xf numFmtId="179" fontId="62" fillId="0" borderId="1" xfId="7" applyFont="1" applyBorder="1" applyAlignment="1" applyProtection="1">
      <alignment horizontal="left" vertical="center"/>
    </xf>
    <xf numFmtId="179" fontId="52" fillId="0" borderId="1" xfId="7" applyFont="1" applyBorder="1" applyAlignment="1" applyProtection="1">
      <alignment horizontal="center" vertical="center"/>
    </xf>
    <xf numFmtId="0" fontId="50" fillId="0" borderId="0" xfId="15" applyFont="1" applyAlignment="1">
      <alignment horizontal="center" wrapText="1"/>
    </xf>
    <xf numFmtId="0" fontId="9" fillId="0" borderId="17" xfId="15" applyFont="1" applyBorder="1" applyAlignment="1">
      <alignment horizontal="center" wrapText="1"/>
    </xf>
    <xf numFmtId="0" fontId="55" fillId="0" borderId="20" xfId="15" applyFont="1" applyBorder="1" applyAlignment="1">
      <alignment horizontal="center" vertical="center" wrapText="1"/>
    </xf>
    <xf numFmtId="0" fontId="55" fillId="0" borderId="1" xfId="15" applyFont="1" applyBorder="1" applyAlignment="1">
      <alignment horizontal="center" vertical="center" wrapText="1"/>
    </xf>
    <xf numFmtId="0" fontId="47" fillId="0" borderId="21" xfId="16" applyBorder="1">
      <alignment vertical="center"/>
    </xf>
    <xf numFmtId="0" fontId="47" fillId="0" borderId="1" xfId="16" applyBorder="1">
      <alignment vertical="center"/>
    </xf>
    <xf numFmtId="0" fontId="50" fillId="0" borderId="0" xfId="16" applyFont="1" applyAlignment="1">
      <alignment horizontal="center" wrapText="1"/>
    </xf>
    <xf numFmtId="0" fontId="9" fillId="0" borderId="17" xfId="16" applyFont="1" applyBorder="1" applyAlignment="1">
      <alignment horizontal="center" wrapText="1"/>
    </xf>
    <xf numFmtId="0" fontId="55" fillId="0" borderId="1" xfId="16" applyFont="1" applyBorder="1" applyAlignment="1">
      <alignment horizontal="center" vertical="center" wrapText="1"/>
    </xf>
    <xf numFmtId="0" fontId="9" fillId="0" borderId="21" xfId="16" applyFont="1" applyBorder="1" applyAlignment="1">
      <alignment horizontal="center" vertical="center" wrapText="1"/>
    </xf>
    <xf numFmtId="0" fontId="65" fillId="0" borderId="1" xfId="16" applyFont="1" applyBorder="1" applyAlignment="1">
      <alignment horizontal="center" vertical="center"/>
    </xf>
    <xf numFmtId="37" fontId="39" fillId="0" borderId="0" xfId="19" applyFont="1" applyAlignment="1">
      <alignment vertical="top" wrapText="1"/>
    </xf>
    <xf numFmtId="37" fontId="39" fillId="0" borderId="67" xfId="19" applyFont="1" applyBorder="1" applyAlignment="1">
      <alignment horizontal="center" vertical="center" wrapText="1"/>
    </xf>
    <xf numFmtId="37" fontId="39" fillId="0" borderId="38" xfId="19" applyFont="1" applyBorder="1" applyAlignment="1">
      <alignment horizontal="center" vertical="center" wrapText="1"/>
    </xf>
    <xf numFmtId="37" fontId="39" fillId="0" borderId="23" xfId="19" applyFont="1" applyBorder="1" applyAlignment="1">
      <alignment horizontal="center" vertical="center" wrapText="1"/>
    </xf>
    <xf numFmtId="37" fontId="39" fillId="0" borderId="26" xfId="19" applyFont="1" applyBorder="1" applyAlignment="1">
      <alignment horizontal="center" vertical="center" wrapText="1"/>
    </xf>
    <xf numFmtId="37" fontId="39" fillId="0" borderId="10" xfId="19" applyFont="1" applyBorder="1" applyAlignment="1">
      <alignment horizontal="center" vertical="center"/>
    </xf>
    <xf numFmtId="37" fontId="39" fillId="0" borderId="10" xfId="19" applyFont="1" applyBorder="1" applyAlignment="1">
      <alignment horizontal="right" vertical="center"/>
    </xf>
    <xf numFmtId="37" fontId="39" fillId="0" borderId="74" xfId="19" applyFont="1" applyBorder="1" applyAlignment="1">
      <alignment horizontal="center" vertical="center" wrapText="1"/>
    </xf>
    <xf numFmtId="37" fontId="39" fillId="0" borderId="63" xfId="19" applyFont="1" applyBorder="1" applyAlignment="1">
      <alignment horizontal="center" vertical="center" wrapText="1"/>
    </xf>
    <xf numFmtId="37" fontId="39" fillId="0" borderId="72" xfId="19" applyFont="1" applyBorder="1" applyAlignment="1">
      <alignment horizontal="center" vertical="center" wrapText="1"/>
    </xf>
    <xf numFmtId="0" fontId="39" fillId="0" borderId="70" xfId="20" applyFont="1" applyBorder="1" applyAlignment="1">
      <alignment horizontal="center" wrapText="1"/>
    </xf>
    <xf numFmtId="0" fontId="39" fillId="0" borderId="69" xfId="20" applyFont="1" applyBorder="1" applyAlignment="1">
      <alignment horizontal="center" wrapText="1"/>
    </xf>
    <xf numFmtId="0" fontId="39" fillId="0" borderId="80" xfId="20" applyFont="1" applyBorder="1" applyAlignment="1">
      <alignment horizontal="center" wrapText="1"/>
    </xf>
    <xf numFmtId="0" fontId="39" fillId="0" borderId="81" xfId="20" applyFont="1" applyBorder="1" applyAlignment="1">
      <alignment horizontal="center" vertical="center" wrapText="1"/>
    </xf>
    <xf numFmtId="0" fontId="39" fillId="0" borderId="52" xfId="20" applyFont="1" applyBorder="1" applyAlignment="1">
      <alignment horizontal="center" vertical="center" wrapText="1"/>
    </xf>
    <xf numFmtId="0" fontId="39" fillId="0" borderId="82" xfId="20" applyFont="1" applyBorder="1" applyAlignment="1">
      <alignment horizontal="center" vertical="center" wrapText="1"/>
    </xf>
    <xf numFmtId="0" fontId="39" fillId="0" borderId="10" xfId="20" applyFont="1" applyBorder="1" applyAlignment="1">
      <alignment horizontal="center" vertical="center" wrapText="1"/>
    </xf>
    <xf numFmtId="0" fontId="39" fillId="0" borderId="70" xfId="20" applyFont="1" applyBorder="1" applyAlignment="1">
      <alignment horizontal="center" vertical="center" wrapText="1"/>
    </xf>
    <xf numFmtId="0" fontId="39" fillId="0" borderId="69" xfId="20" applyFont="1" applyBorder="1" applyAlignment="1">
      <alignment horizontal="center" vertical="center" wrapText="1"/>
    </xf>
    <xf numFmtId="0" fontId="39" fillId="0" borderId="65" xfId="20" applyFont="1" applyBorder="1" applyAlignment="1">
      <alignment horizontal="center" vertical="center" wrapText="1"/>
    </xf>
    <xf numFmtId="0" fontId="39" fillId="0" borderId="80" xfId="20" applyFont="1" applyBorder="1" applyAlignment="1">
      <alignment horizontal="center" vertical="center" wrapText="1"/>
    </xf>
    <xf numFmtId="37" fontId="39" fillId="0" borderId="83" xfId="19" applyFont="1" applyBorder="1" applyAlignment="1">
      <alignment horizontal="center" vertical="center" wrapText="1"/>
    </xf>
    <xf numFmtId="37" fontId="39" fillId="0" borderId="84" xfId="19" applyFont="1" applyBorder="1" applyAlignment="1">
      <alignment horizontal="center" vertical="center" wrapText="1"/>
    </xf>
    <xf numFmtId="37" fontId="83" fillId="0" borderId="52" xfId="19" applyFont="1" applyBorder="1" applyAlignment="1">
      <alignment horizontal="center" vertical="center"/>
    </xf>
    <xf numFmtId="183" fontId="39" fillId="0" borderId="19" xfId="19" applyNumberFormat="1" applyFont="1" applyBorder="1" applyAlignment="1">
      <alignment horizontal="center" vertical="center"/>
    </xf>
    <xf numFmtId="37" fontId="39" fillId="0" borderId="67" xfId="19" quotePrefix="1" applyFont="1" applyBorder="1" applyAlignment="1">
      <alignment horizontal="center" vertical="center"/>
    </xf>
    <xf numFmtId="37" fontId="39" fillId="0" borderId="74" xfId="19" quotePrefix="1" applyFont="1" applyBorder="1" applyAlignment="1">
      <alignment horizontal="center" vertical="center"/>
    </xf>
    <xf numFmtId="37" fontId="39" fillId="0" borderId="38" xfId="19" quotePrefix="1" applyFont="1" applyBorder="1" applyAlignment="1">
      <alignment horizontal="center" vertical="center"/>
    </xf>
    <xf numFmtId="37" fontId="39" fillId="0" borderId="72" xfId="19" quotePrefix="1" applyFont="1" applyBorder="1" applyAlignment="1">
      <alignment horizontal="center" vertical="center"/>
    </xf>
    <xf numFmtId="0" fontId="41" fillId="0" borderId="74" xfId="20" applyBorder="1" applyAlignment="1">
      <alignment horizontal="center" vertical="center" wrapText="1"/>
    </xf>
    <xf numFmtId="0" fontId="41" fillId="0" borderId="38" xfId="20" applyBorder="1" applyAlignment="1">
      <alignment horizontal="center" vertical="center" wrapText="1"/>
    </xf>
    <xf numFmtId="0" fontId="41" fillId="0" borderId="72" xfId="20" applyBorder="1" applyAlignment="1">
      <alignment horizontal="center" vertical="center" wrapText="1"/>
    </xf>
    <xf numFmtId="37" fontId="39" fillId="0" borderId="70" xfId="19" quotePrefix="1" applyFont="1" applyBorder="1" applyAlignment="1">
      <alignment horizontal="center" vertical="center"/>
    </xf>
    <xf numFmtId="37" fontId="39" fillId="0" borderId="65" xfId="19" quotePrefix="1" applyFont="1" applyBorder="1" applyAlignment="1">
      <alignment horizontal="center" vertical="center"/>
    </xf>
    <xf numFmtId="49" fontId="40" fillId="0" borderId="70" xfId="19" applyNumberFormat="1" applyFont="1" applyBorder="1" applyAlignment="1">
      <alignment horizontal="center" vertical="center"/>
    </xf>
    <xf numFmtId="49" fontId="40" fillId="0" borderId="65" xfId="19" applyNumberFormat="1" applyFont="1" applyBorder="1" applyAlignment="1">
      <alignment horizontal="center" vertical="center"/>
    </xf>
    <xf numFmtId="0" fontId="25" fillId="0" borderId="31" xfId="22" applyFont="1" applyBorder="1" applyAlignment="1">
      <alignment horizontal="center" vertical="center"/>
    </xf>
    <xf numFmtId="0" fontId="25" fillId="0" borderId="60" xfId="22" applyFont="1" applyBorder="1" applyAlignment="1">
      <alignment horizontal="center" vertical="center"/>
    </xf>
    <xf numFmtId="0" fontId="25" fillId="0" borderId="59" xfId="22" applyFont="1" applyBorder="1" applyAlignment="1">
      <alignment horizontal="center" vertical="center"/>
    </xf>
    <xf numFmtId="0" fontId="25" fillId="0" borderId="62" xfId="22" applyFont="1" applyBorder="1" applyAlignment="1">
      <alignment horizontal="center" vertical="center"/>
    </xf>
    <xf numFmtId="0" fontId="25" fillId="0" borderId="61" xfId="22" applyFont="1" applyBorder="1" applyAlignment="1">
      <alignment horizontal="center" vertical="center" wrapText="1"/>
    </xf>
    <xf numFmtId="0" fontId="25" fillId="0" borderId="58" xfId="22" applyFont="1" applyBorder="1" applyAlignment="1">
      <alignment horizontal="center" vertical="center"/>
    </xf>
    <xf numFmtId="0" fontId="25" fillId="0" borderId="95" xfId="22" applyFont="1" applyBorder="1" applyAlignment="1">
      <alignment horizontal="center" vertical="center"/>
    </xf>
    <xf numFmtId="0" fontId="25" fillId="0" borderId="96" xfId="22" applyFont="1" applyBorder="1" applyAlignment="1">
      <alignment horizontal="center" vertical="center"/>
    </xf>
    <xf numFmtId="0" fontId="67" fillId="0" borderId="55" xfId="22" applyFont="1" applyBorder="1" applyAlignment="1">
      <alignment horizontal="center" vertical="center"/>
    </xf>
    <xf numFmtId="0" fontId="67" fillId="0" borderId="56" xfId="22" applyFont="1" applyBorder="1" applyAlignment="1">
      <alignment horizontal="center" vertical="center"/>
    </xf>
    <xf numFmtId="0" fontId="67" fillId="0" borderId="57" xfId="22" applyFont="1" applyBorder="1" applyAlignment="1">
      <alignment horizontal="center" vertical="center"/>
    </xf>
    <xf numFmtId="0" fontId="111" fillId="0" borderId="55" xfId="22" applyFont="1" applyBorder="1" applyAlignment="1">
      <alignment horizontal="center" vertical="center" wrapText="1"/>
    </xf>
    <xf numFmtId="0" fontId="112" fillId="0" borderId="31" xfId="22" applyFont="1" applyBorder="1" applyAlignment="1">
      <alignment horizontal="center" vertical="center"/>
    </xf>
    <xf numFmtId="0" fontId="67" fillId="0" borderId="0" xfId="22" applyFont="1" applyAlignment="1">
      <alignment horizontal="center" vertical="center"/>
    </xf>
    <xf numFmtId="0" fontId="39" fillId="0" borderId="59" xfId="22" applyFont="1" applyBorder="1" applyAlignment="1">
      <alignment horizontal="right" vertical="center"/>
    </xf>
    <xf numFmtId="0" fontId="25" fillId="0" borderId="23" xfId="22" applyFont="1" applyBorder="1" applyAlignment="1">
      <alignment vertical="center"/>
    </xf>
    <xf numFmtId="0" fontId="25" fillId="0" borderId="24" xfId="22" applyFont="1" applyBorder="1" applyAlignment="1">
      <alignment vertical="center"/>
    </xf>
    <xf numFmtId="0" fontId="25" fillId="0" borderId="26" xfId="22" applyFont="1" applyBorder="1" applyAlignment="1">
      <alignment vertical="center"/>
    </xf>
    <xf numFmtId="0" fontId="25" fillId="0" borderId="19" xfId="22" applyFont="1" applyBorder="1" applyAlignment="1">
      <alignment vertical="center"/>
    </xf>
    <xf numFmtId="0" fontId="25" fillId="0" borderId="76" xfId="22" applyFont="1" applyBorder="1" applyAlignment="1">
      <alignment vertical="center"/>
    </xf>
    <xf numFmtId="0" fontId="25" fillId="0" borderId="94" xfId="22" applyFont="1" applyBorder="1" applyAlignment="1">
      <alignment vertical="center"/>
    </xf>
    <xf numFmtId="0" fontId="25" fillId="0" borderId="63" xfId="22" applyFont="1" applyBorder="1" applyAlignment="1">
      <alignment horizontal="center" vertical="center" wrapText="1"/>
    </xf>
    <xf numFmtId="0" fontId="25" fillId="0" borderId="72" xfId="22" applyFont="1" applyBorder="1" applyAlignment="1">
      <alignment horizontal="center" vertical="center" wrapText="1"/>
    </xf>
    <xf numFmtId="0" fontId="25" fillId="0" borderId="38" xfId="22" applyFont="1" applyBorder="1" applyAlignment="1">
      <alignment vertical="center"/>
    </xf>
    <xf numFmtId="0" fontId="25" fillId="0" borderId="64" xfId="22" applyFont="1" applyBorder="1" applyAlignment="1">
      <alignment vertical="center"/>
    </xf>
    <xf numFmtId="0" fontId="25" fillId="0" borderId="67" xfId="22" applyFont="1" applyBorder="1" applyAlignment="1">
      <alignment vertical="center"/>
    </xf>
    <xf numFmtId="0" fontId="25" fillId="0" borderId="68" xfId="22" applyFont="1" applyBorder="1" applyAlignment="1">
      <alignment vertical="center"/>
    </xf>
    <xf numFmtId="0" fontId="25" fillId="0" borderId="70" xfId="22" applyFont="1" applyBorder="1" applyAlignment="1">
      <alignment vertical="center"/>
    </xf>
    <xf numFmtId="0" fontId="25" fillId="0" borderId="71" xfId="22" applyFont="1" applyBorder="1" applyAlignment="1">
      <alignment vertical="center"/>
    </xf>
    <xf numFmtId="0" fontId="25" fillId="0" borderId="73" xfId="22" applyFont="1" applyBorder="1" applyAlignment="1">
      <alignment vertical="center"/>
    </xf>
    <xf numFmtId="0" fontId="25" fillId="0" borderId="74" xfId="22" applyFont="1" applyBorder="1" applyAlignment="1">
      <alignment horizontal="center" vertical="center"/>
    </xf>
    <xf numFmtId="0" fontId="25" fillId="0" borderId="63" xfId="22" applyFont="1" applyBorder="1" applyAlignment="1">
      <alignment horizontal="center" vertical="center"/>
    </xf>
    <xf numFmtId="0" fontId="25" fillId="0" borderId="72" xfId="22" applyFont="1" applyBorder="1" applyAlignment="1">
      <alignment horizontal="center" vertical="center"/>
    </xf>
    <xf numFmtId="0" fontId="41" fillId="0" borderId="74" xfId="18" applyBorder="1" applyAlignment="1">
      <alignment horizontal="center" vertical="center" wrapText="1"/>
    </xf>
    <xf numFmtId="0" fontId="41" fillId="0" borderId="38" xfId="18" applyBorder="1" applyAlignment="1">
      <alignment horizontal="center" vertical="center" wrapText="1"/>
    </xf>
    <xf numFmtId="0" fontId="41" fillId="0" borderId="72" xfId="18" applyBorder="1" applyAlignment="1">
      <alignment horizontal="center" vertical="center" wrapText="1"/>
    </xf>
    <xf numFmtId="0" fontId="39" fillId="0" borderId="70" xfId="18" applyFont="1" applyBorder="1" applyAlignment="1">
      <alignment horizontal="center" wrapText="1"/>
    </xf>
    <xf numFmtId="0" fontId="39" fillId="0" borderId="69" xfId="18" applyFont="1" applyBorder="1" applyAlignment="1">
      <alignment horizontal="center" wrapText="1"/>
    </xf>
    <xf numFmtId="0" fontId="39" fillId="0" borderId="80" xfId="18" applyFont="1" applyBorder="1" applyAlignment="1">
      <alignment horizontal="center" wrapText="1"/>
    </xf>
    <xf numFmtId="0" fontId="39" fillId="0" borderId="81" xfId="18" applyFont="1" applyBorder="1" applyAlignment="1">
      <alignment horizontal="center" vertical="center" wrapText="1"/>
    </xf>
    <xf numFmtId="0" fontId="39" fillId="0" borderId="52" xfId="18" applyFont="1" applyBorder="1" applyAlignment="1">
      <alignment horizontal="center" vertical="center" wrapText="1"/>
    </xf>
    <xf numFmtId="0" fontId="39" fillId="0" borderId="82" xfId="18" applyFont="1" applyBorder="1" applyAlignment="1">
      <alignment horizontal="center" vertical="center" wrapText="1"/>
    </xf>
    <xf numFmtId="0" fontId="39" fillId="0" borderId="10" xfId="18" applyFont="1" applyBorder="1" applyAlignment="1">
      <alignment horizontal="center" vertical="center" wrapText="1"/>
    </xf>
    <xf numFmtId="0" fontId="39" fillId="0" borderId="70" xfId="18" applyFont="1" applyBorder="1" applyAlignment="1">
      <alignment horizontal="center" vertical="center" wrapText="1"/>
    </xf>
    <xf numFmtId="0" fontId="39" fillId="0" borderId="69" xfId="18" applyFont="1" applyBorder="1" applyAlignment="1">
      <alignment horizontal="center" vertical="center" wrapText="1"/>
    </xf>
    <xf numFmtId="0" fontId="39" fillId="0" borderId="65" xfId="18" applyFont="1" applyBorder="1" applyAlignment="1">
      <alignment horizontal="center" vertical="center" wrapText="1"/>
    </xf>
    <xf numFmtId="0" fontId="39" fillId="0" borderId="80" xfId="18" applyFont="1" applyBorder="1" applyAlignment="1">
      <alignment horizontal="center" vertical="center" wrapText="1"/>
    </xf>
    <xf numFmtId="0" fontId="39" fillId="0" borderId="66" xfId="22" applyFont="1" applyBorder="1" applyAlignment="1">
      <alignment horizontal="center" vertical="center" wrapText="1"/>
    </xf>
    <xf numFmtId="0" fontId="39" fillId="0" borderId="87" xfId="22" applyFont="1" applyBorder="1" applyAlignment="1">
      <alignment horizontal="center" vertical="center" wrapText="1"/>
    </xf>
    <xf numFmtId="0" fontId="39" fillId="0" borderId="86" xfId="22" applyFont="1" applyBorder="1" applyAlignment="1">
      <alignment horizontal="center" vertical="center" wrapText="1"/>
    </xf>
    <xf numFmtId="37" fontId="39" fillId="0" borderId="0" xfId="19" quotePrefix="1" applyFont="1" applyAlignment="1">
      <alignment horizontal="center" vertical="center"/>
    </xf>
    <xf numFmtId="37" fontId="39" fillId="0" borderId="0" xfId="19" applyFont="1" applyAlignment="1">
      <alignment horizontal="center" vertical="center"/>
    </xf>
    <xf numFmtId="37" fontId="85" fillId="0" borderId="0" xfId="19" applyFont="1" applyAlignment="1">
      <alignment horizontal="center"/>
    </xf>
    <xf numFmtId="37" fontId="86" fillId="0" borderId="0" xfId="19" applyFont="1" applyAlignment="1">
      <alignment horizontal="center"/>
    </xf>
    <xf numFmtId="37" fontId="39" fillId="0" borderId="86" xfId="19" applyFont="1" applyBorder="1" applyAlignment="1">
      <alignment horizontal="center" vertical="center" wrapText="1"/>
    </xf>
    <xf numFmtId="37" fontId="39" fillId="0" borderId="78" xfId="19" applyFont="1" applyBorder="1" applyAlignment="1">
      <alignment horizontal="center" vertical="center" wrapText="1"/>
    </xf>
    <xf numFmtId="37" fontId="39" fillId="0" borderId="66" xfId="19" applyFont="1" applyBorder="1" applyAlignment="1">
      <alignment horizontal="center" vertical="center" wrapText="1"/>
    </xf>
    <xf numFmtId="37" fontId="39" fillId="0" borderId="89" xfId="19" applyFont="1" applyBorder="1" applyAlignment="1">
      <alignment horizontal="center" vertical="center" wrapText="1"/>
    </xf>
    <xf numFmtId="37" fontId="39" fillId="0" borderId="66" xfId="19" applyFont="1" applyBorder="1" applyAlignment="1">
      <alignment horizontal="center" vertical="center"/>
    </xf>
    <xf numFmtId="0" fontId="84" fillId="0" borderId="88" xfId="22" applyBorder="1" applyAlignment="1">
      <alignment horizontal="center" vertical="center" wrapText="1"/>
    </xf>
    <xf numFmtId="0" fontId="84" fillId="0" borderId="86" xfId="22" applyBorder="1" applyAlignment="1">
      <alignment horizontal="center" vertical="center" wrapText="1"/>
    </xf>
    <xf numFmtId="37" fontId="40" fillId="0" borderId="19" xfId="19" applyFont="1" applyBorder="1" applyAlignment="1">
      <alignment horizontal="center" vertical="center"/>
    </xf>
    <xf numFmtId="37" fontId="39" fillId="0" borderId="19" xfId="19" quotePrefix="1" applyFont="1" applyBorder="1" applyAlignment="1">
      <alignment horizontal="center" vertical="center"/>
    </xf>
    <xf numFmtId="0" fontId="84" fillId="0" borderId="52" xfId="22" applyBorder="1" applyAlignment="1">
      <alignment horizontal="center" vertical="center" wrapText="1"/>
    </xf>
    <xf numFmtId="0" fontId="84" fillId="0" borderId="74" xfId="22" applyBorder="1" applyAlignment="1">
      <alignment horizontal="center" vertical="center" wrapText="1"/>
    </xf>
    <xf numFmtId="0" fontId="84" fillId="0" borderId="38" xfId="22" applyBorder="1" applyAlignment="1">
      <alignment horizontal="center" vertical="center" wrapText="1"/>
    </xf>
    <xf numFmtId="0" fontId="84" fillId="0" borderId="10" xfId="22" applyBorder="1" applyAlignment="1">
      <alignment horizontal="center" vertical="center" wrapText="1"/>
    </xf>
    <xf numFmtId="0" fontId="84" fillId="0" borderId="72" xfId="22" applyBorder="1" applyAlignment="1">
      <alignment horizontal="center" vertical="center" wrapText="1"/>
    </xf>
    <xf numFmtId="37" fontId="39" fillId="0" borderId="19" xfId="19" applyFont="1" applyBorder="1" applyAlignment="1">
      <alignment horizontal="center" vertical="center"/>
    </xf>
    <xf numFmtId="37" fontId="39" fillId="0" borderId="81" xfId="19" applyFont="1" applyBorder="1" applyAlignment="1">
      <alignment horizontal="center" vertical="center" wrapText="1"/>
    </xf>
    <xf numFmtId="37" fontId="39" fillId="0" borderId="97" xfId="19" applyFont="1" applyBorder="1" applyAlignment="1">
      <alignment horizontal="center" vertical="center" wrapText="1"/>
    </xf>
    <xf numFmtId="37" fontId="39" fillId="0" borderId="82" xfId="19" applyFont="1" applyBorder="1" applyAlignment="1">
      <alignment horizontal="center" vertical="center" wrapText="1"/>
    </xf>
    <xf numFmtId="0" fontId="39" fillId="0" borderId="19" xfId="22" applyFont="1" applyBorder="1" applyAlignment="1">
      <alignment horizontal="center" vertical="center" wrapText="1"/>
    </xf>
    <xf numFmtId="37" fontId="39" fillId="0" borderId="67" xfId="19" applyFont="1" applyBorder="1" applyAlignment="1">
      <alignment horizontal="center" vertical="center"/>
    </xf>
    <xf numFmtId="37" fontId="39" fillId="0" borderId="52" xfId="19" applyFont="1" applyBorder="1" applyAlignment="1">
      <alignment horizontal="center" vertical="center"/>
    </xf>
    <xf numFmtId="37" fontId="39" fillId="0" borderId="74" xfId="19" applyFont="1" applyBorder="1" applyAlignment="1">
      <alignment horizontal="center" vertical="center"/>
    </xf>
    <xf numFmtId="37" fontId="39" fillId="0" borderId="38" xfId="19" applyFont="1" applyBorder="1" applyAlignment="1">
      <alignment horizontal="center" vertical="center"/>
    </xf>
    <xf numFmtId="37" fontId="39" fillId="0" borderId="72" xfId="19" applyFont="1" applyBorder="1" applyAlignment="1">
      <alignment horizontal="center" vertical="center"/>
    </xf>
    <xf numFmtId="0" fontId="39" fillId="0" borderId="70" xfId="22" applyFont="1" applyBorder="1" applyAlignment="1">
      <alignment horizontal="center" vertical="center" wrapText="1"/>
    </xf>
    <xf numFmtId="0" fontId="39" fillId="0" borderId="69" xfId="22" applyFont="1" applyBorder="1" applyAlignment="1">
      <alignment horizontal="center" vertical="center" wrapText="1"/>
    </xf>
    <xf numFmtId="0" fontId="39" fillId="0" borderId="65" xfId="22" applyFont="1" applyBorder="1" applyAlignment="1">
      <alignment horizontal="center" vertical="center" wrapText="1"/>
    </xf>
    <xf numFmtId="37" fontId="39" fillId="0" borderId="24" xfId="19" applyFont="1" applyBorder="1" applyAlignment="1">
      <alignment horizontal="center" vertical="center" wrapText="1"/>
    </xf>
    <xf numFmtId="0" fontId="39" fillId="0" borderId="80" xfId="22" applyFont="1" applyBorder="1" applyAlignment="1">
      <alignment horizontal="center" vertical="center" wrapText="1"/>
    </xf>
    <xf numFmtId="0" fontId="25" fillId="0" borderId="0" xfId="4" applyFont="1" applyAlignment="1" applyProtection="1">
      <alignment horizontal="center" vertical="center"/>
      <protection locked="0"/>
    </xf>
    <xf numFmtId="0" fontId="25" fillId="0" borderId="70" xfId="4" applyFont="1" applyBorder="1" applyAlignment="1" applyProtection="1">
      <alignment horizontal="center" vertical="center"/>
      <protection locked="0"/>
    </xf>
    <xf numFmtId="0" fontId="25" fillId="0" borderId="65" xfId="4" applyFont="1" applyBorder="1" applyAlignment="1" applyProtection="1">
      <alignment horizontal="center" vertical="center"/>
      <protection locked="0"/>
    </xf>
    <xf numFmtId="0" fontId="39" fillId="0" borderId="19" xfId="4" applyFont="1" applyBorder="1" applyAlignment="1" applyProtection="1">
      <alignment horizontal="center"/>
      <protection locked="0"/>
    </xf>
    <xf numFmtId="0" fontId="40" fillId="0" borderId="19" xfId="4" applyFont="1" applyBorder="1" applyAlignment="1" applyProtection="1">
      <alignment horizontal="center"/>
      <protection locked="0"/>
    </xf>
    <xf numFmtId="49" fontId="117" fillId="0" borderId="70" xfId="4" applyNumberFormat="1" applyFont="1" applyBorder="1" applyAlignment="1" applyProtection="1">
      <alignment horizontal="center"/>
      <protection locked="0"/>
    </xf>
    <xf numFmtId="49" fontId="117" fillId="0" borderId="65" xfId="4" applyNumberFormat="1" applyFont="1" applyBorder="1" applyAlignment="1" applyProtection="1">
      <alignment horizontal="center"/>
      <protection locked="0"/>
    </xf>
    <xf numFmtId="0" fontId="118" fillId="0" borderId="52" xfId="4" applyFont="1" applyBorder="1" applyAlignment="1" applyProtection="1">
      <alignment horizontal="center" vertical="center"/>
      <protection locked="0"/>
    </xf>
    <xf numFmtId="0" fontId="25" fillId="0" borderId="98" xfId="4" applyFont="1" applyBorder="1" applyAlignment="1">
      <alignment horizontal="center" vertical="center"/>
    </xf>
    <xf numFmtId="0" fontId="25" fillId="0" borderId="69" xfId="4" applyFont="1" applyBorder="1" applyAlignment="1">
      <alignment horizontal="center" vertical="center"/>
    </xf>
    <xf numFmtId="0" fontId="44" fillId="0" borderId="70" xfId="4" applyFont="1" applyBorder="1" applyAlignment="1" applyProtection="1">
      <alignment horizontal="center" vertical="center"/>
      <protection locked="0"/>
    </xf>
    <xf numFmtId="0" fontId="44" fillId="0" borderId="69" xfId="4" applyFont="1" applyBorder="1" applyAlignment="1" applyProtection="1">
      <alignment horizontal="center" vertical="center"/>
      <protection locked="0"/>
    </xf>
    <xf numFmtId="0" fontId="44" fillId="0" borderId="65" xfId="4" applyFont="1" applyBorder="1" applyAlignment="1" applyProtection="1">
      <alignment horizontal="center" vertical="center"/>
      <protection locked="0"/>
    </xf>
    <xf numFmtId="0" fontId="25" fillId="0" borderId="101" xfId="4" applyFont="1" applyBorder="1" applyAlignment="1" applyProtection="1">
      <alignment horizontal="center" vertical="center"/>
      <protection locked="0"/>
    </xf>
    <xf numFmtId="0" fontId="25" fillId="0" borderId="102" xfId="4" applyFont="1" applyBorder="1" applyAlignment="1" applyProtection="1">
      <alignment horizontal="center" vertical="center"/>
      <protection locked="0"/>
    </xf>
    <xf numFmtId="0" fontId="25" fillId="0" borderId="104" xfId="4" applyFont="1" applyBorder="1" applyAlignment="1" applyProtection="1">
      <alignment horizontal="center" vertical="center"/>
      <protection locked="0"/>
    </xf>
    <xf numFmtId="0" fontId="25" fillId="0" borderId="83" xfId="4" applyFont="1" applyBorder="1" applyAlignment="1" applyProtection="1">
      <alignment horizontal="center" vertical="center" wrapText="1"/>
      <protection locked="0"/>
    </xf>
    <xf numFmtId="0" fontId="25" fillId="0" borderId="103" xfId="4" applyFont="1" applyBorder="1" applyAlignment="1" applyProtection="1">
      <alignment horizontal="center" vertical="center" wrapText="1"/>
      <protection locked="0"/>
    </xf>
    <xf numFmtId="0" fontId="25" fillId="0" borderId="84" xfId="4" applyFont="1" applyBorder="1" applyAlignment="1" applyProtection="1">
      <alignment horizontal="center" vertical="center" wrapText="1"/>
      <protection locked="0"/>
    </xf>
    <xf numFmtId="0" fontId="77" fillId="0" borderId="52" xfId="4" applyFont="1" applyBorder="1" applyAlignment="1" applyProtection="1">
      <alignment horizontal="center" vertical="center" wrapText="1"/>
      <protection locked="0"/>
    </xf>
    <xf numFmtId="0" fontId="44" fillId="0" borderId="0" xfId="4" applyFont="1" applyAlignment="1" applyProtection="1">
      <alignment horizontal="center" vertical="center" wrapText="1"/>
      <protection locked="0"/>
    </xf>
    <xf numFmtId="0" fontId="44" fillId="0" borderId="10" xfId="4" applyFont="1" applyBorder="1" applyAlignment="1" applyProtection="1">
      <alignment horizontal="center" vertical="center" wrapText="1"/>
      <protection locked="0"/>
    </xf>
    <xf numFmtId="0" fontId="25" fillId="0" borderId="23" xfId="4" applyFont="1" applyBorder="1" applyAlignment="1" applyProtection="1">
      <alignment horizontal="center" vertical="center"/>
      <protection locked="0"/>
    </xf>
    <xf numFmtId="0" fontId="25" fillId="0" borderId="26" xfId="4" applyFont="1" applyBorder="1" applyAlignment="1" applyProtection="1">
      <alignment horizontal="center" vertical="center"/>
      <protection locked="0"/>
    </xf>
    <xf numFmtId="0" fontId="25" fillId="0" borderId="19" xfId="4" applyFont="1" applyBorder="1" applyAlignment="1" applyProtection="1">
      <alignment horizontal="center" vertical="center"/>
      <protection locked="0"/>
    </xf>
    <xf numFmtId="0" fontId="44" fillId="0" borderId="23" xfId="4" applyFont="1" applyBorder="1" applyAlignment="1" applyProtection="1">
      <alignment horizontal="center" vertical="center" wrapText="1"/>
      <protection locked="0"/>
    </xf>
    <xf numFmtId="0" fontId="44" fillId="0" borderId="26" xfId="4" applyFont="1" applyBorder="1" applyAlignment="1" applyProtection="1">
      <alignment horizontal="center" vertical="center" wrapText="1"/>
      <protection locked="0"/>
    </xf>
    <xf numFmtId="0" fontId="25" fillId="0" borderId="67" xfId="4" applyFont="1" applyBorder="1" applyAlignment="1" applyProtection="1">
      <alignment horizontal="center" vertical="center" wrapText="1"/>
      <protection locked="0"/>
    </xf>
    <xf numFmtId="0" fontId="25" fillId="0" borderId="38" xfId="4" applyFont="1" applyBorder="1" applyAlignment="1" applyProtection="1">
      <alignment horizontal="center" vertical="center" wrapText="1"/>
      <protection locked="0"/>
    </xf>
    <xf numFmtId="0" fontId="25" fillId="0" borderId="98" xfId="4" applyFont="1" applyBorder="1" applyAlignment="1" applyProtection="1">
      <alignment horizontal="center" vertical="center"/>
      <protection locked="0"/>
    </xf>
    <xf numFmtId="0" fontId="25" fillId="0" borderId="69" xfId="4" applyFont="1" applyBorder="1" applyAlignment="1" applyProtection="1">
      <alignment horizontal="center" vertical="center"/>
      <protection locked="0"/>
    </xf>
    <xf numFmtId="0" fontId="44" fillId="0" borderId="80" xfId="4" applyFont="1" applyBorder="1" applyAlignment="1" applyProtection="1">
      <alignment horizontal="center" vertical="center"/>
      <protection locked="0"/>
    </xf>
    <xf numFmtId="0" fontId="77" fillId="0" borderId="67" xfId="4" applyFont="1" applyBorder="1" applyAlignment="1" applyProtection="1">
      <alignment horizontal="center" vertical="center" wrapText="1"/>
      <protection locked="0"/>
    </xf>
    <xf numFmtId="0" fontId="77" fillId="0" borderId="37" xfId="4" applyFont="1" applyBorder="1" applyAlignment="1" applyProtection="1">
      <alignment horizontal="center" vertical="center" wrapText="1"/>
      <protection locked="0"/>
    </xf>
    <xf numFmtId="0" fontId="77" fillId="0" borderId="38" xfId="4" applyFont="1" applyBorder="1" applyAlignment="1" applyProtection="1">
      <alignment horizontal="center" vertical="center" wrapText="1"/>
      <protection locked="0"/>
    </xf>
    <xf numFmtId="0" fontId="25" fillId="0" borderId="10" xfId="4" applyFont="1" applyBorder="1" applyAlignment="1" applyProtection="1">
      <alignment horizontal="center" vertical="center" wrapText="1"/>
      <protection locked="0"/>
    </xf>
    <xf numFmtId="0" fontId="25" fillId="0" borderId="72" xfId="4" applyFont="1" applyBorder="1" applyAlignment="1" applyProtection="1">
      <alignment horizontal="center" vertical="center" wrapText="1"/>
      <protection locked="0"/>
    </xf>
    <xf numFmtId="0" fontId="25" fillId="0" borderId="52" xfId="4" applyFont="1" applyBorder="1" applyAlignment="1" applyProtection="1">
      <alignment horizontal="center" vertical="center"/>
      <protection locked="0"/>
    </xf>
    <xf numFmtId="0" fontId="25" fillId="0" borderId="74" xfId="4" applyFont="1" applyBorder="1" applyAlignment="1" applyProtection="1">
      <alignment horizontal="center" vertical="center"/>
      <protection locked="0"/>
    </xf>
    <xf numFmtId="0" fontId="25" fillId="0" borderId="63" xfId="4" applyFont="1" applyBorder="1" applyAlignment="1" applyProtection="1">
      <alignment horizontal="center" vertical="center"/>
      <protection locked="0"/>
    </xf>
    <xf numFmtId="0" fontId="25" fillId="0" borderId="10" xfId="4" applyFont="1" applyBorder="1" applyAlignment="1" applyProtection="1">
      <alignment horizontal="center" vertical="center"/>
      <protection locked="0"/>
    </xf>
    <xf numFmtId="0" fontId="25" fillId="0" borderId="72" xfId="4" applyFont="1" applyBorder="1" applyAlignment="1" applyProtection="1">
      <alignment horizontal="center" vertical="center"/>
      <protection locked="0"/>
    </xf>
    <xf numFmtId="0" fontId="25" fillId="0" borderId="67" xfId="4" applyFont="1" applyBorder="1" applyAlignment="1" applyProtection="1">
      <alignment horizontal="center" vertical="center"/>
      <protection locked="0"/>
    </xf>
    <xf numFmtId="0" fontId="25" fillId="0" borderId="80" xfId="4" applyFont="1" applyBorder="1" applyAlignment="1" applyProtection="1">
      <alignment horizontal="center" vertical="center"/>
      <protection locked="0"/>
    </xf>
    <xf numFmtId="0" fontId="44" fillId="0" borderId="19" xfId="4" applyFont="1" applyBorder="1" applyAlignment="1" applyProtection="1">
      <alignment horizontal="center" vertical="center" wrapText="1"/>
      <protection locked="0"/>
    </xf>
    <xf numFmtId="0" fontId="44" fillId="0" borderId="19" xfId="4" applyFont="1" applyBorder="1" applyAlignment="1" applyProtection="1">
      <alignment horizontal="center" vertical="center"/>
      <protection locked="0"/>
    </xf>
    <xf numFmtId="0" fontId="44" fillId="0" borderId="67" xfId="4" applyFont="1" applyBorder="1" applyAlignment="1" applyProtection="1">
      <alignment horizontal="center" vertical="center" wrapText="1"/>
      <protection locked="0"/>
    </xf>
    <xf numFmtId="0" fontId="44" fillId="0" borderId="101" xfId="4" applyFont="1" applyBorder="1" applyAlignment="1" applyProtection="1">
      <alignment horizontal="center" vertical="center" wrapText="1"/>
      <protection locked="0"/>
    </xf>
    <xf numFmtId="0" fontId="44" fillId="0" borderId="38" xfId="4" applyFont="1" applyBorder="1" applyAlignment="1" applyProtection="1">
      <alignment horizontal="center" vertical="center" wrapText="1"/>
      <protection locked="0"/>
    </xf>
    <xf numFmtId="0" fontId="44" fillId="0" borderId="104" xfId="4" applyFont="1" applyBorder="1" applyAlignment="1" applyProtection="1">
      <alignment horizontal="center" vertical="center" wrapText="1"/>
      <protection locked="0"/>
    </xf>
    <xf numFmtId="182" fontId="25" fillId="0" borderId="38" xfId="4" applyNumberFormat="1" applyFont="1" applyBorder="1" applyAlignment="1" applyProtection="1">
      <alignment horizontal="center"/>
      <protection locked="0"/>
    </xf>
    <xf numFmtId="182" fontId="25" fillId="0" borderId="104" xfId="4" applyNumberFormat="1" applyFont="1" applyBorder="1" applyAlignment="1" applyProtection="1">
      <alignment horizontal="center"/>
      <protection locked="0"/>
    </xf>
    <xf numFmtId="0" fontId="25" fillId="0" borderId="38" xfId="4" applyFont="1" applyBorder="1" applyAlignment="1" applyProtection="1">
      <alignment horizontal="center"/>
      <protection locked="0"/>
    </xf>
    <xf numFmtId="0" fontId="25" fillId="0" borderId="72" xfId="4" applyFont="1" applyBorder="1" applyAlignment="1" applyProtection="1">
      <alignment horizontal="center"/>
      <protection locked="0"/>
    </xf>
    <xf numFmtId="0" fontId="25" fillId="0" borderId="105" xfId="4" applyFont="1" applyBorder="1" applyAlignment="1" applyProtection="1">
      <alignment horizontal="center" vertical="center"/>
      <protection locked="0"/>
    </xf>
    <xf numFmtId="0" fontId="25" fillId="0" borderId="106" xfId="4" applyFont="1" applyBorder="1" applyAlignment="1" applyProtection="1">
      <alignment horizontal="center" vertical="center"/>
      <protection locked="0"/>
    </xf>
    <xf numFmtId="0" fontId="25" fillId="0" borderId="108" xfId="4" applyFont="1" applyBorder="1" applyAlignment="1" applyProtection="1">
      <alignment horizontal="center" vertical="center"/>
      <protection locked="0"/>
    </xf>
    <xf numFmtId="0" fontId="25" fillId="0" borderId="109" xfId="4" applyFont="1" applyBorder="1" applyAlignment="1" applyProtection="1">
      <alignment horizontal="center" vertical="center"/>
      <protection locked="0"/>
    </xf>
    <xf numFmtId="0" fontId="25" fillId="0" borderId="111" xfId="4" applyFont="1" applyBorder="1" applyAlignment="1" applyProtection="1">
      <alignment horizontal="center" vertical="center"/>
      <protection locked="0"/>
    </xf>
    <xf numFmtId="0" fontId="25" fillId="0" borderId="112" xfId="4" applyFont="1" applyBorder="1" applyAlignment="1" applyProtection="1">
      <alignment horizontal="center" vertical="center"/>
      <protection locked="0"/>
    </xf>
    <xf numFmtId="0" fontId="25" fillId="0" borderId="107" xfId="4" applyFont="1" applyBorder="1" applyAlignment="1" applyProtection="1">
      <alignment horizontal="center" vertical="center"/>
      <protection locked="0"/>
    </xf>
    <xf numFmtId="0" fontId="25" fillId="0" borderId="110" xfId="4" applyFont="1" applyBorder="1" applyAlignment="1" applyProtection="1">
      <alignment horizontal="center" vertical="center"/>
      <protection locked="0"/>
    </xf>
    <xf numFmtId="0" fontId="25" fillId="0" borderId="100" xfId="4" applyFont="1" applyBorder="1" applyAlignment="1" applyProtection="1">
      <alignment horizontal="center" vertical="center"/>
      <protection locked="0"/>
    </xf>
    <xf numFmtId="0" fontId="25" fillId="0" borderId="24" xfId="4" applyFont="1" applyBorder="1" applyAlignment="1" applyProtection="1">
      <alignment horizontal="center" vertical="center"/>
      <protection locked="0"/>
    </xf>
    <xf numFmtId="0" fontId="25" fillId="0" borderId="37" xfId="4" applyFont="1" applyBorder="1" applyAlignment="1" applyProtection="1">
      <alignment horizontal="center" vertical="center" wrapText="1"/>
      <protection locked="0"/>
    </xf>
    <xf numFmtId="0" fontId="44" fillId="0" borderId="74" xfId="4" applyFont="1" applyBorder="1" applyAlignment="1" applyProtection="1">
      <alignment horizontal="center" vertical="center" wrapText="1"/>
      <protection locked="0"/>
    </xf>
    <xf numFmtId="0" fontId="44" fillId="0" borderId="72" xfId="4" applyFont="1" applyBorder="1" applyAlignment="1" applyProtection="1">
      <alignment horizontal="center" vertical="center" wrapText="1"/>
      <protection locked="0"/>
    </xf>
    <xf numFmtId="0" fontId="24" fillId="0" borderId="0" xfId="18" applyFont="1" applyAlignment="1" applyProtection="1">
      <alignment horizontal="left" vertical="center"/>
      <protection locked="0"/>
    </xf>
    <xf numFmtId="0" fontId="39" fillId="0" borderId="0" xfId="18" applyFont="1" applyAlignment="1" applyProtection="1">
      <alignment horizontal="right"/>
      <protection locked="0"/>
    </xf>
    <xf numFmtId="0" fontId="25" fillId="0" borderId="19" xfId="18" applyFont="1" applyBorder="1" applyAlignment="1" applyProtection="1">
      <alignment horizontal="center" vertical="center"/>
      <protection locked="0"/>
    </xf>
    <xf numFmtId="0" fontId="33" fillId="0" borderId="70" xfId="18" applyFont="1" applyBorder="1" applyAlignment="1" applyProtection="1">
      <alignment horizontal="center" vertical="center"/>
      <protection locked="0"/>
    </xf>
    <xf numFmtId="0" fontId="25" fillId="0" borderId="65" xfId="18" applyFont="1" applyBorder="1" applyAlignment="1" applyProtection="1">
      <alignment horizontal="center" vertical="center"/>
      <protection locked="0"/>
    </xf>
    <xf numFmtId="0" fontId="120" fillId="0" borderId="52" xfId="18" applyFont="1" applyBorder="1" applyAlignment="1" applyProtection="1">
      <alignment horizontal="center" vertical="center"/>
      <protection locked="0"/>
    </xf>
    <xf numFmtId="0" fontId="39" fillId="0" borderId="0" xfId="18" applyFont="1" applyAlignment="1" applyProtection="1">
      <alignment horizontal="left"/>
      <protection locked="0"/>
    </xf>
    <xf numFmtId="0" fontId="39" fillId="0" borderId="0" xfId="18" applyFont="1" applyProtection="1">
      <protection locked="0"/>
    </xf>
    <xf numFmtId="0" fontId="94" fillId="0" borderId="60" xfId="18" applyFont="1" applyBorder="1" applyAlignment="1" applyProtection="1">
      <alignment horizontal="center" vertical="center"/>
      <protection locked="0"/>
    </xf>
    <xf numFmtId="0" fontId="94" fillId="0" borderId="114" xfId="18" applyFont="1" applyBorder="1" applyAlignment="1" applyProtection="1">
      <alignment horizontal="center" vertical="center"/>
      <protection locked="0"/>
    </xf>
    <xf numFmtId="0" fontId="94" fillId="0" borderId="62" xfId="18" applyFont="1" applyBorder="1" applyAlignment="1" applyProtection="1">
      <alignment horizontal="center" vertical="center"/>
      <protection locked="0"/>
    </xf>
    <xf numFmtId="0" fontId="94" fillId="0" borderId="113" xfId="18" applyFont="1" applyBorder="1" applyAlignment="1" applyProtection="1">
      <alignment horizontal="center" vertical="center"/>
      <protection locked="0"/>
    </xf>
    <xf numFmtId="0" fontId="94" fillId="0" borderId="63" xfId="18" applyFont="1" applyBorder="1" applyAlignment="1" applyProtection="1">
      <alignment horizontal="center" vertical="center"/>
      <protection locked="0"/>
    </xf>
    <xf numFmtId="0" fontId="94" fillId="0" borderId="115" xfId="18" applyFont="1" applyBorder="1" applyAlignment="1" applyProtection="1">
      <alignment horizontal="center" vertical="center"/>
      <protection locked="0"/>
    </xf>
    <xf numFmtId="0" fontId="94" fillId="0" borderId="86" xfId="18" applyFont="1" applyBorder="1" applyAlignment="1" applyProtection="1">
      <alignment horizontal="center" vertical="center"/>
      <protection locked="0"/>
    </xf>
    <xf numFmtId="0" fontId="94" fillId="0" borderId="66" xfId="18" applyFont="1" applyBorder="1" applyAlignment="1" applyProtection="1">
      <alignment horizontal="center" vertical="center"/>
      <protection locked="0"/>
    </xf>
    <xf numFmtId="0" fontId="94" fillId="0" borderId="87" xfId="18" applyFont="1" applyBorder="1" applyAlignment="1" applyProtection="1">
      <alignment horizontal="center" vertical="center"/>
      <protection locked="0"/>
    </xf>
    <xf numFmtId="0" fontId="94" fillId="0" borderId="88" xfId="18" applyFont="1" applyBorder="1" applyAlignment="1" applyProtection="1">
      <alignment horizontal="center" vertical="center"/>
      <protection locked="0"/>
    </xf>
    <xf numFmtId="0" fontId="94" fillId="0" borderId="65" xfId="18" applyFont="1" applyBorder="1" applyAlignment="1" applyProtection="1">
      <alignment horizontal="center" vertical="center"/>
      <protection locked="0"/>
    </xf>
    <xf numFmtId="0" fontId="94" fillId="0" borderId="78" xfId="18" applyFont="1" applyBorder="1" applyAlignment="1" applyProtection="1">
      <alignment horizontal="center" vertical="center"/>
      <protection locked="0"/>
    </xf>
    <xf numFmtId="0" fontId="94" fillId="0" borderId="19" xfId="18" applyFont="1" applyBorder="1" applyAlignment="1" applyProtection="1">
      <alignment horizontal="center" vertical="center"/>
      <protection locked="0"/>
    </xf>
    <xf numFmtId="0" fontId="94" fillId="0" borderId="70" xfId="18" applyFont="1" applyBorder="1" applyAlignment="1" applyProtection="1">
      <alignment horizontal="center" vertical="center"/>
      <protection locked="0"/>
    </xf>
    <xf numFmtId="0" fontId="24" fillId="0" borderId="10" xfId="18" applyFont="1" applyBorder="1" applyAlignment="1" applyProtection="1">
      <alignment horizontal="center" vertical="center"/>
      <protection locked="0"/>
    </xf>
    <xf numFmtId="0" fontId="68" fillId="0" borderId="70" xfId="18" applyFont="1" applyBorder="1" applyAlignment="1" applyProtection="1">
      <alignment horizontal="center" vertical="center"/>
      <protection locked="0"/>
    </xf>
    <xf numFmtId="0" fontId="68" fillId="0" borderId="65" xfId="18" applyFont="1" applyBorder="1" applyAlignment="1" applyProtection="1">
      <alignment horizontal="center" vertical="center"/>
      <protection locked="0"/>
    </xf>
    <xf numFmtId="0" fontId="94" fillId="0" borderId="74" xfId="18" applyFont="1" applyBorder="1" applyAlignment="1" applyProtection="1">
      <alignment horizontal="center" vertical="center"/>
      <protection locked="0"/>
    </xf>
    <xf numFmtId="0" fontId="94" fillId="0" borderId="72" xfId="18" applyFont="1" applyBorder="1" applyAlignment="1" applyProtection="1">
      <alignment horizontal="center" vertical="center"/>
      <protection locked="0"/>
    </xf>
    <xf numFmtId="0" fontId="94" fillId="0" borderId="23" xfId="18" applyFont="1" applyBorder="1" applyAlignment="1" applyProtection="1">
      <alignment horizontal="center" vertical="center"/>
      <protection locked="0"/>
    </xf>
    <xf numFmtId="0" fontId="94" fillId="0" borderId="24" xfId="18" applyFont="1" applyBorder="1" applyAlignment="1" applyProtection="1">
      <alignment horizontal="center" vertical="center"/>
      <protection locked="0"/>
    </xf>
    <xf numFmtId="0" fontId="94" fillId="0" borderId="26" xfId="18" applyFont="1" applyBorder="1" applyAlignment="1" applyProtection="1">
      <alignment horizontal="center" vertical="center"/>
      <protection locked="0"/>
    </xf>
    <xf numFmtId="0" fontId="94" fillId="0" borderId="69" xfId="18" applyFont="1" applyBorder="1" applyAlignment="1" applyProtection="1">
      <alignment horizontal="center" vertical="center"/>
      <protection locked="0"/>
    </xf>
    <xf numFmtId="0" fontId="24" fillId="0" borderId="0" xfId="18" applyFont="1" applyAlignment="1" applyProtection="1">
      <alignment horizontal="center" vertical="center"/>
      <protection locked="0"/>
    </xf>
    <xf numFmtId="0" fontId="25" fillId="0" borderId="67" xfId="18" applyFont="1" applyBorder="1" applyAlignment="1" applyProtection="1">
      <alignment horizontal="center" vertical="center"/>
      <protection locked="0"/>
    </xf>
    <xf numFmtId="0" fontId="25" fillId="0" borderId="74" xfId="18" applyFont="1" applyBorder="1" applyAlignment="1" applyProtection="1">
      <alignment horizontal="center" vertical="center"/>
      <protection locked="0"/>
    </xf>
    <xf numFmtId="0" fontId="125" fillId="0" borderId="70" xfId="18" applyFont="1" applyBorder="1" applyAlignment="1" applyProtection="1">
      <alignment horizontal="center" vertical="center"/>
      <protection locked="0"/>
    </xf>
    <xf numFmtId="0" fontId="69" fillId="0" borderId="65" xfId="18" applyFont="1" applyBorder="1" applyAlignment="1" applyProtection="1">
      <alignment horizontal="center" vertical="center"/>
      <protection locked="0"/>
    </xf>
    <xf numFmtId="0" fontId="25" fillId="0" borderId="70" xfId="18" applyFont="1" applyBorder="1" applyAlignment="1" applyProtection="1">
      <alignment horizontal="center" vertical="center"/>
      <protection locked="0"/>
    </xf>
    <xf numFmtId="0" fontId="120" fillId="0" borderId="0" xfId="18" applyFont="1" applyAlignment="1" applyProtection="1">
      <alignment horizontal="center" vertical="center"/>
      <protection locked="0"/>
    </xf>
    <xf numFmtId="0" fontId="68" fillId="0" borderId="0" xfId="18" applyFont="1" applyAlignment="1" applyProtection="1">
      <alignment horizontal="left"/>
      <protection locked="0"/>
    </xf>
    <xf numFmtId="0" fontId="19" fillId="0" borderId="113" xfId="18" applyFont="1" applyBorder="1" applyAlignment="1" applyProtection="1">
      <alignment horizontal="center" vertical="center"/>
      <protection locked="0"/>
    </xf>
    <xf numFmtId="0" fontId="19" fillId="0" borderId="63" xfId="18" applyFont="1" applyBorder="1" applyAlignment="1" applyProtection="1">
      <alignment horizontal="center" vertical="center"/>
      <protection locked="0"/>
    </xf>
    <xf numFmtId="0" fontId="19" fillId="0" borderId="115" xfId="18" applyFont="1" applyBorder="1" applyAlignment="1" applyProtection="1">
      <alignment horizontal="center" vertical="center"/>
      <protection locked="0"/>
    </xf>
    <xf numFmtId="0" fontId="44" fillId="0" borderId="88" xfId="18" applyFont="1" applyBorder="1" applyAlignment="1" applyProtection="1">
      <alignment horizontal="center" vertical="center"/>
      <protection locked="0"/>
    </xf>
    <xf numFmtId="0" fontId="44" fillId="0" borderId="87" xfId="18" applyFont="1" applyBorder="1" applyAlignment="1" applyProtection="1">
      <alignment horizontal="center" vertical="center"/>
      <protection locked="0"/>
    </xf>
    <xf numFmtId="0" fontId="19" fillId="0" borderId="65" xfId="18" applyFont="1" applyBorder="1" applyAlignment="1" applyProtection="1">
      <alignment horizontal="center" vertical="center"/>
      <protection locked="0"/>
    </xf>
    <xf numFmtId="0" fontId="19" fillId="0" borderId="78" xfId="18" applyFont="1" applyBorder="1" applyAlignment="1" applyProtection="1">
      <alignment horizontal="center" vertical="center"/>
      <protection locked="0"/>
    </xf>
    <xf numFmtId="0" fontId="19" fillId="0" borderId="19" xfId="18" applyFont="1" applyBorder="1" applyAlignment="1" applyProtection="1">
      <alignment horizontal="center" vertical="center"/>
      <protection locked="0"/>
    </xf>
    <xf numFmtId="0" fontId="19" fillId="0" borderId="67" xfId="18" applyFont="1" applyBorder="1" applyAlignment="1" applyProtection="1">
      <alignment horizontal="center" vertical="center"/>
      <protection locked="0"/>
    </xf>
    <xf numFmtId="0" fontId="19" fillId="0" borderId="96" xfId="18" applyFont="1" applyBorder="1" applyAlignment="1" applyProtection="1">
      <alignment horizontal="center" vertical="center"/>
      <protection locked="0"/>
    </xf>
    <xf numFmtId="0" fontId="19" fillId="0" borderId="89" xfId="18" applyFont="1" applyBorder="1" applyAlignment="1" applyProtection="1">
      <alignment horizontal="center" vertical="center"/>
      <protection locked="0"/>
    </xf>
    <xf numFmtId="0" fontId="39" fillId="0" borderId="0" xfId="18" applyFont="1" applyAlignment="1" applyProtection="1">
      <alignment horizontal="left" wrapText="1"/>
      <protection locked="0"/>
    </xf>
    <xf numFmtId="0" fontId="33" fillId="0" borderId="55" xfId="25" applyFont="1" applyBorder="1" applyAlignment="1" applyProtection="1">
      <alignment horizontal="center" vertical="center"/>
      <protection locked="0"/>
    </xf>
    <xf numFmtId="0" fontId="25" fillId="0" borderId="57" xfId="18" applyFont="1" applyBorder="1"/>
    <xf numFmtId="0" fontId="25" fillId="0" borderId="55" xfId="25" applyFont="1" applyBorder="1" applyAlignment="1" applyProtection="1">
      <alignment horizontal="center" vertical="center"/>
      <protection locked="0"/>
    </xf>
    <xf numFmtId="0" fontId="39" fillId="0" borderId="57" xfId="18" applyFont="1" applyBorder="1"/>
    <xf numFmtId="49" fontId="127" fillId="0" borderId="31" xfId="26" applyNumberFormat="1" applyFont="1" applyBorder="1" applyAlignment="1">
      <alignment horizontal="center" vertical="center" wrapText="1"/>
    </xf>
    <xf numFmtId="0" fontId="39" fillId="0" borderId="0" xfId="26" applyFont="1" applyAlignment="1">
      <alignment horizontal="center" wrapText="1"/>
    </xf>
    <xf numFmtId="0" fontId="39" fillId="0" borderId="60" xfId="26" applyFont="1" applyBorder="1" applyAlignment="1">
      <alignment horizontal="center" vertical="center" wrapText="1"/>
    </xf>
    <xf numFmtId="0" fontId="39" fillId="0" borderId="62" xfId="26" applyFont="1" applyBorder="1" applyAlignment="1">
      <alignment horizontal="center" vertical="center" wrapText="1"/>
    </xf>
    <xf numFmtId="0" fontId="39" fillId="0" borderId="120" xfId="26" applyFont="1" applyBorder="1" applyAlignment="1">
      <alignment horizontal="center" vertical="center" wrapText="1"/>
    </xf>
    <xf numFmtId="0" fontId="39" fillId="0" borderId="121" xfId="26" applyFont="1" applyBorder="1" applyAlignment="1">
      <alignment horizontal="center" vertical="center" wrapText="1"/>
    </xf>
    <xf numFmtId="0" fontId="39" fillId="0" borderId="87" xfId="26" applyFont="1" applyBorder="1" applyAlignment="1">
      <alignment horizontal="distributed" vertical="center" wrapText="1" justifyLastLine="1"/>
    </xf>
    <xf numFmtId="0" fontId="39" fillId="0" borderId="88" xfId="26" applyFont="1" applyBorder="1" applyAlignment="1">
      <alignment horizontal="distributed" vertical="center" wrapText="1" justifyLastLine="1"/>
    </xf>
    <xf numFmtId="0" fontId="39" fillId="0" borderId="86" xfId="26" applyFont="1" applyBorder="1" applyAlignment="1">
      <alignment horizontal="distributed" vertical="center" wrapText="1" justifyLastLine="1"/>
    </xf>
    <xf numFmtId="0" fontId="40" fillId="0" borderId="0" xfId="18" applyFont="1" applyProtection="1">
      <protection locked="0"/>
    </xf>
    <xf numFmtId="0" fontId="41" fillId="0" borderId="57" xfId="18" applyBorder="1"/>
    <xf numFmtId="49" fontId="127" fillId="0" borderId="0" xfId="26" applyNumberFormat="1" applyFont="1" applyAlignment="1">
      <alignment horizontal="center" vertical="center" wrapText="1"/>
    </xf>
    <xf numFmtId="0" fontId="127" fillId="0" borderId="0" xfId="26" applyFont="1" applyAlignment="1">
      <alignment horizontal="center" vertical="center" wrapText="1"/>
    </xf>
    <xf numFmtId="0" fontId="33" fillId="0" borderId="54" xfId="25" applyFont="1" applyBorder="1" applyAlignment="1" applyProtection="1">
      <alignment horizontal="center" vertical="center"/>
      <protection locked="0"/>
    </xf>
    <xf numFmtId="0" fontId="39" fillId="0" borderId="54" xfId="18" applyFont="1" applyBorder="1"/>
    <xf numFmtId="0" fontId="25" fillId="0" borderId="54" xfId="25" applyFont="1" applyBorder="1" applyAlignment="1" applyProtection="1">
      <alignment horizontal="center" vertical="center"/>
      <protection locked="0"/>
    </xf>
    <xf numFmtId="0" fontId="39" fillId="0" borderId="59" xfId="26" applyFont="1" applyBorder="1" applyAlignment="1">
      <alignment horizontal="center" wrapText="1"/>
    </xf>
    <xf numFmtId="0" fontId="19" fillId="0" borderId="0" xfId="18" applyFont="1" applyAlignment="1" applyProtection="1">
      <alignment horizontal="right"/>
      <protection locked="0"/>
    </xf>
    <xf numFmtId="0" fontId="24" fillId="0" borderId="59" xfId="18" applyFont="1" applyBorder="1" applyAlignment="1" applyProtection="1">
      <alignment horizontal="center" vertical="center"/>
      <protection locked="0"/>
    </xf>
    <xf numFmtId="0" fontId="94" fillId="0" borderId="64" xfId="18" applyFont="1" applyBorder="1" applyAlignment="1" applyProtection="1">
      <alignment horizontal="center" vertical="center"/>
      <protection locked="0"/>
    </xf>
    <xf numFmtId="0" fontId="67" fillId="0" borderId="70" xfId="18" applyFont="1" applyBorder="1" applyAlignment="1" applyProtection="1">
      <alignment horizontal="left" vertical="center"/>
      <protection locked="0"/>
    </xf>
    <xf numFmtId="0" fontId="67" fillId="0" borderId="65" xfId="18" applyFont="1" applyBorder="1" applyAlignment="1" applyProtection="1">
      <alignment horizontal="left" vertical="center"/>
      <protection locked="0"/>
    </xf>
    <xf numFmtId="0" fontId="121" fillId="0" borderId="52" xfId="18" applyFont="1" applyBorder="1" applyAlignment="1" applyProtection="1">
      <alignment horizontal="center" vertical="center"/>
      <protection locked="0"/>
    </xf>
    <xf numFmtId="0" fontId="39" fillId="0" borderId="0" xfId="22" applyFont="1" applyAlignment="1">
      <alignment horizontal="left" vertical="top" wrapText="1"/>
    </xf>
    <xf numFmtId="0" fontId="67" fillId="0" borderId="124" xfId="22" applyFont="1" applyBorder="1" applyAlignment="1">
      <alignment horizontal="center"/>
    </xf>
    <xf numFmtId="0" fontId="67" fillId="0" borderId="125" xfId="22" applyFont="1" applyBorder="1" applyAlignment="1">
      <alignment horizontal="center"/>
    </xf>
    <xf numFmtId="0" fontId="39" fillId="0" borderId="126" xfId="22" applyFont="1" applyBorder="1" applyAlignment="1">
      <alignment horizontal="left" vertical="center"/>
    </xf>
    <xf numFmtId="0" fontId="84" fillId="0" borderId="127" xfId="22" applyBorder="1"/>
    <xf numFmtId="0" fontId="118" fillId="0" borderId="0" xfId="22" applyFont="1" applyAlignment="1">
      <alignment horizontal="center" vertical="center" wrapText="1"/>
    </xf>
    <xf numFmtId="0" fontId="39" fillId="0" borderId="59" xfId="22" applyFont="1" applyBorder="1" applyAlignment="1">
      <alignment horizontal="center" wrapText="1"/>
    </xf>
    <xf numFmtId="0" fontId="39" fillId="0" borderId="60" xfId="22" applyFont="1" applyBorder="1" applyAlignment="1">
      <alignment horizontal="distributed" vertical="center" wrapText="1" justifyLastLine="1"/>
    </xf>
    <xf numFmtId="0" fontId="39" fillId="0" borderId="114" xfId="22" applyFont="1" applyBorder="1" applyAlignment="1">
      <alignment horizontal="distributed" vertical="center" wrapText="1" justifyLastLine="1"/>
    </xf>
    <xf numFmtId="0" fontId="39" fillId="0" borderId="62" xfId="22" applyFont="1" applyBorder="1" applyAlignment="1">
      <alignment horizontal="distributed" vertical="center" wrapText="1" justifyLastLine="1"/>
    </xf>
    <xf numFmtId="0" fontId="39" fillId="0" borderId="120" xfId="22" applyFont="1" applyBorder="1" applyAlignment="1">
      <alignment horizontal="distributed" vertical="center" wrapText="1" justifyLastLine="1"/>
    </xf>
    <xf numFmtId="0" fontId="39" fillId="0" borderId="92" xfId="22" applyFont="1" applyBorder="1" applyAlignment="1">
      <alignment horizontal="distributed" vertical="center" wrapText="1" justifyLastLine="1"/>
    </xf>
    <xf numFmtId="0" fontId="39" fillId="0" borderId="121" xfId="22" applyFont="1" applyBorder="1" applyAlignment="1">
      <alignment horizontal="distributed" vertical="center" wrapText="1" justifyLastLine="1"/>
    </xf>
    <xf numFmtId="0" fontId="39" fillId="0" borderId="87" xfId="22" applyFont="1" applyBorder="1" applyAlignment="1">
      <alignment horizontal="distributed" vertical="center" wrapText="1" justifyLastLine="1"/>
    </xf>
    <xf numFmtId="0" fontId="39" fillId="0" borderId="88" xfId="22" applyFont="1" applyBorder="1" applyAlignment="1">
      <alignment horizontal="distributed" vertical="center" wrapText="1" justifyLastLine="1"/>
    </xf>
    <xf numFmtId="0" fontId="39" fillId="0" borderId="86" xfId="22" applyFont="1" applyBorder="1" applyAlignment="1">
      <alignment horizontal="distributed" vertical="center" wrapText="1" justifyLastLine="1"/>
    </xf>
    <xf numFmtId="0" fontId="39" fillId="0" borderId="24" xfId="22" applyFont="1" applyBorder="1" applyAlignment="1">
      <alignment horizontal="distributed" vertical="center" wrapText="1" justifyLastLine="1"/>
    </xf>
    <xf numFmtId="0" fontId="39" fillId="0" borderId="129" xfId="22" applyFont="1" applyBorder="1" applyAlignment="1">
      <alignment horizontal="distributed" vertical="center" wrapText="1" justifyLastLine="1"/>
    </xf>
    <xf numFmtId="0" fontId="39" fillId="0" borderId="70" xfId="22" applyFont="1" applyBorder="1" applyAlignment="1">
      <alignment horizontal="distributed" vertical="center" wrapText="1" justifyLastLine="1"/>
    </xf>
    <xf numFmtId="0" fontId="39" fillId="0" borderId="69" xfId="22" applyFont="1" applyBorder="1" applyAlignment="1">
      <alignment horizontal="distributed" vertical="center" wrapText="1" justifyLastLine="1"/>
    </xf>
    <xf numFmtId="0" fontId="39" fillId="0" borderId="65" xfId="22" applyFont="1" applyBorder="1" applyAlignment="1">
      <alignment horizontal="distributed" vertical="center" wrapText="1" justifyLastLine="1"/>
    </xf>
    <xf numFmtId="0" fontId="39" fillId="0" borderId="31" xfId="22" applyFont="1" applyBorder="1" applyAlignment="1">
      <alignment horizontal="left" vertical="top" wrapText="1"/>
    </xf>
    <xf numFmtId="190" fontId="41" fillId="0" borderId="59" xfId="22" applyNumberFormat="1" applyFont="1" applyBorder="1" applyAlignment="1">
      <alignment horizontal="right" vertical="center"/>
    </xf>
    <xf numFmtId="190" fontId="40" fillId="0" borderId="59" xfId="22" applyNumberFormat="1" applyFont="1" applyBorder="1" applyAlignment="1">
      <alignment horizontal="right" vertical="center"/>
    </xf>
    <xf numFmtId="190" fontId="40" fillId="0" borderId="59" xfId="22" applyNumberFormat="1" applyFont="1" applyBorder="1" applyAlignment="1">
      <alignment horizontal="center" vertical="center"/>
    </xf>
    <xf numFmtId="0" fontId="84" fillId="0" borderId="31" xfId="22" applyBorder="1" applyAlignment="1">
      <alignment horizontal="left" vertical="top" wrapText="1"/>
    </xf>
    <xf numFmtId="0" fontId="84" fillId="0" borderId="0" xfId="22" applyAlignment="1">
      <alignment horizontal="left" vertical="top" wrapText="1"/>
    </xf>
    <xf numFmtId="190" fontId="41" fillId="0" borderId="31" xfId="22" applyNumberFormat="1" applyFont="1" applyBorder="1" applyAlignment="1">
      <alignment horizontal="right" vertical="center"/>
    </xf>
    <xf numFmtId="190" fontId="40" fillId="0" borderId="31" xfId="22" applyNumberFormat="1" applyFont="1" applyBorder="1" applyAlignment="1">
      <alignment horizontal="right" vertical="center"/>
    </xf>
    <xf numFmtId="190" fontId="40" fillId="0" borderId="31" xfId="22" applyNumberFormat="1" applyFont="1" applyBorder="1" applyAlignment="1">
      <alignment horizontal="center" vertical="center"/>
    </xf>
    <xf numFmtId="190" fontId="41" fillId="0" borderId="0" xfId="22" applyNumberFormat="1" applyFont="1" applyAlignment="1">
      <alignment horizontal="right" vertical="center"/>
    </xf>
    <xf numFmtId="190" fontId="40" fillId="0" borderId="0" xfId="22" applyNumberFormat="1" applyFont="1" applyAlignment="1">
      <alignment horizontal="right" vertical="center"/>
    </xf>
    <xf numFmtId="190" fontId="40" fillId="0" borderId="0" xfId="22" applyNumberFormat="1" applyFont="1" applyAlignment="1">
      <alignment horizontal="center" vertical="center"/>
    </xf>
    <xf numFmtId="0" fontId="19" fillId="0" borderId="54" xfId="22" applyFont="1" applyBorder="1" applyAlignment="1">
      <alignment horizontal="distributed" vertical="center" wrapText="1"/>
    </xf>
    <xf numFmtId="0" fontId="84" fillId="0" borderId="54" xfId="22" applyBorder="1" applyAlignment="1">
      <alignment vertical="center"/>
    </xf>
    <xf numFmtId="0" fontId="84" fillId="0" borderId="55" xfId="22" applyBorder="1" applyAlignment="1">
      <alignment vertical="center"/>
    </xf>
    <xf numFmtId="0" fontId="69" fillId="0" borderId="124" xfId="22" applyFont="1" applyBorder="1" applyAlignment="1">
      <alignment horizontal="center"/>
    </xf>
    <xf numFmtId="0" fontId="69" fillId="0" borderId="125" xfId="22" applyFont="1" applyBorder="1" applyAlignment="1">
      <alignment horizontal="center"/>
    </xf>
    <xf numFmtId="0" fontId="118" fillId="0" borderId="131" xfId="22" applyFont="1" applyBorder="1" applyAlignment="1">
      <alignment horizontal="center" vertical="center" wrapText="1"/>
    </xf>
    <xf numFmtId="0" fontId="84" fillId="0" borderId="131" xfId="22" applyBorder="1" applyAlignment="1">
      <alignment horizontal="center" vertical="center" wrapText="1"/>
    </xf>
    <xf numFmtId="0" fontId="84" fillId="0" borderId="59" xfId="22" applyBorder="1" applyAlignment="1">
      <alignment horizontal="center" wrapText="1"/>
    </xf>
    <xf numFmtId="192" fontId="41" fillId="0" borderId="0" xfId="22" applyNumberFormat="1" applyFont="1" applyAlignment="1">
      <alignment horizontal="right" vertical="center"/>
    </xf>
    <xf numFmtId="0" fontId="84" fillId="0" borderId="0" xfId="22" applyAlignment="1">
      <alignment horizontal="right" vertical="center"/>
    </xf>
    <xf numFmtId="192" fontId="41" fillId="0" borderId="59" xfId="22" applyNumberFormat="1" applyFont="1" applyBorder="1" applyAlignment="1">
      <alignment horizontal="right" vertical="center"/>
    </xf>
    <xf numFmtId="0" fontId="84" fillId="0" borderId="59" xfId="22" applyBorder="1" applyAlignment="1">
      <alignment horizontal="right" vertical="center"/>
    </xf>
    <xf numFmtId="192" fontId="41" fillId="0" borderId="0" xfId="22" applyNumberFormat="1" applyFont="1" applyAlignment="1">
      <alignment horizontal="center" vertical="center"/>
    </xf>
    <xf numFmtId="0" fontId="84" fillId="0" borderId="0" xfId="22" applyAlignment="1">
      <alignment horizontal="center" vertical="center"/>
    </xf>
    <xf numFmtId="0" fontId="39" fillId="0" borderId="0" xfId="22" applyFont="1" applyAlignment="1">
      <alignment horizontal="center" wrapText="1"/>
    </xf>
    <xf numFmtId="0" fontId="84" fillId="0" borderId="0" xfId="22" applyAlignment="1">
      <alignment horizontal="center" wrapText="1"/>
    </xf>
    <xf numFmtId="0" fontId="9" fillId="0" borderId="134" xfId="22" applyFont="1" applyBorder="1" applyAlignment="1">
      <alignment horizontal="center" vertical="center" wrapText="1"/>
    </xf>
    <xf numFmtId="0" fontId="84" fillId="0" borderId="135" xfId="22" applyBorder="1" applyAlignment="1">
      <alignment horizontal="center" vertical="center"/>
    </xf>
    <xf numFmtId="0" fontId="9" fillId="0" borderId="136" xfId="22" applyFont="1" applyBorder="1" applyAlignment="1">
      <alignment horizontal="center" vertical="center" wrapText="1"/>
    </xf>
    <xf numFmtId="0" fontId="84" fillId="0" borderId="137" xfId="22" applyBorder="1" applyAlignment="1">
      <alignment horizontal="center" vertical="center"/>
    </xf>
    <xf numFmtId="0" fontId="41" fillId="0" borderId="141" xfId="18" applyBorder="1" applyAlignment="1">
      <alignment horizontal="center" vertical="center"/>
    </xf>
    <xf numFmtId="0" fontId="41" fillId="0" borderId="144" xfId="18" applyBorder="1" applyAlignment="1">
      <alignment horizontal="center" vertical="center"/>
    </xf>
    <xf numFmtId="0" fontId="39" fillId="0" borderId="0" xfId="18" applyFont="1" applyAlignment="1">
      <alignment horizontal="left" vertical="center"/>
    </xf>
    <xf numFmtId="0" fontId="39" fillId="0" borderId="0" xfId="18" applyFont="1" applyAlignment="1">
      <alignment horizontal="center" vertical="center"/>
    </xf>
    <xf numFmtId="0" fontId="41" fillId="0" borderId="0" xfId="18" applyAlignment="1">
      <alignment horizontal="center" vertical="center"/>
    </xf>
    <xf numFmtId="193" fontId="39" fillId="0" borderId="0" xfId="18" applyNumberFormat="1" applyFont="1" applyAlignment="1">
      <alignment horizontal="left" vertical="center"/>
    </xf>
    <xf numFmtId="0" fontId="41" fillId="0" borderId="0" xfId="18" applyAlignment="1">
      <alignment horizontal="left" vertical="center"/>
    </xf>
    <xf numFmtId="0" fontId="39" fillId="0" borderId="31" xfId="18" applyFont="1" applyBorder="1" applyAlignment="1">
      <alignment horizontal="center"/>
    </xf>
    <xf numFmtId="0" fontId="41" fillId="0" borderId="24" xfId="18" applyBorder="1" applyAlignment="1">
      <alignment horizontal="center" vertical="center"/>
    </xf>
    <xf numFmtId="0" fontId="41" fillId="0" borderId="129" xfId="18" applyBorder="1" applyAlignment="1">
      <alignment horizontal="center" vertical="center"/>
    </xf>
    <xf numFmtId="0" fontId="41" fillId="0" borderId="140" xfId="18" applyBorder="1" applyAlignment="1">
      <alignment horizontal="center" vertical="center"/>
    </xf>
    <xf numFmtId="0" fontId="41" fillId="0" borderId="110" xfId="18" applyBorder="1" applyAlignment="1">
      <alignment horizontal="center" vertical="center"/>
    </xf>
    <xf numFmtId="0" fontId="41" fillId="0" borderId="142" xfId="18" applyBorder="1" applyAlignment="1">
      <alignment horizontal="center" vertical="center"/>
    </xf>
    <xf numFmtId="0" fontId="41" fillId="0" borderId="103" xfId="18" applyBorder="1" applyAlignment="1">
      <alignment horizontal="center" vertical="center"/>
    </xf>
    <xf numFmtId="0" fontId="41" fillId="0" borderId="143" xfId="18" applyBorder="1" applyAlignment="1">
      <alignment horizontal="center" vertical="center"/>
    </xf>
    <xf numFmtId="0" fontId="39" fillId="0" borderId="70" xfId="18" applyFont="1" applyBorder="1" applyAlignment="1">
      <alignment horizontal="center" vertical="center"/>
    </xf>
    <xf numFmtId="0" fontId="39" fillId="0" borderId="69" xfId="18" applyFont="1" applyBorder="1" applyAlignment="1">
      <alignment horizontal="center" vertical="center"/>
    </xf>
    <xf numFmtId="0" fontId="39" fillId="0" borderId="65" xfId="18" applyFont="1" applyBorder="1" applyAlignment="1">
      <alignment horizontal="center" vertical="center"/>
    </xf>
    <xf numFmtId="0" fontId="67" fillId="0" borderId="93" xfId="18" applyFont="1" applyBorder="1" applyAlignment="1">
      <alignment horizontal="center" vertical="center" wrapText="1"/>
    </xf>
    <xf numFmtId="0" fontId="67" fillId="0" borderId="92" xfId="18" applyFont="1" applyBorder="1" applyAlignment="1">
      <alignment horizontal="center" vertical="center" wrapText="1"/>
    </xf>
    <xf numFmtId="0" fontId="67" fillId="0" borderId="121" xfId="18" applyFont="1" applyBorder="1" applyAlignment="1">
      <alignment horizontal="center" vertical="center" wrapText="1"/>
    </xf>
    <xf numFmtId="0" fontId="39" fillId="0" borderId="19" xfId="18" applyFont="1" applyBorder="1" applyAlignment="1">
      <alignment horizontal="center"/>
    </xf>
    <xf numFmtId="0" fontId="39" fillId="0" borderId="19" xfId="18" applyFont="1" applyBorder="1" applyAlignment="1">
      <alignment horizontal="center" wrapText="1"/>
    </xf>
    <xf numFmtId="0" fontId="39" fillId="0" borderId="61" xfId="18" applyFont="1" applyBorder="1" applyAlignment="1">
      <alignment horizontal="center" vertical="center" wrapText="1"/>
    </xf>
    <xf numFmtId="0" fontId="39" fillId="0" borderId="113" xfId="18" applyFont="1" applyBorder="1" applyAlignment="1">
      <alignment horizontal="center" vertical="center" wrapText="1"/>
    </xf>
    <xf numFmtId="0" fontId="39" fillId="0" borderId="32" xfId="18" applyFont="1" applyBorder="1" applyAlignment="1">
      <alignment horizontal="center" vertical="center" wrapText="1"/>
    </xf>
    <xf numFmtId="0" fontId="39" fillId="0" borderId="63" xfId="18" applyFont="1" applyBorder="1" applyAlignment="1">
      <alignment horizontal="center" vertical="center" wrapText="1"/>
    </xf>
    <xf numFmtId="0" fontId="39" fillId="0" borderId="58" xfId="18" applyFont="1" applyBorder="1" applyAlignment="1">
      <alignment horizontal="center" vertical="center" wrapText="1"/>
    </xf>
    <xf numFmtId="0" fontId="39" fillId="0" borderId="115" xfId="18" applyFont="1" applyBorder="1" applyAlignment="1">
      <alignment horizontal="center" vertical="center" wrapText="1"/>
    </xf>
    <xf numFmtId="0" fontId="39" fillId="0" borderId="87" xfId="18" applyFont="1" applyBorder="1" applyAlignment="1">
      <alignment horizontal="center" vertical="center"/>
    </xf>
    <xf numFmtId="0" fontId="39" fillId="0" borderId="88" xfId="18" applyFont="1" applyBorder="1" applyAlignment="1">
      <alignment horizontal="center" vertical="center"/>
    </xf>
    <xf numFmtId="0" fontId="39" fillId="0" borderId="86" xfId="18" applyFont="1" applyBorder="1" applyAlignment="1">
      <alignment horizontal="center" vertical="center"/>
    </xf>
    <xf numFmtId="0" fontId="39" fillId="0" borderId="95" xfId="18" applyFont="1" applyBorder="1" applyAlignment="1">
      <alignment horizontal="center" vertical="center" wrapText="1"/>
    </xf>
    <xf numFmtId="0" fontId="39" fillId="0" borderId="31" xfId="18" applyFont="1" applyBorder="1" applyAlignment="1">
      <alignment horizontal="center" vertical="center" wrapText="1"/>
    </xf>
    <xf numFmtId="0" fontId="39" fillId="0" borderId="38" xfId="18" applyFont="1" applyBorder="1" applyAlignment="1">
      <alignment horizontal="center" vertical="center" wrapText="1"/>
    </xf>
    <xf numFmtId="0" fontId="39" fillId="0" borderId="72" xfId="18" applyFont="1" applyBorder="1" applyAlignment="1">
      <alignment horizontal="center" vertical="center" wrapText="1"/>
    </xf>
    <xf numFmtId="0" fontId="39" fillId="0" borderId="138" xfId="18" applyFont="1" applyBorder="1" applyAlignment="1">
      <alignment horizontal="center" vertical="center"/>
    </xf>
    <xf numFmtId="0" fontId="39" fillId="0" borderId="31" xfId="18" applyFont="1" applyBorder="1" applyAlignment="1">
      <alignment horizontal="center" vertical="center"/>
    </xf>
    <xf numFmtId="0" fontId="39" fillId="0" borderId="60" xfId="18" applyFont="1" applyBorder="1" applyAlignment="1">
      <alignment horizontal="center" vertical="center"/>
    </xf>
    <xf numFmtId="0" fontId="142" fillId="0" borderId="70" xfId="18" applyFont="1" applyBorder="1" applyAlignment="1">
      <alignment horizontal="center" vertical="center" wrapText="1"/>
    </xf>
    <xf numFmtId="0" fontId="142" fillId="0" borderId="69" xfId="18" applyFont="1" applyBorder="1" applyAlignment="1">
      <alignment horizontal="center" vertical="center" wrapText="1"/>
    </xf>
    <xf numFmtId="0" fontId="142" fillId="0" borderId="71" xfId="18" applyFont="1" applyBorder="1" applyAlignment="1">
      <alignment horizontal="center" vertical="center" wrapText="1"/>
    </xf>
    <xf numFmtId="0" fontId="39" fillId="0" borderId="98" xfId="18" applyFont="1" applyBorder="1" applyAlignment="1">
      <alignment horizontal="center" vertical="center"/>
    </xf>
    <xf numFmtId="0" fontId="41" fillId="0" borderId="69" xfId="18" applyBorder="1" applyAlignment="1">
      <alignment horizontal="center" vertical="center"/>
    </xf>
    <xf numFmtId="0" fontId="41" fillId="0" borderId="65" xfId="18" applyBorder="1" applyAlignment="1">
      <alignment horizontal="center" vertical="center"/>
    </xf>
    <xf numFmtId="0" fontId="41" fillId="0" borderId="69" xfId="18" applyBorder="1" applyAlignment="1">
      <alignment horizontal="center" vertical="center" wrapText="1"/>
    </xf>
    <xf numFmtId="0" fontId="41" fillId="0" borderId="65" xfId="18" applyBorder="1" applyAlignment="1">
      <alignment horizontal="center" vertical="center" wrapText="1"/>
    </xf>
    <xf numFmtId="0" fontId="25" fillId="0" borderId="105" xfId="18" applyFont="1" applyBorder="1" applyAlignment="1" applyProtection="1">
      <alignment horizontal="center" vertical="center"/>
      <protection locked="0"/>
    </xf>
    <xf numFmtId="0" fontId="25" fillId="0" borderId="106" xfId="18" applyFont="1" applyBorder="1" applyAlignment="1" applyProtection="1">
      <alignment horizontal="center" vertical="center"/>
      <protection locked="0"/>
    </xf>
    <xf numFmtId="0" fontId="25" fillId="0" borderId="108" xfId="18" applyFont="1" applyBorder="1" applyAlignment="1" applyProtection="1">
      <alignment horizontal="center" vertical="center"/>
      <protection locked="0"/>
    </xf>
    <xf numFmtId="0" fontId="25" fillId="0" borderId="109" xfId="18" applyFont="1" applyBorder="1" applyAlignment="1" applyProtection="1">
      <alignment horizontal="center" vertical="center"/>
      <protection locked="0"/>
    </xf>
    <xf numFmtId="0" fontId="25" fillId="0" borderId="111" xfId="18" applyFont="1" applyBorder="1" applyAlignment="1" applyProtection="1">
      <alignment horizontal="center" vertical="center"/>
      <protection locked="0"/>
    </xf>
    <xf numFmtId="0" fontId="25" fillId="0" borderId="112" xfId="18" applyFont="1" applyBorder="1" applyAlignment="1" applyProtection="1">
      <alignment horizontal="center" vertical="center"/>
      <protection locked="0"/>
    </xf>
    <xf numFmtId="0" fontId="44" fillId="0" borderId="70" xfId="18" applyFont="1" applyBorder="1" applyAlignment="1" applyProtection="1">
      <alignment horizontal="center" vertical="center"/>
      <protection locked="0"/>
    </xf>
    <xf numFmtId="0" fontId="44" fillId="0" borderId="69" xfId="18" applyFont="1" applyBorder="1" applyAlignment="1" applyProtection="1">
      <alignment horizontal="center" vertical="center"/>
      <protection locked="0"/>
    </xf>
    <xf numFmtId="0" fontId="44" fillId="0" borderId="80" xfId="18" applyFont="1" applyBorder="1" applyAlignment="1" applyProtection="1">
      <alignment horizontal="center" vertical="center"/>
      <protection locked="0"/>
    </xf>
    <xf numFmtId="0" fontId="25" fillId="0" borderId="26" xfId="18" applyFont="1" applyBorder="1" applyAlignment="1" applyProtection="1">
      <alignment horizontal="center" vertical="center"/>
      <protection locked="0"/>
    </xf>
    <xf numFmtId="0" fontId="25" fillId="0" borderId="38" xfId="18" applyFont="1" applyBorder="1" applyAlignment="1" applyProtection="1">
      <alignment horizontal="center" vertical="center"/>
      <protection locked="0"/>
    </xf>
    <xf numFmtId="0" fontId="25" fillId="0" borderId="72" xfId="18" applyFont="1" applyBorder="1" applyAlignment="1" applyProtection="1">
      <alignment horizontal="center" vertical="center"/>
      <protection locked="0"/>
    </xf>
    <xf numFmtId="0" fontId="44" fillId="0" borderId="52" xfId="18" applyFont="1" applyBorder="1" applyAlignment="1" applyProtection="1">
      <alignment horizontal="center" vertical="center" wrapText="1"/>
      <protection locked="0"/>
    </xf>
    <xf numFmtId="0" fontId="44" fillId="0" borderId="101" xfId="18" applyFont="1" applyBorder="1" applyAlignment="1" applyProtection="1">
      <alignment horizontal="center" vertical="center" wrapText="1"/>
      <protection locked="0"/>
    </xf>
    <xf numFmtId="0" fontId="44" fillId="0" borderId="10" xfId="18" applyFont="1" applyBorder="1" applyAlignment="1" applyProtection="1">
      <alignment horizontal="center" vertical="center" wrapText="1"/>
      <protection locked="0"/>
    </xf>
    <xf numFmtId="0" fontId="44" fillId="0" borderId="104" xfId="18" applyFont="1" applyBorder="1" applyAlignment="1" applyProtection="1">
      <alignment horizontal="center" vertical="center" wrapText="1"/>
      <protection locked="0"/>
    </xf>
    <xf numFmtId="0" fontId="25" fillId="0" borderId="10" xfId="18" applyFont="1" applyBorder="1" applyAlignment="1" applyProtection="1">
      <alignment horizontal="center" vertical="center" wrapText="1"/>
      <protection locked="0"/>
    </xf>
    <xf numFmtId="0" fontId="25" fillId="0" borderId="72" xfId="18" applyFont="1" applyBorder="1" applyAlignment="1" applyProtection="1">
      <alignment horizontal="center" vertical="center" wrapText="1"/>
      <protection locked="0"/>
    </xf>
    <xf numFmtId="182" fontId="25" fillId="0" borderId="38" xfId="18" applyNumberFormat="1" applyFont="1" applyBorder="1" applyAlignment="1" applyProtection="1">
      <alignment horizontal="center" vertical="center"/>
      <protection locked="0"/>
    </xf>
    <xf numFmtId="182" fontId="25" fillId="0" borderId="72" xfId="18" applyNumberFormat="1" applyFont="1" applyBorder="1" applyAlignment="1" applyProtection="1">
      <alignment horizontal="center" vertical="center"/>
      <protection locked="0"/>
    </xf>
    <xf numFmtId="182" fontId="25" fillId="0" borderId="104" xfId="18" applyNumberFormat="1" applyFont="1" applyBorder="1" applyAlignment="1" applyProtection="1">
      <alignment horizontal="center" vertical="center"/>
      <protection locked="0"/>
    </xf>
    <xf numFmtId="0" fontId="44" fillId="0" borderId="23" xfId="18" applyFont="1" applyBorder="1" applyAlignment="1" applyProtection="1">
      <alignment horizontal="center" vertical="center" wrapText="1"/>
      <protection locked="0"/>
    </xf>
    <xf numFmtId="0" fontId="44" fillId="0" borderId="26" xfId="18" applyFont="1" applyBorder="1" applyAlignment="1" applyProtection="1">
      <alignment horizontal="center" vertical="center" wrapText="1"/>
      <protection locked="0"/>
    </xf>
    <xf numFmtId="0" fontId="25" fillId="0" borderId="23" xfId="18" applyFont="1" applyBorder="1" applyAlignment="1" applyProtection="1">
      <alignment horizontal="center" vertical="center" wrapText="1"/>
      <protection locked="0"/>
    </xf>
    <xf numFmtId="0" fontId="25" fillId="0" borderId="26" xfId="18" applyFont="1" applyBorder="1" applyAlignment="1" applyProtection="1">
      <alignment horizontal="center" vertical="center" wrapText="1"/>
      <protection locked="0"/>
    </xf>
    <xf numFmtId="0" fontId="44" fillId="0" borderId="107" xfId="18" applyFont="1" applyBorder="1" applyAlignment="1" applyProtection="1">
      <alignment horizontal="center" vertical="center" wrapText="1"/>
      <protection locked="0"/>
    </xf>
    <xf numFmtId="0" fontId="44" fillId="0" borderId="100" xfId="18" applyFont="1" applyBorder="1" applyAlignment="1" applyProtection="1">
      <alignment horizontal="center" vertical="center" wrapText="1"/>
      <protection locked="0"/>
    </xf>
    <xf numFmtId="0" fontId="25" fillId="0" borderId="52" xfId="18" applyFont="1" applyBorder="1" applyAlignment="1" applyProtection="1">
      <alignment horizontal="center" vertical="center"/>
      <protection locked="0"/>
    </xf>
    <xf numFmtId="0" fontId="25" fillId="0" borderId="0" xfId="18" applyFont="1" applyAlignment="1" applyProtection="1">
      <alignment horizontal="center" vertical="center"/>
      <protection locked="0"/>
    </xf>
    <xf numFmtId="0" fontId="25" fillId="0" borderId="63" xfId="18" applyFont="1" applyBorder="1" applyAlignment="1" applyProtection="1">
      <alignment horizontal="center" vertical="center"/>
      <protection locked="0"/>
    </xf>
    <xf numFmtId="0" fontId="25" fillId="0" borderId="10" xfId="18" applyFont="1" applyBorder="1" applyAlignment="1" applyProtection="1">
      <alignment horizontal="center" vertical="center"/>
      <protection locked="0"/>
    </xf>
    <xf numFmtId="0" fontId="25" fillId="0" borderId="69" xfId="18" applyFont="1" applyBorder="1" applyAlignment="1" applyProtection="1">
      <alignment horizontal="center" vertical="center"/>
      <protection locked="0"/>
    </xf>
    <xf numFmtId="0" fontId="25" fillId="0" borderId="80" xfId="18" applyFont="1" applyBorder="1" applyAlignment="1" applyProtection="1">
      <alignment horizontal="center" vertical="center"/>
      <protection locked="0"/>
    </xf>
    <xf numFmtId="0" fontId="25" fillId="0" borderId="98" xfId="18" applyFont="1" applyBorder="1" applyAlignment="1" applyProtection="1">
      <alignment horizontal="center" vertical="center"/>
      <protection locked="0"/>
    </xf>
    <xf numFmtId="0" fontId="25" fillId="0" borderId="83" xfId="18" applyFont="1" applyBorder="1" applyAlignment="1" applyProtection="1">
      <alignment horizontal="center" vertical="center" wrapText="1"/>
      <protection locked="0"/>
    </xf>
    <xf numFmtId="0" fontId="25" fillId="0" borderId="103" xfId="18" applyFont="1" applyBorder="1" applyAlignment="1" applyProtection="1">
      <alignment horizontal="center" vertical="center" wrapText="1"/>
      <protection locked="0"/>
    </xf>
    <xf numFmtId="0" fontId="25" fillId="0" borderId="84" xfId="18" applyFont="1" applyBorder="1" applyAlignment="1" applyProtection="1">
      <alignment horizontal="center" vertical="center" wrapText="1"/>
      <protection locked="0"/>
    </xf>
    <xf numFmtId="0" fontId="77" fillId="0" borderId="52" xfId="18" applyFont="1" applyBorder="1" applyAlignment="1" applyProtection="1">
      <alignment horizontal="center" vertical="center" wrapText="1"/>
      <protection locked="0"/>
    </xf>
    <xf numFmtId="0" fontId="44" fillId="0" borderId="0" xfId="18" applyFont="1" applyAlignment="1" applyProtection="1">
      <alignment horizontal="center" vertical="center" wrapText="1"/>
      <protection locked="0"/>
    </xf>
    <xf numFmtId="0" fontId="25" fillId="0" borderId="23" xfId="18" applyFont="1" applyBorder="1" applyAlignment="1" applyProtection="1">
      <alignment horizontal="center" vertical="center"/>
      <protection locked="0"/>
    </xf>
    <xf numFmtId="0" fontId="77" fillId="0" borderId="67" xfId="18" applyFont="1" applyBorder="1" applyAlignment="1" applyProtection="1">
      <alignment horizontal="center" vertical="center" wrapText="1"/>
      <protection locked="0"/>
    </xf>
    <xf numFmtId="0" fontId="77" fillId="0" borderId="37" xfId="18" applyFont="1" applyBorder="1" applyAlignment="1" applyProtection="1">
      <alignment horizontal="center" vertical="center" wrapText="1"/>
      <protection locked="0"/>
    </xf>
    <xf numFmtId="0" fontId="77" fillId="0" borderId="38" xfId="18" applyFont="1" applyBorder="1" applyAlignment="1" applyProtection="1">
      <alignment horizontal="center" vertical="center" wrapText="1"/>
      <protection locked="0"/>
    </xf>
    <xf numFmtId="0" fontId="39" fillId="0" borderId="19" xfId="18" applyFont="1" applyBorder="1" applyAlignment="1" applyProtection="1">
      <alignment horizontal="center"/>
      <protection locked="0"/>
    </xf>
    <xf numFmtId="0" fontId="40" fillId="0" borderId="19" xfId="18" applyFont="1" applyBorder="1" applyAlignment="1" applyProtection="1">
      <alignment horizontal="center"/>
      <protection locked="0"/>
    </xf>
    <xf numFmtId="49" fontId="117" fillId="0" borderId="19" xfId="18" applyNumberFormat="1" applyFont="1" applyBorder="1" applyAlignment="1" applyProtection="1">
      <alignment horizontal="center"/>
      <protection locked="0"/>
    </xf>
    <xf numFmtId="0" fontId="118" fillId="0" borderId="52" xfId="18" applyFont="1" applyBorder="1" applyAlignment="1" applyProtection="1">
      <alignment horizontal="center" vertical="center"/>
      <protection locked="0"/>
    </xf>
    <xf numFmtId="49" fontId="39" fillId="0" borderId="113" xfId="30" quotePrefix="1" applyNumberFormat="1" applyFont="1" applyBorder="1" applyAlignment="1">
      <alignment horizontal="center" vertical="top" textRotation="255"/>
    </xf>
    <xf numFmtId="49" fontId="39" fillId="0" borderId="63" xfId="30" quotePrefix="1" applyNumberFormat="1" applyFont="1" applyBorder="1" applyAlignment="1">
      <alignment horizontal="center" vertical="top" textRotation="255"/>
    </xf>
    <xf numFmtId="49" fontId="39" fillId="0" borderId="72" xfId="30" quotePrefix="1" applyNumberFormat="1" applyFont="1" applyBorder="1" applyAlignment="1">
      <alignment horizontal="center" vertical="top" textRotation="255"/>
    </xf>
    <xf numFmtId="9" fontId="39" fillId="0" borderId="74" xfId="29" applyFont="1" applyBorder="1" applyAlignment="1">
      <alignment horizontal="center" vertical="center" textRotation="255" wrapText="1"/>
    </xf>
    <xf numFmtId="9" fontId="39" fillId="0" borderId="63" xfId="29" applyFont="1" applyBorder="1" applyAlignment="1">
      <alignment horizontal="center" vertical="center" textRotation="255"/>
    </xf>
    <xf numFmtId="9" fontId="39" fillId="0" borderId="115" xfId="29" applyFont="1" applyBorder="1" applyAlignment="1">
      <alignment horizontal="center" vertical="center" textRotation="255"/>
    </xf>
    <xf numFmtId="0" fontId="39" fillId="0" borderId="23" xfId="30" applyFont="1" applyBorder="1" applyAlignment="1">
      <alignment horizontal="center" vertical="center" wrapText="1"/>
    </xf>
    <xf numFmtId="0" fontId="39" fillId="0" borderId="24" xfId="30" quotePrefix="1" applyFont="1" applyBorder="1" applyAlignment="1">
      <alignment horizontal="center" vertical="center"/>
    </xf>
    <xf numFmtId="0" fontId="39" fillId="0" borderId="26" xfId="30" quotePrefix="1" applyFont="1" applyBorder="1" applyAlignment="1">
      <alignment horizontal="center" vertical="center"/>
    </xf>
    <xf numFmtId="0" fontId="39" fillId="0" borderId="70" xfId="30" applyFont="1" applyBorder="1" applyAlignment="1">
      <alignment vertical="center"/>
    </xf>
    <xf numFmtId="0" fontId="39" fillId="0" borderId="69" xfId="30" applyFont="1" applyBorder="1" applyAlignment="1">
      <alignment vertical="center"/>
    </xf>
    <xf numFmtId="0" fontId="39" fillId="0" borderId="71" xfId="30" applyFont="1" applyBorder="1" applyAlignment="1">
      <alignment vertical="center"/>
    </xf>
    <xf numFmtId="0" fontId="111" fillId="0" borderId="0" xfId="30" quotePrefix="1" applyFont="1" applyAlignment="1">
      <alignment horizontal="left" vertical="center"/>
    </xf>
    <xf numFmtId="0" fontId="39" fillId="0" borderId="55" xfId="30" applyFont="1" applyBorder="1" applyAlignment="1">
      <alignment horizontal="center" vertical="center"/>
    </xf>
    <xf numFmtId="0" fontId="40" fillId="0" borderId="57" xfId="30" applyFont="1" applyBorder="1" applyAlignment="1">
      <alignment horizontal="center" vertical="center"/>
    </xf>
    <xf numFmtId="0" fontId="39" fillId="0" borderId="55" xfId="30" quotePrefix="1" applyFont="1" applyBorder="1" applyAlignment="1">
      <alignment horizontal="center" vertical="center"/>
    </xf>
    <xf numFmtId="0" fontId="39" fillId="0" borderId="57" xfId="30" quotePrefix="1" applyFont="1" applyBorder="1" applyAlignment="1">
      <alignment horizontal="center" vertical="center"/>
    </xf>
    <xf numFmtId="0" fontId="144" fillId="0" borderId="31" xfId="30" applyFont="1" applyBorder="1" applyAlignment="1">
      <alignment horizontal="center" vertical="center"/>
    </xf>
    <xf numFmtId="0" fontId="144" fillId="0" borderId="31" xfId="30" quotePrefix="1" applyFont="1" applyBorder="1" applyAlignment="1">
      <alignment horizontal="center" vertical="center"/>
    </xf>
    <xf numFmtId="0" fontId="39" fillId="0" borderId="59" xfId="30" quotePrefix="1" applyFont="1" applyBorder="1" applyAlignment="1">
      <alignment horizontal="center" vertical="center"/>
    </xf>
    <xf numFmtId="0" fontId="25" fillId="0" borderId="31" xfId="30" quotePrefix="1" applyFont="1" applyBorder="1" applyAlignment="1">
      <alignment horizontal="center" vertical="center"/>
    </xf>
    <xf numFmtId="0" fontId="25" fillId="0" borderId="59" xfId="30" quotePrefix="1" applyFont="1" applyBorder="1" applyAlignment="1">
      <alignment horizontal="center" vertical="center"/>
    </xf>
    <xf numFmtId="0" fontId="25" fillId="0" borderId="61" xfId="30" applyFont="1" applyBorder="1" applyAlignment="1">
      <alignment horizontal="center" vertical="center"/>
    </xf>
    <xf numFmtId="0" fontId="25" fillId="0" borderId="31" xfId="30" applyFont="1" applyBorder="1" applyAlignment="1">
      <alignment horizontal="center" vertical="center"/>
    </xf>
    <xf numFmtId="0" fontId="25" fillId="0" borderId="58" xfId="30" applyFont="1" applyBorder="1" applyAlignment="1">
      <alignment horizontal="center" vertical="center"/>
    </xf>
    <xf numFmtId="0" fontId="25" fillId="0" borderId="59" xfId="30" applyFont="1" applyBorder="1" applyAlignment="1">
      <alignment horizontal="center" vertical="center"/>
    </xf>
    <xf numFmtId="0" fontId="149" fillId="0" borderId="31" xfId="18" applyFont="1" applyBorder="1" applyAlignment="1">
      <alignment horizontal="center" vertical="center" wrapText="1"/>
    </xf>
    <xf numFmtId="0" fontId="150" fillId="0" borderId="31" xfId="18" applyFont="1" applyBorder="1" applyAlignment="1">
      <alignment horizontal="center" vertical="center" wrapText="1"/>
    </xf>
    <xf numFmtId="0" fontId="150" fillId="0" borderId="0" xfId="18" applyFont="1" applyAlignment="1">
      <alignment horizontal="center" vertical="center" wrapText="1"/>
    </xf>
    <xf numFmtId="0" fontId="149" fillId="0" borderId="19" xfId="18" applyFont="1" applyBorder="1" applyAlignment="1">
      <alignment horizontal="center" vertical="center"/>
    </xf>
    <xf numFmtId="0" fontId="67" fillId="0" borderId="0" xfId="18" applyFont="1" applyAlignment="1">
      <alignment horizontal="center" vertical="top"/>
    </xf>
    <xf numFmtId="0" fontId="39" fillId="0" borderId="0" xfId="18" applyFont="1" applyAlignment="1">
      <alignment horizontal="center" vertical="center" wrapText="1"/>
    </xf>
    <xf numFmtId="0" fontId="39" fillId="0" borderId="59" xfId="18" applyFont="1" applyBorder="1" applyAlignment="1">
      <alignment horizontal="center" vertical="center" wrapText="1"/>
    </xf>
    <xf numFmtId="0" fontId="19" fillId="0" borderId="87" xfId="18" applyFont="1" applyBorder="1" applyAlignment="1">
      <alignment horizontal="center" vertical="center"/>
    </xf>
    <xf numFmtId="0" fontId="19" fillId="0" borderId="88" xfId="18" applyFont="1" applyBorder="1" applyAlignment="1">
      <alignment horizontal="center" vertical="center"/>
    </xf>
    <xf numFmtId="0" fontId="19" fillId="0" borderId="86" xfId="18" applyFont="1" applyBorder="1" applyAlignment="1">
      <alignment horizontal="center" vertical="center"/>
    </xf>
    <xf numFmtId="0" fontId="19" fillId="0" borderId="66" xfId="18" applyFont="1" applyBorder="1" applyAlignment="1">
      <alignment horizontal="center" vertical="center"/>
    </xf>
    <xf numFmtId="0" fontId="67" fillId="0" borderId="74" xfId="18" applyFont="1" applyBorder="1" applyAlignment="1">
      <alignment horizontal="center" vertical="center" wrapText="1"/>
    </xf>
    <xf numFmtId="0" fontId="67" fillId="0" borderId="63" xfId="18" applyFont="1" applyBorder="1" applyAlignment="1">
      <alignment horizontal="center" vertical="center" wrapText="1"/>
    </xf>
    <xf numFmtId="0" fontId="67" fillId="0" borderId="115" xfId="18" applyFont="1" applyBorder="1" applyAlignment="1">
      <alignment horizontal="center" vertical="center" wrapText="1"/>
    </xf>
    <xf numFmtId="0" fontId="149" fillId="0" borderId="70" xfId="18" applyFont="1" applyBorder="1" applyAlignment="1">
      <alignment horizontal="center" vertical="center" wrapText="1"/>
    </xf>
    <xf numFmtId="0" fontId="150" fillId="0" borderId="69" xfId="18" applyFont="1" applyBorder="1" applyAlignment="1">
      <alignment horizontal="center" vertical="center" wrapText="1"/>
    </xf>
    <xf numFmtId="0" fontId="150" fillId="0" borderId="65" xfId="18" applyFont="1" applyBorder="1" applyAlignment="1">
      <alignment horizontal="center" vertical="center" wrapText="1"/>
    </xf>
    <xf numFmtId="0" fontId="150" fillId="0" borderId="80" xfId="18" applyFont="1" applyBorder="1" applyAlignment="1">
      <alignment horizontal="center" vertical="center" wrapText="1"/>
    </xf>
    <xf numFmtId="0" fontId="39" fillId="0" borderId="113" xfId="18" applyFont="1" applyBorder="1" applyAlignment="1">
      <alignment horizontal="center" vertical="center"/>
    </xf>
    <xf numFmtId="0" fontId="39" fillId="0" borderId="63" xfId="18" applyFont="1" applyBorder="1" applyAlignment="1">
      <alignment horizontal="center" vertical="center"/>
    </xf>
    <xf numFmtId="0" fontId="39" fillId="0" borderId="72" xfId="18" applyFont="1" applyBorder="1" applyAlignment="1">
      <alignment horizontal="center" vertical="center"/>
    </xf>
    <xf numFmtId="0" fontId="67" fillId="0" borderId="72" xfId="18" applyFont="1" applyBorder="1" applyAlignment="1">
      <alignment horizontal="center" vertical="center" wrapText="1"/>
    </xf>
    <xf numFmtId="0" fontId="67" fillId="0" borderId="113" xfId="18" applyFont="1" applyBorder="1" applyAlignment="1">
      <alignment horizontal="center" vertical="center" wrapText="1"/>
    </xf>
    <xf numFmtId="0" fontId="67" fillId="0" borderId="74" xfId="31" applyFont="1" applyBorder="1" applyAlignment="1">
      <alignment horizontal="center" vertical="center" wrapText="1"/>
    </xf>
    <xf numFmtId="0" fontId="67" fillId="0" borderId="63" xfId="31" applyFont="1" applyBorder="1" applyAlignment="1">
      <alignment horizontal="center" vertical="center" wrapText="1"/>
    </xf>
    <xf numFmtId="0" fontId="67" fillId="0" borderId="115" xfId="31" applyFont="1" applyBorder="1" applyAlignment="1">
      <alignment horizontal="center" vertical="center" wrapText="1"/>
    </xf>
    <xf numFmtId="0" fontId="25" fillId="0" borderId="116" xfId="18" applyFont="1" applyBorder="1" applyAlignment="1" applyProtection="1">
      <alignment horizontal="center" vertical="center"/>
      <protection locked="0"/>
    </xf>
    <xf numFmtId="0" fontId="30" fillId="0" borderId="68" xfId="18" applyFont="1" applyBorder="1" applyProtection="1">
      <protection locked="0"/>
    </xf>
    <xf numFmtId="0" fontId="25" fillId="0" borderId="117" xfId="18" applyFont="1" applyBorder="1" applyAlignment="1" applyProtection="1">
      <alignment horizontal="center" vertical="center"/>
      <protection locked="0"/>
    </xf>
    <xf numFmtId="0" fontId="25" fillId="0" borderId="66" xfId="18" applyFont="1" applyBorder="1" applyAlignment="1" applyProtection="1">
      <alignment horizontal="center" vertical="center"/>
      <protection locked="0"/>
    </xf>
    <xf numFmtId="0" fontId="25" fillId="0" borderId="66" xfId="18" applyFont="1" applyBorder="1" applyAlignment="1" applyProtection="1">
      <alignment horizontal="center" vertical="center" wrapText="1"/>
      <protection locked="0"/>
    </xf>
    <xf numFmtId="0" fontId="41" fillId="0" borderId="66" xfId="18" applyBorder="1" applyAlignment="1" applyProtection="1">
      <alignment horizontal="center" vertical="center"/>
      <protection locked="0"/>
    </xf>
    <xf numFmtId="0" fontId="41" fillId="0" borderId="87" xfId="18" applyBorder="1" applyAlignment="1" applyProtection="1">
      <alignment horizontal="center" vertical="center"/>
      <protection locked="0"/>
    </xf>
    <xf numFmtId="0" fontId="44" fillId="0" borderId="87" xfId="18" applyFont="1" applyBorder="1" applyAlignment="1" applyProtection="1">
      <alignment horizontal="center"/>
      <protection locked="0"/>
    </xf>
    <xf numFmtId="0" fontId="161" fillId="0" borderId="116" xfId="18" applyFont="1" applyBorder="1" applyAlignment="1" applyProtection="1">
      <alignment horizontal="center"/>
      <protection locked="0"/>
    </xf>
    <xf numFmtId="0" fontId="39" fillId="0" borderId="58" xfId="18" applyFont="1" applyBorder="1" applyAlignment="1" applyProtection="1">
      <alignment horizontal="center"/>
      <protection locked="0"/>
    </xf>
    <xf numFmtId="0" fontId="41" fillId="0" borderId="62" xfId="18" applyBorder="1" applyProtection="1">
      <protection locked="0"/>
    </xf>
    <xf numFmtId="0" fontId="162" fillId="0" borderId="31" xfId="18" applyFont="1" applyBorder="1" applyAlignment="1" applyProtection="1">
      <alignment horizontal="center"/>
      <protection locked="0"/>
    </xf>
    <xf numFmtId="0" fontId="85" fillId="0" borderId="59" xfId="18" applyFont="1" applyBorder="1" applyAlignment="1" applyProtection="1">
      <alignment horizontal="left"/>
      <protection locked="0"/>
    </xf>
    <xf numFmtId="0" fontId="41" fillId="0" borderId="59" xfId="18" applyBorder="1" applyAlignment="1" applyProtection="1">
      <alignment horizontal="left"/>
      <protection locked="0"/>
    </xf>
    <xf numFmtId="0" fontId="85" fillId="0" borderId="59" xfId="18" applyFont="1" applyBorder="1" applyAlignment="1" applyProtection="1">
      <alignment horizontal="right"/>
      <protection locked="0"/>
    </xf>
    <xf numFmtId="0" fontId="41" fillId="0" borderId="59" xfId="18" applyBorder="1" applyAlignment="1" applyProtection="1">
      <alignment horizontal="right"/>
      <protection locked="0"/>
    </xf>
    <xf numFmtId="0" fontId="44" fillId="0" borderId="55" xfId="18" applyFont="1" applyBorder="1" applyAlignment="1" applyProtection="1">
      <alignment horizontal="center"/>
      <protection locked="0"/>
    </xf>
    <xf numFmtId="0" fontId="44" fillId="0" borderId="56" xfId="18" applyFont="1" applyBorder="1" applyAlignment="1" applyProtection="1">
      <alignment horizontal="center"/>
      <protection locked="0"/>
    </xf>
    <xf numFmtId="0" fontId="44" fillId="0" borderId="57" xfId="18" applyFont="1" applyBorder="1" applyAlignment="1" applyProtection="1">
      <alignment horizontal="center"/>
      <protection locked="0"/>
    </xf>
    <xf numFmtId="0" fontId="25" fillId="0" borderId="55" xfId="18" applyFont="1" applyBorder="1" applyAlignment="1" applyProtection="1">
      <alignment horizontal="center"/>
      <protection locked="0"/>
    </xf>
    <xf numFmtId="0" fontId="41" fillId="0" borderId="56" xfId="18" applyBorder="1" applyAlignment="1">
      <alignment horizontal="center"/>
    </xf>
    <xf numFmtId="0" fontId="41" fillId="0" borderId="57" xfId="18" applyBorder="1" applyAlignment="1">
      <alignment horizontal="center"/>
    </xf>
    <xf numFmtId="0" fontId="190" fillId="0" borderId="0" xfId="18" applyFont="1" applyAlignment="1" applyProtection="1">
      <alignment horizontal="center"/>
      <protection locked="0"/>
    </xf>
    <xf numFmtId="0" fontId="25" fillId="0" borderId="59" xfId="18" applyFont="1" applyBorder="1" applyAlignment="1" applyProtection="1">
      <alignment horizontal="center"/>
      <protection locked="0"/>
    </xf>
    <xf numFmtId="0" fontId="192" fillId="0" borderId="0" xfId="18" applyFont="1" applyAlignment="1" applyProtection="1">
      <alignment horizontal="right"/>
      <protection locked="0"/>
    </xf>
    <xf numFmtId="0" fontId="41" fillId="0" borderId="59" xfId="18" applyBorder="1" applyAlignment="1" applyProtection="1">
      <alignment horizontal="center"/>
      <protection locked="0"/>
    </xf>
    <xf numFmtId="0" fontId="41" fillId="0" borderId="0" xfId="18" applyAlignment="1" applyProtection="1">
      <alignment horizontal="center"/>
      <protection locked="0"/>
    </xf>
    <xf numFmtId="0" fontId="25" fillId="0" borderId="62" xfId="18" applyFont="1" applyBorder="1" applyAlignment="1" applyProtection="1">
      <alignment horizontal="center" vertical="center"/>
      <protection locked="0"/>
    </xf>
    <xf numFmtId="0" fontId="25" fillId="0" borderId="92" xfId="18" applyFont="1" applyBorder="1" applyAlignment="1" applyProtection="1">
      <alignment horizontal="center" vertical="center"/>
      <protection locked="0"/>
    </xf>
    <xf numFmtId="0" fontId="25" fillId="0" borderId="121" xfId="18" applyFont="1" applyBorder="1" applyAlignment="1" applyProtection="1">
      <alignment horizontal="center" vertical="center"/>
      <protection locked="0"/>
    </xf>
    <xf numFmtId="0" fontId="25" fillId="0" borderId="19" xfId="18" applyFont="1" applyBorder="1" applyAlignment="1" applyProtection="1">
      <alignment horizontal="center"/>
      <protection locked="0"/>
    </xf>
    <xf numFmtId="0" fontId="41" fillId="0" borderId="19" xfId="18" applyBorder="1" applyAlignment="1" applyProtection="1">
      <alignment horizontal="center"/>
      <protection locked="0"/>
    </xf>
    <xf numFmtId="0" fontId="41" fillId="0" borderId="66" xfId="18" applyBorder="1" applyAlignment="1" applyProtection="1">
      <alignment horizontal="center"/>
      <protection locked="0"/>
    </xf>
    <xf numFmtId="0" fontId="41" fillId="0" borderId="87" xfId="18" applyBorder="1" applyAlignment="1" applyProtection="1">
      <alignment horizontal="center"/>
      <protection locked="0"/>
    </xf>
    <xf numFmtId="0" fontId="39" fillId="0" borderId="57" xfId="30" applyFont="1" applyBorder="1" applyAlignment="1">
      <alignment horizontal="center" vertical="center"/>
    </xf>
    <xf numFmtId="0" fontId="39" fillId="0" borderId="56" xfId="30" applyFont="1" applyBorder="1" applyAlignment="1">
      <alignment horizontal="center" vertical="center"/>
    </xf>
    <xf numFmtId="0" fontId="81" fillId="0" borderId="55" xfId="30" applyFont="1" applyBorder="1" applyAlignment="1">
      <alignment horizontal="center" vertical="center" wrapText="1"/>
    </xf>
    <xf numFmtId="0" fontId="166" fillId="0" borderId="31" xfId="18" applyFont="1" applyBorder="1" applyAlignment="1">
      <alignment horizontal="center" vertical="center"/>
    </xf>
    <xf numFmtId="0" fontId="39" fillId="0" borderId="0" xfId="30" applyFont="1" applyAlignment="1">
      <alignment horizontal="left" vertical="center" indent="1"/>
    </xf>
    <xf numFmtId="0" fontId="39" fillId="0" borderId="114" xfId="30" applyFont="1" applyBorder="1" applyAlignment="1">
      <alignment horizontal="left" vertical="center" indent="1"/>
    </xf>
    <xf numFmtId="0" fontId="67" fillId="0" borderId="59" xfId="18" applyFont="1" applyBorder="1" applyAlignment="1">
      <alignment horizontal="right" vertical="center"/>
    </xf>
    <xf numFmtId="0" fontId="39" fillId="0" borderId="31" xfId="30" applyFont="1" applyBorder="1" applyAlignment="1">
      <alignment horizontal="center" vertical="center"/>
    </xf>
    <xf numFmtId="0" fontId="39" fillId="0" borderId="60" xfId="30" quotePrefix="1" applyFont="1" applyBorder="1" applyAlignment="1">
      <alignment horizontal="center" vertical="center"/>
    </xf>
    <xf numFmtId="0" fontId="39" fillId="0" borderId="0" xfId="30" quotePrefix="1" applyFont="1" applyAlignment="1">
      <alignment horizontal="center" vertical="center"/>
    </xf>
    <xf numFmtId="0" fontId="39" fillId="0" borderId="114" xfId="30" quotePrefix="1" applyFont="1" applyBorder="1" applyAlignment="1">
      <alignment horizontal="center" vertical="center"/>
    </xf>
    <xf numFmtId="0" fontId="39" fillId="0" borderId="62" xfId="30" quotePrefix="1" applyFont="1" applyBorder="1" applyAlignment="1">
      <alignment horizontal="center" vertical="center"/>
    </xf>
    <xf numFmtId="0" fontId="39" fillId="0" borderId="61" xfId="18" applyFont="1" applyBorder="1" applyAlignment="1">
      <alignment horizontal="center" vertical="center"/>
    </xf>
    <xf numFmtId="0" fontId="39" fillId="0" borderId="32" xfId="18" applyFont="1" applyBorder="1" applyAlignment="1">
      <alignment horizontal="center" vertical="center"/>
    </xf>
    <xf numFmtId="0" fontId="39" fillId="0" borderId="58" xfId="18" applyFont="1" applyBorder="1" applyAlignment="1">
      <alignment horizontal="center" vertical="center"/>
    </xf>
    <xf numFmtId="0" fontId="39" fillId="0" borderId="115" xfId="18" applyFont="1" applyBorder="1" applyAlignment="1">
      <alignment horizontal="center" vertical="center"/>
    </xf>
    <xf numFmtId="0" fontId="39" fillId="0" borderId="87" xfId="30" applyFont="1" applyBorder="1" applyAlignment="1">
      <alignment horizontal="center" vertical="center"/>
    </xf>
    <xf numFmtId="0" fontId="39" fillId="0" borderId="88" xfId="30" applyFont="1" applyBorder="1" applyAlignment="1">
      <alignment horizontal="center" vertical="center"/>
    </xf>
    <xf numFmtId="0" fontId="39" fillId="0" borderId="67" xfId="30" applyFont="1" applyBorder="1" applyAlignment="1">
      <alignment horizontal="center" vertical="center" wrapText="1"/>
    </xf>
    <xf numFmtId="0" fontId="39" fillId="0" borderId="74" xfId="30" applyFont="1" applyBorder="1" applyAlignment="1">
      <alignment horizontal="center" vertical="center"/>
    </xf>
    <xf numFmtId="0" fontId="39" fillId="0" borderId="37" xfId="30" applyFont="1" applyBorder="1" applyAlignment="1">
      <alignment horizontal="center" vertical="center"/>
    </xf>
    <xf numFmtId="0" fontId="39" fillId="0" borderId="63" xfId="30" applyFont="1" applyBorder="1" applyAlignment="1">
      <alignment horizontal="center" vertical="center"/>
    </xf>
    <xf numFmtId="0" fontId="39" fillId="0" borderId="96" xfId="30" applyFont="1" applyBorder="1" applyAlignment="1">
      <alignment horizontal="center" vertical="center"/>
    </xf>
    <xf numFmtId="0" fontId="39" fillId="0" borderId="115" xfId="30" applyFont="1" applyBorder="1" applyAlignment="1">
      <alignment horizontal="center" vertical="center"/>
    </xf>
    <xf numFmtId="0" fontId="39" fillId="0" borderId="52" xfId="30" applyFont="1" applyBorder="1" applyAlignment="1">
      <alignment horizontal="center" vertical="center" wrapText="1"/>
    </xf>
    <xf numFmtId="0" fontId="39" fillId="0" borderId="37" xfId="30" applyFont="1" applyBorder="1" applyAlignment="1">
      <alignment horizontal="center" vertical="center" wrapText="1"/>
    </xf>
    <xf numFmtId="0" fontId="39" fillId="0" borderId="0" xfId="30" applyFont="1" applyAlignment="1">
      <alignment horizontal="center" vertical="center" wrapText="1"/>
    </xf>
    <xf numFmtId="0" fontId="39" fillId="0" borderId="96" xfId="30" applyFont="1" applyBorder="1" applyAlignment="1">
      <alignment horizontal="center" vertical="center" wrapText="1"/>
    </xf>
    <xf numFmtId="0" fontId="39" fillId="0" borderId="59" xfId="30" applyFont="1" applyBorder="1" applyAlignment="1">
      <alignment horizontal="center" vertical="center" wrapText="1"/>
    </xf>
    <xf numFmtId="0" fontId="39" fillId="0" borderId="31" xfId="30" applyFont="1" applyBorder="1" applyAlignment="1">
      <alignment horizontal="left" vertical="center"/>
    </xf>
    <xf numFmtId="0" fontId="39" fillId="0" borderId="60" xfId="30" applyFont="1" applyBorder="1" applyAlignment="1">
      <alignment horizontal="left" vertical="center"/>
    </xf>
    <xf numFmtId="0" fontId="39" fillId="0" borderId="0" xfId="33" applyFont="1" applyAlignment="1">
      <alignment horizontal="left" vertical="center" wrapText="1" indent="1"/>
    </xf>
    <xf numFmtId="0" fontId="39" fillId="0" borderId="114" xfId="33" applyFont="1" applyBorder="1" applyAlignment="1">
      <alignment horizontal="left" vertical="center" wrapText="1" indent="1"/>
    </xf>
    <xf numFmtId="196" fontId="69" fillId="0" borderId="0" xfId="34" quotePrefix="1" applyFont="1" applyAlignment="1" applyProtection="1">
      <alignment horizontal="left" vertical="center" wrapText="1"/>
      <protection locked="0"/>
    </xf>
    <xf numFmtId="0" fontId="39" fillId="0" borderId="59" xfId="33" applyFont="1" applyBorder="1" applyAlignment="1">
      <alignment horizontal="left" vertical="center" wrapText="1" indent="1"/>
    </xf>
    <xf numFmtId="0" fontId="39" fillId="0" borderId="62" xfId="33" applyFont="1" applyBorder="1" applyAlignment="1">
      <alignment horizontal="left" vertical="center" wrapText="1" indent="1"/>
    </xf>
    <xf numFmtId="0" fontId="46" fillId="0" borderId="0" xfId="35"/>
    <xf numFmtId="0" fontId="46" fillId="0" borderId="5" xfId="35" applyBorder="1"/>
    <xf numFmtId="0" fontId="46" fillId="0" borderId="13" xfId="35" applyBorder="1"/>
    <xf numFmtId="0" fontId="170" fillId="0" borderId="0" xfId="35" applyFont="1" applyAlignment="1">
      <alignment horizontal="center"/>
    </xf>
    <xf numFmtId="0" fontId="170" fillId="0" borderId="0" xfId="35" applyFont="1" applyAlignment="1">
      <alignment horizontal="right"/>
    </xf>
    <xf numFmtId="197" fontId="171" fillId="0" borderId="3" xfId="35" applyNumberFormat="1" applyFont="1" applyBorder="1" applyAlignment="1">
      <alignment horizontal="center"/>
    </xf>
    <xf numFmtId="0" fontId="125" fillId="0" borderId="1" xfId="35" applyFont="1" applyBorder="1" applyAlignment="1">
      <alignment horizontal="left" vertical="center"/>
    </xf>
    <xf numFmtId="0" fontId="125" fillId="0" borderId="18" xfId="35" applyFont="1" applyBorder="1"/>
    <xf numFmtId="0" fontId="7" fillId="0" borderId="0" xfId="35" applyFont="1" applyAlignment="1">
      <alignment horizontal="center"/>
    </xf>
    <xf numFmtId="0" fontId="170" fillId="0" borderId="17" xfId="35" applyFont="1" applyBorder="1" applyAlignment="1">
      <alignment horizontal="center"/>
    </xf>
    <xf numFmtId="0" fontId="7" fillId="0" borderId="21" xfId="35" applyFont="1" applyBorder="1" applyAlignment="1">
      <alignment horizontal="center" vertical="center"/>
    </xf>
    <xf numFmtId="0" fontId="7" fillId="0" borderId="1" xfId="35" applyFont="1" applyBorder="1" applyAlignment="1">
      <alignment horizontal="center" vertical="center"/>
    </xf>
    <xf numFmtId="0" fontId="7" fillId="0" borderId="1" xfId="35" applyFont="1" applyBorder="1" applyAlignment="1" applyProtection="1">
      <alignment horizontal="center" vertical="center"/>
      <protection locked="0"/>
    </xf>
    <xf numFmtId="0" fontId="9" fillId="0" borderId="0" xfId="38" applyFont="1" applyAlignment="1">
      <alignment horizontal="justify" wrapText="1"/>
    </xf>
    <xf numFmtId="0" fontId="9" fillId="0" borderId="1" xfId="38" applyFont="1" applyBorder="1" applyAlignment="1">
      <alignment horizontal="justify" vertical="center" wrapText="1"/>
    </xf>
    <xf numFmtId="0" fontId="177" fillId="0" borderId="1" xfId="38" applyFont="1" applyBorder="1" applyAlignment="1">
      <alignment horizontal="left" vertical="center" wrapText="1"/>
    </xf>
    <xf numFmtId="0" fontId="178" fillId="0" borderId="1" xfId="38" applyFont="1" applyBorder="1" applyAlignment="1">
      <alignment horizontal="justify" vertical="center" wrapText="1"/>
    </xf>
    <xf numFmtId="0" fontId="177" fillId="0" borderId="1" xfId="38" applyFont="1" applyBorder="1" applyAlignment="1">
      <alignment horizontal="justify" vertical="center" wrapText="1"/>
    </xf>
    <xf numFmtId="0" fontId="9" fillId="0" borderId="1" xfId="38" applyFont="1" applyBorder="1" applyAlignment="1">
      <alignment horizontal="center" vertical="center" wrapText="1"/>
    </xf>
    <xf numFmtId="179" fontId="9" fillId="0" borderId="21" xfId="7" applyFont="1" applyBorder="1" applyAlignment="1">
      <alignment horizontal="center" vertical="center"/>
    </xf>
    <xf numFmtId="0" fontId="176" fillId="0" borderId="21" xfId="38" applyFont="1" applyBorder="1" applyAlignment="1">
      <alignment horizontal="center" vertical="center" wrapText="1"/>
    </xf>
    <xf numFmtId="0" fontId="50" fillId="0" borderId="15" xfId="38" applyFont="1" applyBorder="1" applyAlignment="1">
      <alignment horizontal="center" wrapText="1"/>
    </xf>
    <xf numFmtId="0" fontId="9" fillId="0" borderId="17" xfId="38" applyFont="1" applyBorder="1" applyAlignment="1">
      <alignment horizontal="center" wrapText="1"/>
    </xf>
    <xf numFmtId="0" fontId="9" fillId="0" borderId="21" xfId="38" applyFont="1" applyBorder="1" applyAlignment="1">
      <alignment horizontal="center" vertical="center" wrapText="1"/>
    </xf>
    <xf numFmtId="0" fontId="9" fillId="0" borderId="20" xfId="38" applyFont="1" applyBorder="1" applyAlignment="1">
      <alignment horizontal="center" vertical="center" wrapText="1"/>
    </xf>
    <xf numFmtId="0" fontId="9" fillId="0" borderId="1" xfId="7" applyNumberFormat="1" applyFont="1" applyBorder="1" applyAlignment="1">
      <alignment horizontal="center"/>
    </xf>
    <xf numFmtId="0" fontId="176" fillId="0" borderId="1" xfId="7" applyNumberFormat="1" applyFont="1" applyBorder="1" applyAlignment="1">
      <alignment horizontal="center"/>
    </xf>
    <xf numFmtId="0" fontId="175" fillId="0" borderId="20" xfId="39" applyBorder="1">
      <alignment vertical="center"/>
    </xf>
    <xf numFmtId="0" fontId="175" fillId="0" borderId="1" xfId="39" applyBorder="1">
      <alignment vertical="center"/>
    </xf>
    <xf numFmtId="0" fontId="50" fillId="0" borderId="15" xfId="39" applyFont="1" applyBorder="1" applyAlignment="1">
      <alignment horizontal="center" vertical="center" wrapText="1"/>
    </xf>
    <xf numFmtId="0" fontId="9" fillId="0" borderId="17" xfId="39" applyFont="1" applyBorder="1" applyAlignment="1">
      <alignment horizontal="center" wrapText="1"/>
    </xf>
    <xf numFmtId="0" fontId="9" fillId="0" borderId="17" xfId="39" applyFont="1" applyBorder="1" applyAlignment="1">
      <alignment horizontal="right" wrapText="1"/>
    </xf>
    <xf numFmtId="0" fontId="9" fillId="0" borderId="1" xfId="39" applyFont="1" applyBorder="1" applyAlignment="1">
      <alignment horizontal="center" vertical="center" wrapText="1"/>
    </xf>
    <xf numFmtId="0" fontId="9" fillId="0" borderId="1" xfId="7" applyNumberFormat="1" applyFont="1" applyBorder="1" applyAlignment="1">
      <alignment horizontal="center" vertical="center"/>
    </xf>
    <xf numFmtId="0" fontId="176" fillId="0" borderId="1" xfId="7" applyNumberFormat="1" applyFont="1" applyBorder="1" applyAlignment="1">
      <alignment horizontal="center" vertical="center"/>
    </xf>
    <xf numFmtId="0" fontId="9" fillId="0" borderId="20" xfId="40" applyFont="1" applyBorder="1" applyAlignment="1">
      <alignment horizontal="center" vertical="center" wrapText="1"/>
    </xf>
    <xf numFmtId="0" fontId="9" fillId="0" borderId="0" xfId="40" applyFont="1" applyAlignment="1">
      <alignment horizontal="justify" wrapText="1"/>
    </xf>
    <xf numFmtId="0" fontId="9" fillId="0" borderId="1" xfId="40" applyFont="1" applyBorder="1" applyAlignment="1">
      <alignment horizontal="center" vertical="center" wrapText="1"/>
    </xf>
    <xf numFmtId="0" fontId="47" fillId="0" borderId="15" xfId="40" applyBorder="1">
      <alignment vertical="center"/>
    </xf>
    <xf numFmtId="0" fontId="50" fillId="0" borderId="0" xfId="40" applyFont="1" applyAlignment="1">
      <alignment horizontal="center" wrapText="1"/>
    </xf>
    <xf numFmtId="0" fontId="9" fillId="0" borderId="17" xfId="40" applyFont="1" applyBorder="1" applyAlignment="1">
      <alignment horizontal="center" wrapText="1"/>
    </xf>
    <xf numFmtId="0" fontId="9" fillId="0" borderId="17" xfId="40" applyFont="1" applyBorder="1" applyAlignment="1">
      <alignment horizontal="right" wrapText="1"/>
    </xf>
    <xf numFmtId="0" fontId="9" fillId="0" borderId="21" xfId="40" applyFont="1" applyBorder="1" applyAlignment="1">
      <alignment horizontal="center" vertical="center" wrapText="1"/>
    </xf>
    <xf numFmtId="179" fontId="182" fillId="0" borderId="1" xfId="7" applyFont="1" applyBorder="1" applyAlignment="1">
      <alignment horizontal="center" vertical="center"/>
    </xf>
    <xf numFmtId="179" fontId="183" fillId="0" borderId="1" xfId="7" applyFont="1" applyBorder="1" applyAlignment="1">
      <alignment horizontal="center" vertical="center"/>
    </xf>
    <xf numFmtId="0" fontId="8" fillId="0" borderId="0" xfId="41" applyFont="1" applyAlignment="1">
      <alignment horizontal="justify" wrapText="1"/>
    </xf>
    <xf numFmtId="0" fontId="8" fillId="0" borderId="1" xfId="41" applyFont="1" applyBorder="1" applyAlignment="1">
      <alignment horizontal="justify" vertical="center" wrapText="1"/>
    </xf>
    <xf numFmtId="0" fontId="189" fillId="0" borderId="1" xfId="41" applyFont="1" applyBorder="1" applyAlignment="1">
      <alignment horizontal="justify" vertical="center" wrapText="1"/>
    </xf>
    <xf numFmtId="0" fontId="188" fillId="0" borderId="1" xfId="41" applyFont="1" applyBorder="1" applyAlignment="1">
      <alignment horizontal="left" vertical="center" wrapText="1"/>
    </xf>
    <xf numFmtId="0" fontId="8" fillId="0" borderId="1" xfId="41" applyFont="1" applyBorder="1" applyAlignment="1">
      <alignment horizontal="center" vertical="center" wrapText="1"/>
    </xf>
    <xf numFmtId="0" fontId="8" fillId="0" borderId="1" xfId="41" applyFont="1" applyBorder="1" applyAlignment="1">
      <alignment vertical="center" wrapText="1"/>
    </xf>
    <xf numFmtId="0" fontId="55" fillId="0" borderId="1" xfId="41" applyFont="1" applyBorder="1" applyAlignment="1">
      <alignment horizontal="justify" vertical="center" wrapText="1"/>
    </xf>
    <xf numFmtId="0" fontId="182" fillId="0" borderId="21" xfId="41" applyFont="1" applyBorder="1" applyAlignment="1">
      <alignment horizontal="center" vertical="center" wrapText="1"/>
    </xf>
    <xf numFmtId="0" fontId="50" fillId="0" borderId="15" xfId="41" applyFont="1" applyBorder="1" applyAlignment="1">
      <alignment horizontal="center" wrapText="1"/>
    </xf>
    <xf numFmtId="0" fontId="9" fillId="0" borderId="17" xfId="41" applyFont="1" applyBorder="1" applyAlignment="1">
      <alignment horizontal="center" wrapText="1"/>
    </xf>
    <xf numFmtId="0" fontId="8" fillId="0" borderId="21" xfId="41" applyFont="1" applyBorder="1" applyAlignment="1">
      <alignment horizontal="center" vertical="center" wrapText="1"/>
    </xf>
    <xf numFmtId="0" fontId="8" fillId="0" borderId="20" xfId="41" applyFont="1" applyBorder="1" applyAlignment="1">
      <alignment horizontal="center" vertical="center" wrapText="1"/>
    </xf>
    <xf numFmtId="0" fontId="9" fillId="0" borderId="1" xfId="7" applyNumberFormat="1" applyFont="1" applyBorder="1" applyAlignment="1">
      <alignment horizontal="justify"/>
    </xf>
    <xf numFmtId="0" fontId="9" fillId="0" borderId="21" xfId="41" applyFont="1" applyBorder="1" applyAlignment="1">
      <alignment horizontal="center" vertical="center" wrapText="1"/>
    </xf>
    <xf numFmtId="0" fontId="50" fillId="0" borderId="15" xfId="41" applyFont="1" applyBorder="1" applyAlignment="1">
      <alignment horizontal="center" vertical="center" wrapText="1"/>
    </xf>
    <xf numFmtId="0" fontId="138" fillId="0" borderId="0" xfId="42" applyFont="1" applyAlignment="1">
      <alignment horizontal="center" vertical="center"/>
    </xf>
    <xf numFmtId="0" fontId="130" fillId="0" borderId="0" xfId="42" applyFont="1" applyAlignment="1">
      <alignment horizontal="center" vertical="center"/>
    </xf>
    <xf numFmtId="0" fontId="41" fillId="0" borderId="0" xfId="42" applyAlignment="1">
      <alignment horizontal="center" vertical="center"/>
    </xf>
    <xf numFmtId="0" fontId="130" fillId="0" borderId="10" xfId="42" applyFont="1" applyBorder="1">
      <alignment vertical="center"/>
    </xf>
    <xf numFmtId="0" fontId="41" fillId="0" borderId="10" xfId="42" applyBorder="1">
      <alignment vertical="center"/>
    </xf>
    <xf numFmtId="0" fontId="41" fillId="0" borderId="74" xfId="42" applyBorder="1" applyAlignment="1">
      <alignment horizontal="center" vertical="center"/>
    </xf>
    <xf numFmtId="0" fontId="41" fillId="0" borderId="72" xfId="42" applyBorder="1" applyAlignment="1">
      <alignment horizontal="center" vertical="center"/>
    </xf>
    <xf numFmtId="0" fontId="41" fillId="0" borderId="70" xfId="42" applyBorder="1" applyAlignment="1">
      <alignment horizontal="center" vertical="center"/>
    </xf>
    <xf numFmtId="0" fontId="41" fillId="0" borderId="69" xfId="42" applyBorder="1" applyAlignment="1">
      <alignment horizontal="center" vertical="center"/>
    </xf>
    <xf numFmtId="0" fontId="41" fillId="0" borderId="65" xfId="42" applyBorder="1" applyAlignment="1">
      <alignment horizontal="center" vertical="center"/>
    </xf>
    <xf numFmtId="0" fontId="41" fillId="0" borderId="67" xfId="42" applyBorder="1" applyAlignment="1">
      <alignment horizontal="center" vertical="center"/>
    </xf>
    <xf numFmtId="0" fontId="41" fillId="0" borderId="52" xfId="42" applyBorder="1" applyAlignment="1">
      <alignment horizontal="center" vertical="center"/>
    </xf>
    <xf numFmtId="0" fontId="41" fillId="0" borderId="38" xfId="42" applyBorder="1" applyAlignment="1">
      <alignment horizontal="center" vertical="center"/>
    </xf>
    <xf numFmtId="0" fontId="41" fillId="0" borderId="10" xfId="42" applyBorder="1" applyAlignment="1">
      <alignment horizontal="center" vertical="center"/>
    </xf>
    <xf numFmtId="0" fontId="41" fillId="0" borderId="23" xfId="42" applyBorder="1">
      <alignment vertical="center"/>
    </xf>
    <xf numFmtId="0" fontId="41" fillId="0" borderId="24" xfId="42" applyBorder="1">
      <alignment vertical="center"/>
    </xf>
    <xf numFmtId="0" fontId="41" fillId="0" borderId="26" xfId="42" applyBorder="1">
      <alignment vertical="center"/>
    </xf>
    <xf numFmtId="41" fontId="41" fillId="0" borderId="23" xfId="42" applyNumberFormat="1" applyBorder="1">
      <alignment vertical="center"/>
    </xf>
    <xf numFmtId="41" fontId="41" fillId="0" borderId="24" xfId="42" applyNumberFormat="1" applyBorder="1">
      <alignment vertical="center"/>
    </xf>
    <xf numFmtId="41" fontId="41" fillId="0" borderId="26" xfId="42" applyNumberFormat="1" applyBorder="1">
      <alignment vertical="center"/>
    </xf>
    <xf numFmtId="49" fontId="41" fillId="0" borderId="0" xfId="42" applyNumberFormat="1" applyAlignment="1">
      <alignment horizontal="left" vertical="center" indent="6"/>
    </xf>
    <xf numFmtId="0" fontId="41" fillId="0" borderId="0" xfId="42">
      <alignment vertical="center"/>
    </xf>
    <xf numFmtId="0" fontId="41" fillId="0" borderId="67" xfId="42" applyBorder="1">
      <alignment vertical="center"/>
    </xf>
    <xf numFmtId="0" fontId="41" fillId="0" borderId="52" xfId="42" applyBorder="1">
      <alignment vertical="center"/>
    </xf>
    <xf numFmtId="0" fontId="41" fillId="0" borderId="37" xfId="42" applyBorder="1">
      <alignment vertical="center"/>
    </xf>
    <xf numFmtId="0" fontId="41" fillId="0" borderId="38" xfId="42" applyBorder="1">
      <alignment vertical="center"/>
    </xf>
    <xf numFmtId="0" fontId="41" fillId="0" borderId="63" xfId="42" applyBorder="1" applyAlignment="1">
      <alignment horizontal="center" vertical="center"/>
    </xf>
    <xf numFmtId="0" fontId="130" fillId="0" borderId="0" xfId="42" applyFont="1">
      <alignment vertical="center"/>
    </xf>
    <xf numFmtId="0" fontId="41" fillId="0" borderId="74" xfId="42" applyBorder="1" applyAlignment="1">
      <alignment horizontal="center" vertical="center" wrapText="1"/>
    </xf>
    <xf numFmtId="0" fontId="41" fillId="0" borderId="63" xfId="42" applyBorder="1" applyAlignment="1">
      <alignment vertical="center" wrapText="1"/>
    </xf>
    <xf numFmtId="0" fontId="41" fillId="0" borderId="72" xfId="42" applyBorder="1" applyAlignment="1">
      <alignment vertical="center" wrapText="1"/>
    </xf>
    <xf numFmtId="0" fontId="41" fillId="0" borderId="19" xfId="42" applyBorder="1" applyAlignment="1">
      <alignment horizontal="center" vertical="center"/>
    </xf>
    <xf numFmtId="0" fontId="5" fillId="0" borderId="19" xfId="42" applyFont="1" applyBorder="1">
      <alignment vertical="center"/>
    </xf>
    <xf numFmtId="0" fontId="5" fillId="0" borderId="70" xfId="42" applyFont="1" applyBorder="1">
      <alignment vertical="center"/>
    </xf>
    <xf numFmtId="0" fontId="167" fillId="0" borderId="19" xfId="42" applyFont="1" applyBorder="1">
      <alignment vertical="center"/>
    </xf>
    <xf numFmtId="0" fontId="167" fillId="0" borderId="19" xfId="42" applyFont="1" applyBorder="1" applyAlignment="1">
      <alignment vertical="center" wrapText="1"/>
    </xf>
    <xf numFmtId="0" fontId="167" fillId="0" borderId="70" xfId="42" applyFont="1" applyBorder="1" applyAlignment="1">
      <alignment vertical="center" wrapText="1"/>
    </xf>
    <xf numFmtId="0" fontId="41" fillId="0" borderId="23" xfId="42" applyBorder="1" applyAlignment="1">
      <alignment horizontal="center" vertical="center"/>
    </xf>
    <xf numFmtId="0" fontId="41" fillId="0" borderId="26" xfId="42" applyBorder="1" applyAlignment="1">
      <alignment horizontal="center" vertical="center"/>
    </xf>
    <xf numFmtId="0" fontId="41" fillId="0" borderId="23" xfId="42" applyBorder="1" applyAlignment="1">
      <alignment horizontal="center" vertical="center" wrapText="1"/>
    </xf>
    <xf numFmtId="0" fontId="41" fillId="0" borderId="26" xfId="42" applyBorder="1" applyAlignment="1">
      <alignment horizontal="center" vertical="center" wrapText="1"/>
    </xf>
    <xf numFmtId="0" fontId="41" fillId="0" borderId="0" xfId="42" applyAlignment="1">
      <alignment horizontal="left" vertical="center" indent="6"/>
    </xf>
    <xf numFmtId="0" fontId="39" fillId="0" borderId="59" xfId="18" applyFont="1" applyBorder="1" applyAlignment="1">
      <alignment horizontal="center"/>
    </xf>
    <xf numFmtId="0" fontId="39" fillId="0" borderId="86" xfId="18" applyFont="1" applyBorder="1" applyAlignment="1">
      <alignment horizontal="center" vertical="distributed"/>
    </xf>
    <xf numFmtId="0" fontId="39" fillId="0" borderId="65" xfId="18" applyFont="1" applyBorder="1" applyAlignment="1">
      <alignment horizontal="center" vertical="distributed"/>
    </xf>
    <xf numFmtId="0" fontId="39" fillId="0" borderId="74" xfId="18" applyFont="1" applyBorder="1" applyAlignment="1">
      <alignment horizontal="center" vertical="distributed"/>
    </xf>
    <xf numFmtId="0" fontId="39" fillId="0" borderId="78" xfId="18" applyFont="1" applyBorder="1" applyAlignment="1">
      <alignment horizontal="center" vertical="distributed"/>
    </xf>
    <xf numFmtId="0" fontId="39" fillId="0" borderId="140" xfId="18" applyFont="1" applyBorder="1" applyAlignment="1">
      <alignment horizontal="center" vertical="center" wrapText="1"/>
    </xf>
    <xf numFmtId="0" fontId="39" fillId="0" borderId="24" xfId="18" applyFont="1" applyBorder="1" applyAlignment="1">
      <alignment horizontal="center" vertical="center" wrapText="1"/>
    </xf>
    <xf numFmtId="0" fontId="39" fillId="0" borderId="37" xfId="18" applyFont="1" applyBorder="1" applyAlignment="1">
      <alignment horizontal="center" vertical="center" wrapText="1"/>
    </xf>
    <xf numFmtId="0" fontId="39" fillId="0" borderId="87" xfId="18" applyFont="1" applyBorder="1" applyAlignment="1">
      <alignment horizontal="center" vertical="distributed"/>
    </xf>
    <xf numFmtId="0" fontId="39" fillId="0" borderId="88" xfId="18" applyFont="1" applyBorder="1" applyAlignment="1">
      <alignment horizontal="center" vertical="distributed"/>
    </xf>
    <xf numFmtId="0" fontId="39" fillId="0" borderId="38" xfId="18" applyFont="1" applyBorder="1" applyAlignment="1">
      <alignment horizontal="center" vertical="center"/>
    </xf>
    <xf numFmtId="0" fontId="39" fillId="0" borderId="10" xfId="18" applyFont="1" applyBorder="1" applyAlignment="1">
      <alignment horizontal="center" vertical="center"/>
    </xf>
    <xf numFmtId="0" fontId="39" fillId="0" borderId="23" xfId="18" applyFont="1" applyBorder="1" applyAlignment="1">
      <alignment horizontal="center" vertical="center"/>
    </xf>
    <xf numFmtId="0" fontId="39" fillId="0" borderId="24" xfId="18" applyFont="1" applyBorder="1" applyAlignment="1">
      <alignment horizontal="center" vertical="center"/>
    </xf>
    <xf numFmtId="0" fontId="39" fillId="0" borderId="129" xfId="18" applyFont="1" applyBorder="1" applyAlignment="1">
      <alignment horizontal="center" vertical="center"/>
    </xf>
    <xf numFmtId="0" fontId="67" fillId="0" borderId="38" xfId="18" applyFont="1" applyBorder="1" applyAlignment="1">
      <alignment horizontal="center" vertical="top" wrapText="1"/>
    </xf>
    <xf numFmtId="0" fontId="67" fillId="0" borderId="72" xfId="18" applyFont="1" applyBorder="1" applyAlignment="1">
      <alignment horizontal="center" vertical="top" wrapText="1"/>
    </xf>
    <xf numFmtId="0" fontId="39" fillId="0" borderId="38" xfId="18" applyFont="1" applyBorder="1" applyAlignment="1">
      <alignment horizontal="center" vertical="top" wrapText="1"/>
    </xf>
    <xf numFmtId="0" fontId="39" fillId="0" borderId="10" xfId="18" applyFont="1" applyBorder="1" applyAlignment="1">
      <alignment horizontal="center" vertical="top" wrapText="1"/>
    </xf>
    <xf numFmtId="0" fontId="39" fillId="0" borderId="72" xfId="18" applyFont="1" applyBorder="1" applyAlignment="1">
      <alignment horizontal="center" vertical="top" wrapText="1"/>
    </xf>
    <xf numFmtId="0" fontId="39" fillId="0" borderId="24" xfId="18" applyFont="1" applyBorder="1" applyAlignment="1">
      <alignment horizontal="center" vertical="top" wrapText="1"/>
    </xf>
    <xf numFmtId="0" fontId="39" fillId="0" borderId="23" xfId="18" applyFont="1" applyBorder="1" applyAlignment="1">
      <alignment horizontal="center" vertical="center" wrapText="1"/>
    </xf>
    <xf numFmtId="0" fontId="39" fillId="0" borderId="70" xfId="18" applyFont="1" applyBorder="1" applyAlignment="1">
      <alignment horizontal="center" vertical="top" wrapText="1"/>
    </xf>
    <xf numFmtId="0" fontId="39" fillId="0" borderId="69" xfId="18" applyFont="1" applyBorder="1" applyAlignment="1">
      <alignment horizontal="center" vertical="top" wrapText="1"/>
    </xf>
    <xf numFmtId="0" fontId="39" fillId="0" borderId="65" xfId="18" applyFont="1" applyBorder="1" applyAlignment="1">
      <alignment horizontal="center" vertical="top" wrapText="1"/>
    </xf>
    <xf numFmtId="0" fontId="39" fillId="0" borderId="10" xfId="18" applyFont="1" applyBorder="1" applyAlignment="1">
      <alignment horizontal="center" vertical="distributed"/>
    </xf>
    <xf numFmtId="0" fontId="41" fillId="0" borderId="10" xfId="18" applyBorder="1" applyAlignment="1">
      <alignment horizontal="center" vertical="distributed"/>
    </xf>
    <xf numFmtId="0" fontId="39" fillId="0" borderId="23" xfId="18" applyFont="1" applyBorder="1" applyAlignment="1">
      <alignment horizontal="center" vertical="top" wrapText="1"/>
    </xf>
    <xf numFmtId="0" fontId="39" fillId="0" borderId="67" xfId="18" applyFont="1" applyBorder="1" applyAlignment="1">
      <alignment horizontal="center" vertical="top" wrapText="1"/>
    </xf>
    <xf numFmtId="0" fontId="39" fillId="0" borderId="37" xfId="18" applyFont="1" applyBorder="1" applyAlignment="1">
      <alignment horizontal="center" vertical="top" wrapText="1"/>
    </xf>
    <xf numFmtId="0" fontId="39" fillId="0" borderId="23" xfId="18" applyFont="1" applyBorder="1" applyAlignment="1">
      <alignment horizontal="center" vertical="distributed"/>
    </xf>
    <xf numFmtId="0" fontId="39" fillId="0" borderId="24" xfId="18" applyFont="1" applyBorder="1" applyAlignment="1">
      <alignment horizontal="center" vertical="distributed"/>
    </xf>
    <xf numFmtId="0" fontId="39" fillId="0" borderId="129" xfId="18" applyFont="1" applyBorder="1" applyAlignment="1">
      <alignment horizontal="center" vertical="distributed"/>
    </xf>
    <xf numFmtId="0" fontId="39" fillId="0" borderId="23" xfId="18" applyFont="1" applyBorder="1" applyAlignment="1">
      <alignment horizontal="distributed" vertical="center" wrapText="1"/>
    </xf>
    <xf numFmtId="0" fontId="39" fillId="0" borderId="24" xfId="18" applyFont="1" applyBorder="1" applyAlignment="1">
      <alignment horizontal="distributed" vertical="center"/>
    </xf>
    <xf numFmtId="0" fontId="39" fillId="0" borderId="129" xfId="18" applyFont="1" applyBorder="1" applyAlignment="1">
      <alignment horizontal="distributed" vertical="center"/>
    </xf>
    <xf numFmtId="0" fontId="39" fillId="0" borderId="95" xfId="18" applyFont="1" applyBorder="1" applyAlignment="1">
      <alignment horizontal="center" vertical="center"/>
    </xf>
    <xf numFmtId="0" fontId="39" fillId="0" borderId="129" xfId="18" applyFont="1" applyBorder="1" applyAlignment="1">
      <alignment horizontal="center" vertical="center" wrapText="1"/>
    </xf>
    <xf numFmtId="0" fontId="39" fillId="0" borderId="31" xfId="18" applyFont="1" applyBorder="1" applyAlignment="1">
      <alignment horizontal="left" vertical="center"/>
    </xf>
    <xf numFmtId="193" fontId="39" fillId="0" borderId="31" xfId="18" applyNumberFormat="1" applyFont="1" applyBorder="1" applyAlignment="1">
      <alignment horizontal="left" vertical="center"/>
    </xf>
    <xf numFmtId="0" fontId="39" fillId="0" borderId="19" xfId="18" applyFont="1" applyBorder="1" applyAlignment="1">
      <alignment horizontal="center" vertical="distributed"/>
    </xf>
    <xf numFmtId="0" fontId="39" fillId="0" borderId="89" xfId="18" applyFont="1" applyBorder="1" applyAlignment="1">
      <alignment horizontal="center" vertical="distributed"/>
    </xf>
    <xf numFmtId="0" fontId="67" fillId="0" borderId="23" xfId="18" applyFont="1" applyBorder="1" applyAlignment="1">
      <alignment horizontal="center" vertical="top" wrapText="1"/>
    </xf>
    <xf numFmtId="0" fontId="67" fillId="0" borderId="24" xfId="18" applyFont="1" applyBorder="1" applyAlignment="1">
      <alignment horizontal="center" vertical="top" wrapText="1"/>
    </xf>
    <xf numFmtId="203" fontId="197" fillId="0" borderId="52" xfId="18" applyNumberFormat="1" applyFont="1" applyBorder="1" applyProtection="1">
      <protection locked="0"/>
    </xf>
    <xf numFmtId="203" fontId="41" fillId="0" borderId="52" xfId="18" applyNumberFormat="1" applyBorder="1" applyProtection="1">
      <protection locked="0"/>
    </xf>
    <xf numFmtId="203" fontId="196" fillId="0" borderId="52" xfId="18" applyNumberFormat="1" applyFont="1" applyBorder="1" applyAlignment="1" applyProtection="1">
      <alignment horizontal="right"/>
      <protection locked="0"/>
    </xf>
    <xf numFmtId="203" fontId="197" fillId="0" borderId="0" xfId="18" applyNumberFormat="1" applyFont="1" applyProtection="1">
      <protection locked="0"/>
    </xf>
    <xf numFmtId="203" fontId="41" fillId="0" borderId="0" xfId="18" applyNumberFormat="1" applyProtection="1">
      <protection locked="0"/>
    </xf>
    <xf numFmtId="0" fontId="29" fillId="0" borderId="52" xfId="18" applyFont="1" applyBorder="1" applyAlignment="1" applyProtection="1">
      <alignment vertical="center"/>
      <protection locked="0"/>
    </xf>
    <xf numFmtId="0" fontId="30" fillId="0" borderId="52" xfId="18" applyFont="1" applyBorder="1" applyAlignment="1" applyProtection="1">
      <alignment vertical="center"/>
      <protection locked="0"/>
    </xf>
    <xf numFmtId="0" fontId="30" fillId="0" borderId="74" xfId="18" applyFont="1" applyBorder="1" applyAlignment="1" applyProtection="1">
      <alignment vertical="center"/>
      <protection locked="0"/>
    </xf>
    <xf numFmtId="0" fontId="30" fillId="0" borderId="10" xfId="18" applyFont="1" applyBorder="1" applyAlignment="1" applyProtection="1">
      <alignment vertical="center"/>
      <protection locked="0"/>
    </xf>
    <xf numFmtId="0" fontId="30" fillId="0" borderId="72" xfId="18" applyFont="1" applyBorder="1" applyAlignment="1" applyProtection="1">
      <alignment vertical="center"/>
      <protection locked="0"/>
    </xf>
    <xf numFmtId="203" fontId="25" fillId="11" borderId="70" xfId="18" applyNumberFormat="1" applyFont="1" applyFill="1" applyBorder="1" applyAlignment="1">
      <alignment horizontal="center"/>
    </xf>
    <xf numFmtId="203" fontId="25" fillId="11" borderId="65" xfId="18" applyNumberFormat="1" applyFont="1" applyFill="1" applyBorder="1" applyAlignment="1">
      <alignment horizontal="center"/>
    </xf>
    <xf numFmtId="203" fontId="25" fillId="11" borderId="70" xfId="18" applyNumberFormat="1" applyFont="1" applyFill="1" applyBorder="1" applyAlignment="1" applyProtection="1">
      <alignment horizontal="center"/>
      <protection locked="0"/>
    </xf>
    <xf numFmtId="203" fontId="25" fillId="11" borderId="65" xfId="18" applyNumberFormat="1" applyFont="1" applyFill="1" applyBorder="1" applyAlignment="1" applyProtection="1">
      <alignment horizontal="center"/>
      <protection locked="0"/>
    </xf>
    <xf numFmtId="0" fontId="196" fillId="0" borderId="19" xfId="18" applyFont="1" applyBorder="1" applyAlignment="1" applyProtection="1">
      <alignment horizontal="center"/>
      <protection locked="0"/>
    </xf>
    <xf numFmtId="182" fontId="198" fillId="0" borderId="0" xfId="18" applyNumberFormat="1" applyFont="1" applyAlignment="1" applyProtection="1">
      <alignment horizontal="center" vertical="center"/>
      <protection locked="0"/>
    </xf>
    <xf numFmtId="182" fontId="199" fillId="0" borderId="0" xfId="18" applyNumberFormat="1" applyFont="1" applyAlignment="1" applyProtection="1">
      <alignment horizontal="center" vertical="center"/>
      <protection locked="0"/>
    </xf>
    <xf numFmtId="205" fontId="9" fillId="0" borderId="0" xfId="44" applyNumberFormat="1" applyFont="1" applyAlignment="1">
      <alignment horizontal="center" vertical="center"/>
    </xf>
    <xf numFmtId="205" fontId="9" fillId="0" borderId="59" xfId="44" applyNumberFormat="1" applyFont="1" applyBorder="1" applyAlignment="1">
      <alignment horizontal="center"/>
    </xf>
    <xf numFmtId="205" fontId="9" fillId="0" borderId="156" xfId="44" applyNumberFormat="1" applyFont="1" applyBorder="1" applyAlignment="1">
      <alignment horizontal="center" vertical="center"/>
    </xf>
    <xf numFmtId="205" fontId="9" fillId="0" borderId="157" xfId="44" applyNumberFormat="1" applyFont="1" applyBorder="1" applyAlignment="1">
      <alignment horizontal="center" vertical="center"/>
    </xf>
    <xf numFmtId="205" fontId="9" fillId="0" borderId="0" xfId="44" applyNumberFormat="1" applyFont="1" applyAlignment="1">
      <alignment horizontal="right"/>
    </xf>
    <xf numFmtId="37" fontId="9" fillId="0" borderId="54" xfId="49" applyFont="1" applyBorder="1" applyAlignment="1">
      <alignment horizontal="center"/>
    </xf>
    <xf numFmtId="37" fontId="19" fillId="0" borderId="54" xfId="49" applyFont="1" applyBorder="1" applyAlignment="1">
      <alignment horizontal="center"/>
    </xf>
    <xf numFmtId="206" fontId="9" fillId="0" borderId="59" xfId="51" applyFont="1" applyBorder="1" applyAlignment="1">
      <alignment horizontal="center"/>
    </xf>
    <xf numFmtId="37" fontId="9" fillId="0" borderId="168" xfId="50" applyFont="1" applyBorder="1" applyAlignment="1">
      <alignment horizontal="left" vertical="center" wrapText="1"/>
    </xf>
    <xf numFmtId="37" fontId="9" fillId="0" borderId="156" xfId="50" applyFont="1" applyBorder="1" applyAlignment="1">
      <alignment horizontal="center"/>
    </xf>
    <xf numFmtId="206" fontId="9" fillId="0" borderId="169" xfId="51" applyFont="1" applyBorder="1" applyAlignment="1">
      <alignment horizontal="center" vertical="center" wrapText="1"/>
    </xf>
    <xf numFmtId="37" fontId="9" fillId="0" borderId="169" xfId="50" applyFont="1" applyBorder="1" applyAlignment="1">
      <alignment horizontal="center" vertical="center" wrapText="1"/>
    </xf>
    <xf numFmtId="37" fontId="9" fillId="0" borderId="162" xfId="50" applyFont="1" applyBorder="1" applyAlignment="1">
      <alignment horizontal="center"/>
    </xf>
    <xf numFmtId="37" fontId="9" fillId="0" borderId="166" xfId="50" applyFont="1" applyBorder="1" applyAlignment="1">
      <alignment horizontal="center"/>
    </xf>
    <xf numFmtId="207" fontId="9" fillId="0" borderId="0" xfId="51" applyNumberFormat="1" applyFont="1" applyAlignment="1">
      <alignment vertical="top"/>
    </xf>
    <xf numFmtId="207" fontId="9" fillId="0" borderId="0" xfId="51" applyNumberFormat="1" applyFont="1" applyAlignment="1">
      <alignment vertical="center"/>
    </xf>
    <xf numFmtId="207" fontId="9" fillId="0" borderId="31" xfId="51" applyNumberFormat="1" applyFont="1" applyBorder="1" applyAlignment="1">
      <alignment vertical="center"/>
    </xf>
    <xf numFmtId="207" fontId="9" fillId="0" borderId="0" xfId="51" applyNumberFormat="1" applyFont="1" applyAlignment="1">
      <alignment horizontal="center" vertical="top"/>
    </xf>
    <xf numFmtId="206" fontId="9" fillId="0" borderId="0" xfId="51" applyFont="1" applyAlignment="1">
      <alignment horizontal="center" vertical="top"/>
    </xf>
    <xf numFmtId="207" fontId="9" fillId="0" borderId="59" xfId="51" applyNumberFormat="1" applyFont="1" applyBorder="1" applyAlignment="1">
      <alignment vertical="top"/>
    </xf>
    <xf numFmtId="207" fontId="9" fillId="0" borderId="59" xfId="51" applyNumberFormat="1" applyFont="1" applyBorder="1" applyAlignment="1">
      <alignment vertical="center"/>
    </xf>
    <xf numFmtId="37" fontId="9" fillId="0" borderId="54" xfId="44" applyFont="1" applyBorder="1" applyAlignment="1">
      <alignment horizontal="center"/>
    </xf>
    <xf numFmtId="37" fontId="19" fillId="0" borderId="54" xfId="44" applyFont="1" applyBorder="1" applyAlignment="1">
      <alignment horizontal="center"/>
    </xf>
    <xf numFmtId="37" fontId="50" fillId="0" borderId="0" xfId="44" applyFont="1" applyAlignment="1">
      <alignment horizontal="center"/>
    </xf>
    <xf numFmtId="37" fontId="9" fillId="0" borderId="59" xfId="44" applyFont="1" applyBorder="1" applyAlignment="1">
      <alignment horizontal="center"/>
    </xf>
    <xf numFmtId="37" fontId="9" fillId="0" borderId="156" xfId="44" applyFont="1" applyBorder="1" applyAlignment="1">
      <alignment horizontal="center" vertical="center"/>
    </xf>
    <xf numFmtId="39" fontId="9" fillId="0" borderId="157" xfId="45" applyFont="1" applyBorder="1" applyAlignment="1">
      <alignment horizontal="center" vertical="center"/>
    </xf>
    <xf numFmtId="0" fontId="9" fillId="0" borderId="175" xfId="46" applyNumberFormat="1" applyFont="1" applyBorder="1" applyAlignment="1">
      <alignment horizontal="center" vertical="center" wrapText="1"/>
    </xf>
    <xf numFmtId="37" fontId="9" fillId="0" borderId="157" xfId="44" applyFont="1" applyBorder="1" applyAlignment="1">
      <alignment horizontal="center" vertical="center"/>
    </xf>
    <xf numFmtId="39" fontId="9" fillId="0" borderId="0" xfId="45" applyFont="1"/>
    <xf numFmtId="39" fontId="9" fillId="0" borderId="31" xfId="45" applyFont="1" applyBorder="1"/>
    <xf numFmtId="39" fontId="9" fillId="0" borderId="59" xfId="45" applyFont="1" applyBorder="1"/>
    <xf numFmtId="211" fontId="68" fillId="0" borderId="31" xfId="45" applyNumberFormat="1" applyFont="1" applyBorder="1" applyAlignment="1">
      <alignment horizontal="center"/>
    </xf>
    <xf numFmtId="39" fontId="205" fillId="0" borderId="31" xfId="45" applyBorder="1"/>
    <xf numFmtId="39" fontId="205" fillId="0" borderId="0" xfId="45"/>
    <xf numFmtId="0" fontId="84" fillId="0" borderId="125" xfId="22" applyBorder="1"/>
    <xf numFmtId="0" fontId="39" fillId="0" borderId="95" xfId="22" applyFont="1" applyBorder="1" applyAlignment="1">
      <alignment horizontal="distributed" vertical="center" wrapText="1"/>
    </xf>
    <xf numFmtId="0" fontId="84" fillId="0" borderId="31" xfId="22" applyBorder="1" applyAlignment="1">
      <alignment vertical="center"/>
    </xf>
    <xf numFmtId="0" fontId="39" fillId="0" borderId="132" xfId="22" applyFont="1" applyBorder="1" applyAlignment="1">
      <alignment horizontal="distributed" vertical="center" wrapText="1"/>
    </xf>
    <xf numFmtId="0" fontId="84" fillId="0" borderId="56" xfId="22" applyBorder="1" applyAlignment="1">
      <alignment vertical="center"/>
    </xf>
    <xf numFmtId="0" fontId="39" fillId="0" borderId="31" xfId="22" applyFont="1" applyBorder="1" applyAlignment="1">
      <alignment horizontal="distributed" vertical="center" wrapText="1"/>
    </xf>
    <xf numFmtId="0" fontId="39" fillId="0" borderId="0" xfId="22" applyFont="1" applyAlignment="1">
      <alignment horizontal="distributed" vertical="center" wrapText="1"/>
    </xf>
    <xf numFmtId="0" fontId="84" fillId="0" borderId="0" xfId="22" applyAlignment="1">
      <alignment vertical="center"/>
    </xf>
    <xf numFmtId="0" fontId="39" fillId="0" borderId="59" xfId="22" applyFont="1" applyBorder="1" applyAlignment="1">
      <alignment horizontal="distributed" vertical="center" wrapText="1"/>
    </xf>
    <xf numFmtId="0" fontId="84" fillId="0" borderId="59" xfId="22" applyBorder="1" applyAlignment="1">
      <alignment vertical="center"/>
    </xf>
    <xf numFmtId="0" fontId="39" fillId="0" borderId="60" xfId="22" applyFont="1" applyBorder="1" applyAlignment="1">
      <alignment horizontal="distributed" vertical="center" wrapText="1" indent="2"/>
    </xf>
    <xf numFmtId="0" fontId="39" fillId="0" borderId="62" xfId="22" applyFont="1" applyBorder="1" applyAlignment="1">
      <alignment horizontal="distributed" vertical="center" wrapText="1" indent="2"/>
    </xf>
    <xf numFmtId="0" fontId="39" fillId="0" borderId="132" xfId="22" applyFont="1" applyBorder="1" applyAlignment="1">
      <alignment horizontal="distributed" vertical="center" wrapText="1" justifyLastLine="1"/>
    </xf>
    <xf numFmtId="0" fontId="84" fillId="0" borderId="176" xfId="22" applyBorder="1" applyAlignment="1">
      <alignment horizontal="distributed" vertical="center" wrapText="1" justifyLastLine="1"/>
    </xf>
    <xf numFmtId="190" fontId="39" fillId="0" borderId="0" xfId="22" applyNumberFormat="1" applyFont="1" applyAlignment="1">
      <alignment horizontal="distributed" vertical="center" wrapText="1" justifyLastLine="1"/>
    </xf>
    <xf numFmtId="190" fontId="84" fillId="0" borderId="0" xfId="22" applyNumberFormat="1" applyAlignment="1">
      <alignment horizontal="distributed" vertical="center" wrapText="1" justifyLastLine="1"/>
    </xf>
    <xf numFmtId="190" fontId="39" fillId="0" borderId="59" xfId="22" applyNumberFormat="1" applyFont="1" applyBorder="1" applyAlignment="1">
      <alignment horizontal="distributed" vertical="center" wrapText="1" justifyLastLine="1"/>
    </xf>
    <xf numFmtId="190" fontId="84" fillId="0" borderId="59" xfId="22" applyNumberFormat="1" applyBorder="1" applyAlignment="1">
      <alignment horizontal="distributed" vertical="center" wrapText="1" justifyLastLine="1"/>
    </xf>
    <xf numFmtId="0" fontId="69" fillId="0" borderId="10" xfId="4" applyFont="1" applyBorder="1" applyAlignment="1">
      <alignment horizontal="center" vertical="center"/>
    </xf>
    <xf numFmtId="0" fontId="69" fillId="0" borderId="70" xfId="4" applyFont="1" applyBorder="1" applyAlignment="1">
      <alignment horizontal="center" vertical="center"/>
    </xf>
    <xf numFmtId="0" fontId="69" fillId="0" borderId="65" xfId="4" applyFont="1" applyBorder="1" applyAlignment="1">
      <alignment horizontal="center" vertical="center"/>
    </xf>
    <xf numFmtId="0" fontId="125" fillId="0" borderId="70" xfId="4" applyFont="1" applyBorder="1" applyAlignment="1">
      <alignment horizontal="center" vertical="center"/>
    </xf>
    <xf numFmtId="0" fontId="192" fillId="0" borderId="65" xfId="4" applyFont="1" applyBorder="1" applyAlignment="1">
      <alignment horizontal="center" vertical="center"/>
    </xf>
    <xf numFmtId="0" fontId="166" fillId="0" borderId="52" xfId="4" applyFont="1" applyBorder="1" applyAlignment="1">
      <alignment horizontal="center" vertical="center"/>
    </xf>
    <xf numFmtId="0" fontId="212" fillId="0" borderId="52" xfId="4" applyFont="1" applyBorder="1" applyAlignment="1">
      <alignment horizontal="center" vertical="center"/>
    </xf>
    <xf numFmtId="0" fontId="69" fillId="0" borderId="19" xfId="4" applyFont="1" applyBorder="1" applyAlignment="1">
      <alignment horizontal="center" vertical="center"/>
    </xf>
    <xf numFmtId="0" fontId="125" fillId="0" borderId="65" xfId="4" applyFont="1" applyBorder="1" applyAlignment="1">
      <alignment horizontal="center" vertical="center"/>
    </xf>
    <xf numFmtId="0" fontId="67" fillId="0" borderId="23" xfId="18" applyFont="1" applyBorder="1" applyAlignment="1">
      <alignment horizontal="center" vertical="center"/>
    </xf>
    <xf numFmtId="0" fontId="67" fillId="0" borderId="26" xfId="18" applyFont="1" applyBorder="1" applyAlignment="1">
      <alignment horizontal="center" vertical="center"/>
    </xf>
    <xf numFmtId="0" fontId="67" fillId="0" borderId="23" xfId="18" applyFont="1" applyBorder="1" applyAlignment="1">
      <alignment horizontal="center" vertical="center" wrapText="1"/>
    </xf>
    <xf numFmtId="0" fontId="67" fillId="0" borderId="26" xfId="18" applyFont="1" applyBorder="1" applyAlignment="1">
      <alignment horizontal="center" vertical="center" wrapText="1"/>
    </xf>
    <xf numFmtId="0" fontId="67" fillId="0" borderId="67" xfId="18" applyFont="1" applyBorder="1" applyAlignment="1">
      <alignment horizontal="center" vertical="center"/>
    </xf>
    <xf numFmtId="0" fontId="67" fillId="0" borderId="38" xfId="18" applyFont="1" applyBorder="1" applyAlignment="1">
      <alignment horizontal="center" vertical="center"/>
    </xf>
    <xf numFmtId="0" fontId="166" fillId="0" borderId="0" xfId="18" applyFont="1" applyAlignment="1">
      <alignment horizontal="center"/>
    </xf>
    <xf numFmtId="0" fontId="67" fillId="0" borderId="10" xfId="18" applyFont="1" applyBorder="1" applyAlignment="1">
      <alignment horizontal="center"/>
    </xf>
    <xf numFmtId="0" fontId="67" fillId="0" borderId="74" xfId="18" applyFont="1" applyBorder="1" applyAlignment="1">
      <alignment horizontal="center" vertical="center"/>
    </xf>
    <xf numFmtId="0" fontId="67" fillId="0" borderId="63" xfId="18" applyFont="1" applyBorder="1" applyAlignment="1">
      <alignment horizontal="center" vertical="center"/>
    </xf>
    <xf numFmtId="0" fontId="67" fillId="0" borderId="72" xfId="18" applyFont="1" applyBorder="1" applyAlignment="1">
      <alignment horizontal="center" vertical="center"/>
    </xf>
    <xf numFmtId="0" fontId="67" fillId="0" borderId="38" xfId="18" applyFont="1" applyBorder="1" applyAlignment="1">
      <alignment horizontal="center" wrapText="1"/>
    </xf>
    <xf numFmtId="0" fontId="67" fillId="0" borderId="10" xfId="18" applyFont="1" applyBorder="1" applyAlignment="1">
      <alignment horizontal="center" wrapText="1"/>
    </xf>
    <xf numFmtId="0" fontId="67" fillId="0" borderId="72" xfId="18" applyFont="1" applyBorder="1"/>
    <xf numFmtId="0" fontId="67" fillId="0" borderId="38" xfId="18" applyFont="1" applyBorder="1" applyAlignment="1">
      <alignment horizontal="center"/>
    </xf>
    <xf numFmtId="0" fontId="67" fillId="0" borderId="83" xfId="18" applyFont="1" applyBorder="1" applyAlignment="1">
      <alignment horizontal="center" vertical="center" wrapText="1"/>
    </xf>
    <xf numFmtId="0" fontId="130" fillId="0" borderId="103" xfId="18" applyFont="1" applyBorder="1" applyAlignment="1">
      <alignment vertical="center"/>
    </xf>
    <xf numFmtId="0" fontId="130" fillId="0" borderId="84" xfId="18" applyFont="1" applyBorder="1" applyAlignment="1">
      <alignment vertical="center"/>
    </xf>
    <xf numFmtId="0" fontId="67" fillId="0" borderId="67" xfId="18" applyFont="1" applyBorder="1" applyAlignment="1">
      <alignment horizontal="center" vertical="center" wrapText="1"/>
    </xf>
    <xf numFmtId="0" fontId="130" fillId="0" borderId="37" xfId="18" applyFont="1" applyBorder="1" applyAlignment="1">
      <alignment horizontal="center" vertical="center" wrapText="1"/>
    </xf>
    <xf numFmtId="0" fontId="130" fillId="0" borderId="38" xfId="18" applyFont="1" applyBorder="1" applyAlignment="1">
      <alignment horizontal="center" vertical="center" wrapText="1"/>
    </xf>
    <xf numFmtId="0" fontId="67" fillId="0" borderId="70" xfId="18" applyFont="1" applyBorder="1" applyAlignment="1">
      <alignment horizontal="center" vertical="top"/>
    </xf>
    <xf numFmtId="0" fontId="67" fillId="0" borderId="69" xfId="18" applyFont="1" applyBorder="1" applyAlignment="1">
      <alignment horizontal="center" vertical="top"/>
    </xf>
    <xf numFmtId="0" fontId="67" fillId="0" borderId="65" xfId="18" applyFont="1" applyBorder="1" applyAlignment="1">
      <alignment horizontal="center" vertical="top"/>
    </xf>
    <xf numFmtId="0" fontId="39" fillId="0" borderId="38" xfId="18" applyFont="1" applyBorder="1" applyAlignment="1">
      <alignment horizontal="center"/>
    </xf>
    <xf numFmtId="0" fontId="39" fillId="0" borderId="72" xfId="18" applyFont="1" applyBorder="1" applyAlignment="1">
      <alignment horizontal="center"/>
    </xf>
    <xf numFmtId="0" fontId="39" fillId="0" borderId="70" xfId="18" applyFont="1" applyBorder="1" applyAlignment="1">
      <alignment horizontal="center"/>
    </xf>
    <xf numFmtId="0" fontId="39" fillId="0" borderId="69" xfId="18" applyFont="1" applyBorder="1" applyAlignment="1">
      <alignment horizontal="center"/>
    </xf>
    <xf numFmtId="0" fontId="39" fillId="0" borderId="65" xfId="18" applyFont="1" applyBorder="1" applyAlignment="1">
      <alignment horizontal="center"/>
    </xf>
    <xf numFmtId="0" fontId="19" fillId="0" borderId="70" xfId="18" applyFont="1" applyBorder="1" applyAlignment="1">
      <alignment horizontal="center"/>
    </xf>
    <xf numFmtId="0" fontId="19" fillId="0" borderId="69" xfId="18" applyFont="1" applyBorder="1" applyAlignment="1">
      <alignment horizontal="center"/>
    </xf>
    <xf numFmtId="0" fontId="19" fillId="0" borderId="65" xfId="18" applyFont="1" applyBorder="1" applyAlignment="1">
      <alignment horizontal="center"/>
    </xf>
    <xf numFmtId="0" fontId="39" fillId="0" borderId="74" xfId="18" applyFont="1" applyBorder="1" applyAlignment="1">
      <alignment horizontal="center" vertical="top" wrapText="1"/>
    </xf>
    <xf numFmtId="0" fontId="39" fillId="0" borderId="74" xfId="30" applyFont="1" applyBorder="1" applyAlignment="1">
      <alignment horizontal="center" vertical="center" wrapText="1"/>
    </xf>
    <xf numFmtId="0" fontId="39" fillId="0" borderId="63" xfId="30" quotePrefix="1" applyFont="1" applyBorder="1" applyAlignment="1">
      <alignment horizontal="center" vertical="center"/>
    </xf>
    <xf numFmtId="0" fontId="39" fillId="0" borderId="72" xfId="30" quotePrefix="1" applyFont="1" applyBorder="1" applyAlignment="1">
      <alignment horizontal="center" vertical="center"/>
    </xf>
    <xf numFmtId="0" fontId="67" fillId="0" borderId="0" xfId="30" quotePrefix="1" applyFont="1" applyAlignment="1">
      <alignment horizontal="left" vertical="center"/>
    </xf>
    <xf numFmtId="0" fontId="67" fillId="0" borderId="0" xfId="30" quotePrefix="1" applyFont="1" applyAlignment="1">
      <alignment horizontal="left" vertical="center" wrapText="1"/>
    </xf>
    <xf numFmtId="0" fontId="19" fillId="0" borderId="55" xfId="30" quotePrefix="1" applyFont="1" applyBorder="1" applyAlignment="1">
      <alignment horizontal="center" vertical="center"/>
    </xf>
    <xf numFmtId="0" fontId="19" fillId="0" borderId="57" xfId="30" quotePrefix="1" applyFont="1" applyBorder="1" applyAlignment="1">
      <alignment horizontal="center" vertical="center"/>
    </xf>
    <xf numFmtId="0" fontId="216" fillId="0" borderId="31" xfId="30" applyFont="1" applyBorder="1" applyAlignment="1">
      <alignment horizontal="center" vertical="center"/>
    </xf>
    <xf numFmtId="0" fontId="218" fillId="0" borderId="31" xfId="30" applyFont="1" applyBorder="1" applyAlignment="1">
      <alignment horizontal="center" vertical="center"/>
    </xf>
    <xf numFmtId="0" fontId="25" fillId="0" borderId="60" xfId="30" quotePrefix="1" applyFont="1" applyBorder="1" applyAlignment="1">
      <alignment horizontal="center" vertical="center"/>
    </xf>
    <xf numFmtId="0" fontId="25" fillId="0" borderId="62" xfId="30" quotePrefix="1" applyFont="1" applyBorder="1" applyAlignment="1">
      <alignment horizontal="center" vertical="center"/>
    </xf>
    <xf numFmtId="0" fontId="44" fillId="0" borderId="61" xfId="30" applyFont="1" applyBorder="1" applyAlignment="1">
      <alignment horizontal="center" vertical="center"/>
    </xf>
    <xf numFmtId="0" fontId="44" fillId="0" borderId="31" xfId="30" applyFont="1" applyBorder="1" applyAlignment="1">
      <alignment horizontal="center" vertical="center"/>
    </xf>
    <xf numFmtId="0" fontId="44" fillId="0" borderId="58" xfId="30" applyFont="1" applyBorder="1" applyAlignment="1">
      <alignment horizontal="center" vertical="center"/>
    </xf>
    <xf numFmtId="0" fontId="44" fillId="0" borderId="59" xfId="30" applyFont="1" applyBorder="1" applyAlignment="1">
      <alignment horizontal="center" vertical="center"/>
    </xf>
    <xf numFmtId="0" fontId="216" fillId="0" borderId="31" xfId="30" quotePrefix="1" applyFont="1" applyBorder="1" applyAlignment="1">
      <alignment horizontal="center" vertical="center"/>
    </xf>
    <xf numFmtId="0" fontId="218" fillId="0" borderId="31" xfId="30" quotePrefix="1" applyFont="1" applyBorder="1" applyAlignment="1">
      <alignment horizontal="center" vertical="center"/>
    </xf>
    <xf numFmtId="41" fontId="41" fillId="0" borderId="37" xfId="18" applyNumberFormat="1" applyBorder="1" applyAlignment="1">
      <alignment horizontal="center" vertical="center"/>
    </xf>
    <xf numFmtId="41" fontId="41" fillId="0" borderId="24" xfId="18" applyNumberFormat="1" applyBorder="1" applyAlignment="1">
      <alignment horizontal="center" vertical="center"/>
    </xf>
    <xf numFmtId="41" fontId="41" fillId="0" borderId="129" xfId="18" applyNumberFormat="1" applyBorder="1" applyAlignment="1">
      <alignment horizontal="center" vertical="center"/>
    </xf>
    <xf numFmtId="41" fontId="41" fillId="0" borderId="140" xfId="18" applyNumberFormat="1" applyBorder="1" applyAlignment="1">
      <alignment horizontal="center" vertical="center"/>
    </xf>
    <xf numFmtId="41" fontId="41" fillId="0" borderId="110" xfId="18" applyNumberFormat="1" applyBorder="1" applyAlignment="1">
      <alignment horizontal="center" vertical="center"/>
    </xf>
    <xf numFmtId="41" fontId="41" fillId="0" borderId="142" xfId="18" applyNumberFormat="1" applyBorder="1" applyAlignment="1">
      <alignment horizontal="center" vertical="center"/>
    </xf>
    <xf numFmtId="41" fontId="41" fillId="0" borderId="63" xfId="18" applyNumberFormat="1" applyBorder="1" applyAlignment="1">
      <alignment horizontal="center" vertical="center"/>
    </xf>
    <xf numFmtId="41" fontId="41" fillId="0" borderId="115" xfId="18" applyNumberFormat="1" applyBorder="1" applyAlignment="1">
      <alignment horizontal="center" vertical="center"/>
    </xf>
    <xf numFmtId="0" fontId="39" fillId="0" borderId="177" xfId="18" applyFont="1" applyBorder="1" applyAlignment="1">
      <alignment horizontal="center" vertical="center"/>
    </xf>
    <xf numFmtId="0" fontId="39" fillId="0" borderId="55" xfId="30" applyFont="1" applyBorder="1" applyAlignment="1">
      <alignment horizontal="center" vertical="center" wrapText="1"/>
    </xf>
    <xf numFmtId="192" fontId="41" fillId="0" borderId="59" xfId="22" applyNumberFormat="1" applyFont="1" applyBorder="1" applyAlignment="1">
      <alignment horizontal="center" vertical="center"/>
    </xf>
    <xf numFmtId="0" fontId="84" fillId="0" borderId="59" xfId="22" applyBorder="1" applyAlignment="1">
      <alignment horizontal="center" vertical="center"/>
    </xf>
    <xf numFmtId="41" fontId="41" fillId="0" borderId="59" xfId="22" applyNumberFormat="1" applyFont="1" applyBorder="1" applyAlignment="1">
      <alignment horizontal="right" vertical="center"/>
    </xf>
    <xf numFmtId="41" fontId="40" fillId="0" borderId="59" xfId="22" applyNumberFormat="1" applyFont="1" applyBorder="1" applyAlignment="1">
      <alignment horizontal="right" vertical="center"/>
    </xf>
    <xf numFmtId="41" fontId="40" fillId="0" borderId="59" xfId="22" applyNumberFormat="1" applyFont="1" applyBorder="1" applyAlignment="1">
      <alignment horizontal="center" vertical="center"/>
    </xf>
    <xf numFmtId="41" fontId="41" fillId="0" borderId="31" xfId="22" applyNumberFormat="1" applyFont="1" applyBorder="1" applyAlignment="1">
      <alignment horizontal="right" vertical="center"/>
    </xf>
    <xf numFmtId="41" fontId="40" fillId="0" borderId="31" xfId="22" applyNumberFormat="1" applyFont="1" applyBorder="1" applyAlignment="1">
      <alignment horizontal="right" vertical="center"/>
    </xf>
    <xf numFmtId="41" fontId="40" fillId="0" borderId="31" xfId="22" applyNumberFormat="1" applyFont="1" applyBorder="1" applyAlignment="1">
      <alignment horizontal="center" vertical="center"/>
    </xf>
    <xf numFmtId="41" fontId="41" fillId="0" borderId="0" xfId="22" applyNumberFormat="1" applyFont="1" applyAlignment="1">
      <alignment horizontal="right" vertical="center"/>
    </xf>
    <xf numFmtId="41" fontId="40" fillId="0" borderId="0" xfId="22" applyNumberFormat="1" applyFont="1" applyAlignment="1">
      <alignment horizontal="right" vertical="center"/>
    </xf>
    <xf numFmtId="41" fontId="40" fillId="0" borderId="0" xfId="22" applyNumberFormat="1" applyFont="1" applyAlignment="1">
      <alignment horizontal="center" vertical="center"/>
    </xf>
    <xf numFmtId="41" fontId="39" fillId="0" borderId="59" xfId="22" applyNumberFormat="1" applyFont="1" applyBorder="1" applyAlignment="1">
      <alignment horizontal="distributed" vertical="center" wrapText="1"/>
    </xf>
    <xf numFmtId="41" fontId="84" fillId="0" borderId="59" xfId="22" applyNumberFormat="1" applyBorder="1" applyAlignment="1">
      <alignment vertical="center"/>
    </xf>
    <xf numFmtId="41" fontId="39" fillId="0" borderId="31" xfId="22" applyNumberFormat="1" applyFont="1" applyBorder="1" applyAlignment="1">
      <alignment horizontal="distributed" vertical="center" wrapText="1"/>
    </xf>
    <xf numFmtId="41" fontId="84" fillId="0" borderId="31" xfId="22" applyNumberFormat="1" applyBorder="1" applyAlignment="1">
      <alignment vertical="center"/>
    </xf>
    <xf numFmtId="41" fontId="39" fillId="0" borderId="0" xfId="22" applyNumberFormat="1" applyFont="1" applyAlignment="1">
      <alignment horizontal="distributed" vertical="center" wrapText="1"/>
    </xf>
    <xf numFmtId="41" fontId="84" fillId="0" borderId="0" xfId="22" applyNumberFormat="1" applyAlignment="1">
      <alignment vertical="center"/>
    </xf>
    <xf numFmtId="41" fontId="39" fillId="0" borderId="0" xfId="22" applyNumberFormat="1" applyFont="1" applyAlignment="1">
      <alignment horizontal="distributed" vertical="center" wrapText="1" justifyLastLine="1"/>
    </xf>
    <xf numFmtId="41" fontId="84" fillId="0" borderId="0" xfId="22" applyNumberFormat="1" applyAlignment="1">
      <alignment horizontal="distributed" vertical="center" wrapText="1" justifyLastLine="1"/>
    </xf>
    <xf numFmtId="41" fontId="39" fillId="0" borderId="59" xfId="22" applyNumberFormat="1" applyFont="1" applyBorder="1" applyAlignment="1">
      <alignment horizontal="distributed" vertical="center" wrapText="1" justifyLastLine="1"/>
    </xf>
    <xf numFmtId="41" fontId="84" fillId="0" borderId="59" xfId="22" applyNumberFormat="1" applyBorder="1" applyAlignment="1">
      <alignment horizontal="distributed" vertical="center" wrapText="1" justifyLastLine="1"/>
    </xf>
    <xf numFmtId="41" fontId="41" fillId="0" borderId="0" xfId="22" applyNumberFormat="1" applyFont="1" applyAlignment="1">
      <alignment horizontal="center" vertical="center"/>
    </xf>
    <xf numFmtId="41" fontId="84" fillId="0" borderId="0" xfId="22" applyNumberFormat="1" applyAlignment="1">
      <alignment horizontal="center" vertical="center"/>
    </xf>
    <xf numFmtId="41" fontId="41" fillId="0" borderId="59" xfId="22" applyNumberFormat="1" applyFont="1" applyBorder="1" applyAlignment="1">
      <alignment horizontal="center" vertical="center"/>
    </xf>
    <xf numFmtId="41" fontId="84" fillId="0" borderId="59" xfId="22" applyNumberFormat="1" applyBorder="1" applyAlignment="1">
      <alignment horizontal="center" vertical="center"/>
    </xf>
    <xf numFmtId="41" fontId="39" fillId="0" borderId="31" xfId="18" applyNumberFormat="1" applyFont="1" applyBorder="1" applyAlignment="1">
      <alignment horizontal="center" vertical="center" wrapText="1"/>
    </xf>
    <xf numFmtId="41" fontId="39" fillId="0" borderId="113" xfId="18" applyNumberFormat="1" applyFont="1" applyBorder="1" applyAlignment="1">
      <alignment horizontal="center" vertical="center" wrapText="1"/>
    </xf>
    <xf numFmtId="41" fontId="39" fillId="0" borderId="0" xfId="18" applyNumberFormat="1" applyFont="1" applyAlignment="1">
      <alignment horizontal="center" vertical="center" wrapText="1"/>
    </xf>
    <xf numFmtId="41" fontId="39" fillId="0" borderId="63" xfId="18" applyNumberFormat="1" applyFont="1" applyBorder="1" applyAlignment="1">
      <alignment horizontal="center" vertical="center" wrapText="1"/>
    </xf>
    <xf numFmtId="41" fontId="39" fillId="0" borderId="59" xfId="18" applyNumberFormat="1" applyFont="1" applyBorder="1" applyAlignment="1">
      <alignment horizontal="center" vertical="center" wrapText="1"/>
    </xf>
    <xf numFmtId="41" fontId="39" fillId="0" borderId="115" xfId="18" applyNumberFormat="1" applyFont="1" applyBorder="1" applyAlignment="1">
      <alignment horizontal="center" vertical="center" wrapText="1"/>
    </xf>
    <xf numFmtId="41" fontId="39" fillId="0" borderId="87" xfId="18" applyNumberFormat="1" applyFont="1" applyBorder="1" applyAlignment="1">
      <alignment horizontal="center" vertical="center"/>
    </xf>
    <xf numFmtId="41" fontId="39" fillId="0" borderId="88" xfId="18" applyNumberFormat="1" applyFont="1" applyBorder="1" applyAlignment="1">
      <alignment horizontal="center" vertical="center"/>
    </xf>
    <xf numFmtId="41" fontId="39" fillId="0" borderId="86" xfId="18" applyNumberFormat="1" applyFont="1" applyBorder="1" applyAlignment="1">
      <alignment horizontal="center" vertical="center"/>
    </xf>
    <xf numFmtId="41" fontId="39" fillId="0" borderId="95" xfId="18" applyNumberFormat="1" applyFont="1" applyBorder="1" applyAlignment="1">
      <alignment horizontal="center" vertical="center" wrapText="1"/>
    </xf>
    <xf numFmtId="41" fontId="39" fillId="0" borderId="38" xfId="18" applyNumberFormat="1" applyFont="1" applyBorder="1" applyAlignment="1">
      <alignment horizontal="center" vertical="center" wrapText="1"/>
    </xf>
    <xf numFmtId="41" fontId="39" fillId="0" borderId="10" xfId="18" applyNumberFormat="1" applyFont="1" applyBorder="1" applyAlignment="1">
      <alignment horizontal="center" vertical="center" wrapText="1"/>
    </xf>
    <xf numFmtId="41" fontId="39" fillId="0" borderId="72" xfId="18" applyNumberFormat="1" applyFont="1" applyBorder="1" applyAlignment="1">
      <alignment horizontal="center" vertical="center" wrapText="1"/>
    </xf>
    <xf numFmtId="41" fontId="39" fillId="0" borderId="66" xfId="18" applyNumberFormat="1" applyFont="1" applyBorder="1" applyAlignment="1">
      <alignment horizontal="center" vertical="center"/>
    </xf>
    <xf numFmtId="41" fontId="39" fillId="0" borderId="70" xfId="18" applyNumberFormat="1" applyFont="1" applyBorder="1" applyAlignment="1">
      <alignment horizontal="center" vertical="center"/>
    </xf>
    <xf numFmtId="41" fontId="39" fillId="0" borderId="69" xfId="18" applyNumberFormat="1" applyFont="1" applyBorder="1" applyAlignment="1">
      <alignment horizontal="center" vertical="center"/>
    </xf>
    <xf numFmtId="41" fontId="39" fillId="0" borderId="65" xfId="18" applyNumberFormat="1" applyFont="1" applyBorder="1" applyAlignment="1">
      <alignment horizontal="center" vertical="center"/>
    </xf>
    <xf numFmtId="41" fontId="149" fillId="0" borderId="70" xfId="18" applyNumberFormat="1" applyFont="1" applyBorder="1" applyAlignment="1">
      <alignment horizontal="center" vertical="center" wrapText="1"/>
    </xf>
    <xf numFmtId="41" fontId="149" fillId="0" borderId="69" xfId="18" applyNumberFormat="1" applyFont="1" applyBorder="1" applyAlignment="1">
      <alignment horizontal="center" vertical="center" wrapText="1"/>
    </xf>
    <xf numFmtId="41" fontId="39" fillId="0" borderId="19" xfId="18" applyNumberFormat="1" applyFont="1" applyBorder="1" applyAlignment="1">
      <alignment horizontal="center" vertical="center"/>
    </xf>
    <xf numFmtId="41" fontId="41" fillId="0" borderId="19" xfId="18" applyNumberFormat="1" applyBorder="1" applyAlignment="1">
      <alignment horizontal="center" vertical="center"/>
    </xf>
    <xf numFmtId="41" fontId="39" fillId="0" borderId="70" xfId="18" applyNumberFormat="1" applyFont="1" applyBorder="1" applyAlignment="1">
      <alignment horizontal="center" vertical="center" wrapText="1"/>
    </xf>
    <xf numFmtId="41" fontId="41" fillId="0" borderId="69" xfId="18" applyNumberFormat="1" applyBorder="1" applyAlignment="1">
      <alignment horizontal="center" vertical="center" wrapText="1"/>
    </xf>
    <xf numFmtId="41" fontId="41" fillId="0" borderId="65" xfId="18" applyNumberFormat="1" applyBorder="1" applyAlignment="1">
      <alignment horizontal="center" vertical="center" wrapText="1"/>
    </xf>
    <xf numFmtId="41" fontId="147" fillId="0" borderId="74" xfId="18" applyNumberFormat="1" applyFont="1" applyBorder="1" applyAlignment="1">
      <alignment horizontal="center" vertical="center" wrapText="1"/>
    </xf>
    <xf numFmtId="41" fontId="147" fillId="0" borderId="63" xfId="18" applyNumberFormat="1" applyFont="1" applyBorder="1" applyAlignment="1">
      <alignment horizontal="center" vertical="center" wrapText="1"/>
    </xf>
    <xf numFmtId="41" fontId="147" fillId="0" borderId="115" xfId="18" applyNumberFormat="1" applyFont="1" applyBorder="1" applyAlignment="1">
      <alignment horizontal="center" vertical="center" wrapText="1"/>
    </xf>
    <xf numFmtId="41" fontId="68" fillId="0" borderId="24" xfId="18" applyNumberFormat="1" applyFont="1" applyBorder="1" applyAlignment="1">
      <alignment horizontal="center" vertical="center"/>
    </xf>
    <xf numFmtId="41" fontId="68" fillId="0" borderId="129" xfId="18" applyNumberFormat="1" applyFont="1" applyBorder="1" applyAlignment="1">
      <alignment horizontal="center" vertical="center"/>
    </xf>
    <xf numFmtId="41" fontId="68" fillId="0" borderId="140" xfId="18" applyNumberFormat="1" applyFont="1" applyBorder="1" applyAlignment="1">
      <alignment horizontal="center" vertical="center"/>
    </xf>
    <xf numFmtId="41" fontId="19" fillId="0" borderId="37" xfId="18" applyNumberFormat="1" applyFont="1" applyBorder="1" applyAlignment="1">
      <alignment horizontal="center" vertical="center"/>
    </xf>
    <xf numFmtId="0" fontId="39" fillId="0" borderId="0" xfId="18" applyFont="1" applyAlignment="1">
      <alignment horizontal="left" vertical="top"/>
    </xf>
    <xf numFmtId="0" fontId="39" fillId="0" borderId="0" xfId="18" applyFont="1" applyAlignment="1">
      <alignment horizontal="center" vertical="top"/>
    </xf>
    <xf numFmtId="193" fontId="39" fillId="0" borderId="0" xfId="18" applyNumberFormat="1" applyFont="1" applyAlignment="1">
      <alignment horizontal="left" vertical="top"/>
    </xf>
    <xf numFmtId="0" fontId="41" fillId="0" borderId="0" xfId="18" applyAlignment="1">
      <alignment horizontal="left" vertical="top"/>
    </xf>
    <xf numFmtId="0" fontId="39" fillId="0" borderId="0" xfId="18" applyFont="1" applyAlignment="1">
      <alignment horizontal="center"/>
    </xf>
    <xf numFmtId="41" fontId="19" fillId="0" borderId="24" xfId="18" applyNumberFormat="1" applyFont="1" applyBorder="1" applyAlignment="1">
      <alignment horizontal="center" vertical="center"/>
    </xf>
    <xf numFmtId="0" fontId="200" fillId="19" borderId="0" xfId="18" applyFont="1" applyFill="1" applyProtection="1">
      <protection locked="0"/>
    </xf>
    <xf numFmtId="0" fontId="196" fillId="19" borderId="0" xfId="18" applyFont="1" applyFill="1" applyProtection="1">
      <protection locked="0"/>
    </xf>
    <xf numFmtId="3" fontId="25" fillId="21" borderId="69" xfId="18" applyNumberFormat="1" applyFont="1" applyFill="1" applyBorder="1" applyAlignment="1">
      <alignment horizontal="left" vertical="center" wrapText="1"/>
    </xf>
    <xf numFmtId="203" fontId="196" fillId="0" borderId="0" xfId="18" applyNumberFormat="1" applyFont="1" applyAlignment="1" applyProtection="1">
      <alignment horizontal="right"/>
      <protection locked="0"/>
    </xf>
    <xf numFmtId="0" fontId="1" fillId="0" borderId="6" xfId="1" applyBorder="1" applyAlignment="1">
      <alignment horizontal="center" vertical="center" wrapText="1"/>
    </xf>
  </cellXfs>
  <cellStyles count="54">
    <cellStyle name="Excel Built-in Comma" xfId="36" xr:uid="{0719CBDA-357E-43DC-BCC5-DDA16E743290}"/>
    <cellStyle name="一般" xfId="0" builtinId="0"/>
    <cellStyle name="一般 10" xfId="37" xr:uid="{2282A422-70A1-480F-A3E5-218169D75652}"/>
    <cellStyle name="一般 11" xfId="38" xr:uid="{B563D726-E686-49BC-9C7A-319AFC63DCA7}"/>
    <cellStyle name="一般 12" xfId="39" xr:uid="{9B6E14A9-422D-402A-996E-EC686B558A0E}"/>
    <cellStyle name="一般 13" xfId="40" xr:uid="{005E2D7E-BB65-4E75-AA00-CD2015C68BD8}"/>
    <cellStyle name="一般 14" xfId="41" xr:uid="{B94FAAAB-73F9-4FD4-A5F3-A67616376DC8}"/>
    <cellStyle name="一般 15" xfId="42" xr:uid="{CB6BBCEF-B68E-4401-8A57-4C08F6DF8318}"/>
    <cellStyle name="一般 16" xfId="45" xr:uid="{939C67E7-5A8A-4F5D-A7DC-4C0AA1767626}"/>
    <cellStyle name="一般 17" xfId="52" xr:uid="{71E93925-5081-4C2B-8F7A-600A182F82F7}"/>
    <cellStyle name="一般 18" xfId="4" xr:uid="{00000000-0005-0000-0000-000001000000}"/>
    <cellStyle name="一般 2" xfId="2" xr:uid="{00000000-0005-0000-0000-000002000000}"/>
    <cellStyle name="一般 2 2 4" xfId="18" xr:uid="{61AC84A3-B3A8-455A-959D-F91B2CEC583D}"/>
    <cellStyle name="一般 3" xfId="9" xr:uid="{E8A0914C-66E0-4F77-9AB6-447E44FD5247}"/>
    <cellStyle name="一般 3 2" xfId="17" xr:uid="{3E099FC7-C0DA-4B40-847A-8EDA634D10F2}"/>
    <cellStyle name="一般 4" xfId="13" xr:uid="{7FD88554-C0AE-46FE-92D9-DD3D1540DD1B}"/>
    <cellStyle name="一般 4 2" xfId="20" xr:uid="{4B35664C-D734-4CA7-9693-D68EC1D04FB1}"/>
    <cellStyle name="一般 4 3 2" xfId="6" xr:uid="{00000000-0005-0000-0000-000003000000}"/>
    <cellStyle name="一般 5" xfId="14" xr:uid="{5E40B246-2702-478A-B2F0-E6A613A6FFB7}"/>
    <cellStyle name="一般 5 2" xfId="22" xr:uid="{D7D927C6-53CD-4A57-92E7-88405828F61B}"/>
    <cellStyle name="一般 5 4" xfId="5" xr:uid="{00000000-0005-0000-0000-000004000000}"/>
    <cellStyle name="一般 6" xfId="15" xr:uid="{5BEB8FC0-3455-4E11-AB5E-98DD5C0D1C32}"/>
    <cellStyle name="一般 7" xfId="16" xr:uid="{602912D8-CE84-4193-90B9-13D26ABACFC8}"/>
    <cellStyle name="一般 8" xfId="31" xr:uid="{8A0E956C-3971-4F1C-8D77-70886D604CEF}"/>
    <cellStyle name="一般 9" xfId="35" xr:uid="{2E36E231-8B25-4B72-84D8-E427BB72A7B6}"/>
    <cellStyle name="一般_11320801" xfId="33" xr:uid="{6BC3E791-B6DB-4FFC-A04E-781B3E8C2EE2}"/>
    <cellStyle name="一般_1252214050" xfId="26" xr:uid="{EBDFF67C-FC8E-4E0A-BBB6-B44EC207775E}"/>
    <cellStyle name="一般_1836-01-21身心障礙者居家照顧服務成果(96增)" xfId="28" xr:uid="{66E5BC36-0F12-470C-A549-5AD21F4214A5}"/>
    <cellStyle name="一般_2522-14-05(104)" xfId="25" xr:uid="{C11080F1-9285-4FBC-BB32-AEE162CE7B54}"/>
    <cellStyle name="一般_8508_1" xfId="34" xr:uid="{CFB177F8-8378-405C-A524-459E7FA70229}"/>
    <cellStyle name="一般_86_縣市戶政報表程式0516" xfId="7" xr:uid="{F16EC06E-E342-4471-99C8-05CAAD6CF393}"/>
    <cellStyle name="一般_86_縣市戶政報表程式0516 2" xfId="19" xr:uid="{01EDE83B-0F3F-4008-9791-3FA0F4A500BB}"/>
    <cellStyle name="一般_f100-14" xfId="10" xr:uid="{62426653-ADF1-4BAB-B2B6-0DD2479F26BE}"/>
    <cellStyle name="一般_Sheet1" xfId="8" xr:uid="{E0115BA7-A025-408B-9844-AAA1E3F4B371}"/>
    <cellStyle name="一般_天然災害水土保持年報修" xfId="50" xr:uid="{D36205D2-D82C-416E-B384-FF54D1C02D07}"/>
    <cellStyle name="一般_戶口數_縣市戶政報表程式0516" xfId="12" xr:uid="{7BB7587F-CB7B-4066-826F-5696957E8326}"/>
    <cellStyle name="一般_戶口數_縣市戶政報表程式0516 2" xfId="23" xr:uid="{42D07C00-F91D-4FAD-80F4-77CEAEAC1406}"/>
    <cellStyle name="一般_身心障礙停車位" xfId="27" xr:uid="{CAA0218F-33B2-4143-B8B5-BBE0EBEA8459}"/>
    <cellStyle name="一般_垃圾水肥修正案" xfId="30" xr:uid="{0973A74D-9570-43C5-B4BA-BB4369C086AD}"/>
    <cellStyle name="一般_治山防 洪整體治理工程 修" xfId="44" xr:uid="{6F2EB47B-B878-4C3C-9156-2F86A39A9621}"/>
    <cellStyle name="一般_治山防 洪整體治理工程 修 2" xfId="49" xr:uid="{6093FD4C-8DCA-4B98-8E9B-4A74403CBC34}"/>
    <cellStyle name="一般_婚姻_縣市戶政報表程式0516" xfId="11" xr:uid="{E11C14A3-9C82-40FC-A3BF-0D07D74A33C0}"/>
    <cellStyle name="一般_婚姻_縣市戶政報表程式0516 2" xfId="21" xr:uid="{01FDC99B-0D0E-499C-99FC-E72180C20AC9}"/>
    <cellStyle name="一般_經費統計修" xfId="47" xr:uid="{42B12C45-E78B-4B67-85A0-583875B9D293}"/>
    <cellStyle name="一般_經費統計修 2" xfId="53" xr:uid="{48525D81-100A-4F90-B38E-65AA7E160CDA}"/>
    <cellStyle name="一般_農路修" xfId="48" xr:uid="{C5BC1588-93D6-4475-BB8B-BBCA311170D1}"/>
    <cellStyle name="千分位 2" xfId="32" xr:uid="{82E1D7CD-1CC7-4F29-8B23-AA0C97174410}"/>
    <cellStyle name="千分位 3" xfId="46" xr:uid="{01D7ADEF-2179-482B-98EC-53619B7F30E2}"/>
    <cellStyle name="千分位 4" xfId="51" xr:uid="{5E54BD68-28E0-4A3F-9E82-1818088CCB9B}"/>
    <cellStyle name="百分比 2" xfId="29" xr:uid="{00A009ED-B796-4626-9F04-4EBC7AF7F085}"/>
    <cellStyle name="超連結" xfId="1" builtinId="8"/>
    <cellStyle name="超連結 2" xfId="3" xr:uid="{00000000-0005-0000-0000-000006000000}"/>
    <cellStyle name="超連結 3" xfId="24" xr:uid="{2F5A81B2-DE16-4A86-A1F2-943DC09DEB32}"/>
    <cellStyle name="說明文字" xfId="43" builtinId="5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17" Type="http://schemas.openxmlformats.org/officeDocument/2006/relationships/worksheet" Target="worksheets/sheet117.xml"/><Relationship Id="rId21" Type="http://schemas.openxmlformats.org/officeDocument/2006/relationships/worksheet" Target="worksheets/sheet21.xml"/><Relationship Id="rId42" Type="http://schemas.openxmlformats.org/officeDocument/2006/relationships/worksheet" Target="worksheets/sheet42.xml"/><Relationship Id="rId63" Type="http://schemas.openxmlformats.org/officeDocument/2006/relationships/worksheet" Target="worksheets/sheet63.xml"/><Relationship Id="rId84" Type="http://schemas.openxmlformats.org/officeDocument/2006/relationships/worksheet" Target="worksheets/sheet84.xml"/><Relationship Id="rId138" Type="http://schemas.openxmlformats.org/officeDocument/2006/relationships/worksheet" Target="worksheets/sheet138.xml"/><Relationship Id="rId159" Type="http://schemas.openxmlformats.org/officeDocument/2006/relationships/worksheet" Target="worksheets/sheet159.xml"/><Relationship Id="rId170" Type="http://schemas.openxmlformats.org/officeDocument/2006/relationships/externalLink" Target="externalLinks/externalLink5.xml"/><Relationship Id="rId107" Type="http://schemas.openxmlformats.org/officeDocument/2006/relationships/worksheet" Target="worksheets/sheet107.xml"/><Relationship Id="rId11" Type="http://schemas.openxmlformats.org/officeDocument/2006/relationships/worksheet" Target="worksheets/sheet11.xml"/><Relationship Id="rId32" Type="http://schemas.openxmlformats.org/officeDocument/2006/relationships/worksheet" Target="worksheets/sheet32.xml"/><Relationship Id="rId53" Type="http://schemas.openxmlformats.org/officeDocument/2006/relationships/worksheet" Target="worksheets/sheet53.xml"/><Relationship Id="rId74" Type="http://schemas.openxmlformats.org/officeDocument/2006/relationships/worksheet" Target="worksheets/sheet74.xml"/><Relationship Id="rId128" Type="http://schemas.openxmlformats.org/officeDocument/2006/relationships/worksheet" Target="worksheets/sheet128.xml"/><Relationship Id="rId149" Type="http://schemas.openxmlformats.org/officeDocument/2006/relationships/worksheet" Target="worksheets/sheet149.xml"/><Relationship Id="rId5" Type="http://schemas.openxmlformats.org/officeDocument/2006/relationships/worksheet" Target="worksheets/sheet5.xml"/><Relationship Id="rId95" Type="http://schemas.openxmlformats.org/officeDocument/2006/relationships/worksheet" Target="worksheets/sheet95.xml"/><Relationship Id="rId160" Type="http://schemas.openxmlformats.org/officeDocument/2006/relationships/worksheet" Target="worksheets/sheet160.xml"/><Relationship Id="rId22" Type="http://schemas.openxmlformats.org/officeDocument/2006/relationships/worksheet" Target="worksheets/sheet22.xml"/><Relationship Id="rId43" Type="http://schemas.openxmlformats.org/officeDocument/2006/relationships/worksheet" Target="worksheets/sheet43.xml"/><Relationship Id="rId64" Type="http://schemas.openxmlformats.org/officeDocument/2006/relationships/worksheet" Target="worksheets/sheet64.xml"/><Relationship Id="rId118" Type="http://schemas.openxmlformats.org/officeDocument/2006/relationships/worksheet" Target="worksheets/sheet118.xml"/><Relationship Id="rId139" Type="http://schemas.openxmlformats.org/officeDocument/2006/relationships/worksheet" Target="worksheets/sheet139.xml"/><Relationship Id="rId85" Type="http://schemas.openxmlformats.org/officeDocument/2006/relationships/worksheet" Target="worksheets/sheet85.xml"/><Relationship Id="rId150" Type="http://schemas.openxmlformats.org/officeDocument/2006/relationships/worksheet" Target="worksheets/sheet150.xml"/><Relationship Id="rId171" Type="http://schemas.openxmlformats.org/officeDocument/2006/relationships/externalLink" Target="externalLinks/externalLink6.xml"/><Relationship Id="rId12" Type="http://schemas.openxmlformats.org/officeDocument/2006/relationships/worksheet" Target="worksheets/sheet12.xml"/><Relationship Id="rId33" Type="http://schemas.openxmlformats.org/officeDocument/2006/relationships/worksheet" Target="worksheets/sheet33.xml"/><Relationship Id="rId108" Type="http://schemas.openxmlformats.org/officeDocument/2006/relationships/worksheet" Target="worksheets/sheet108.xml"/><Relationship Id="rId129" Type="http://schemas.openxmlformats.org/officeDocument/2006/relationships/worksheet" Target="worksheets/sheet129.xml"/><Relationship Id="rId54" Type="http://schemas.openxmlformats.org/officeDocument/2006/relationships/worksheet" Target="worksheets/sheet54.xml"/><Relationship Id="rId75" Type="http://schemas.openxmlformats.org/officeDocument/2006/relationships/worksheet" Target="worksheets/sheet75.xml"/><Relationship Id="rId96" Type="http://schemas.openxmlformats.org/officeDocument/2006/relationships/worksheet" Target="worksheets/sheet96.xml"/><Relationship Id="rId140" Type="http://schemas.openxmlformats.org/officeDocument/2006/relationships/worksheet" Target="worksheets/sheet140.xml"/><Relationship Id="rId161" Type="http://schemas.openxmlformats.org/officeDocument/2006/relationships/worksheet" Target="worksheets/sheet161.xml"/><Relationship Id="rId1" Type="http://schemas.openxmlformats.org/officeDocument/2006/relationships/worksheet" Target="worksheets/sheet1.xml"/><Relationship Id="rId6" Type="http://schemas.openxmlformats.org/officeDocument/2006/relationships/worksheet" Target="worksheets/sheet6.xml"/><Relationship Id="rId23" Type="http://schemas.openxmlformats.org/officeDocument/2006/relationships/worksheet" Target="worksheets/sheet23.xml"/><Relationship Id="rId28" Type="http://schemas.openxmlformats.org/officeDocument/2006/relationships/worksheet" Target="worksheets/sheet28.xml"/><Relationship Id="rId49" Type="http://schemas.openxmlformats.org/officeDocument/2006/relationships/worksheet" Target="worksheets/sheet49.xml"/><Relationship Id="rId114" Type="http://schemas.openxmlformats.org/officeDocument/2006/relationships/worksheet" Target="worksheets/sheet114.xml"/><Relationship Id="rId119" Type="http://schemas.openxmlformats.org/officeDocument/2006/relationships/worksheet" Target="worksheets/sheet119.xml"/><Relationship Id="rId44" Type="http://schemas.openxmlformats.org/officeDocument/2006/relationships/worksheet" Target="worksheets/sheet44.xml"/><Relationship Id="rId60" Type="http://schemas.openxmlformats.org/officeDocument/2006/relationships/worksheet" Target="worksheets/sheet60.xml"/><Relationship Id="rId65" Type="http://schemas.openxmlformats.org/officeDocument/2006/relationships/worksheet" Target="worksheets/sheet65.xml"/><Relationship Id="rId81" Type="http://schemas.openxmlformats.org/officeDocument/2006/relationships/worksheet" Target="worksheets/sheet81.xml"/><Relationship Id="rId86" Type="http://schemas.openxmlformats.org/officeDocument/2006/relationships/worksheet" Target="worksheets/sheet86.xml"/><Relationship Id="rId130" Type="http://schemas.openxmlformats.org/officeDocument/2006/relationships/worksheet" Target="worksheets/sheet130.xml"/><Relationship Id="rId135" Type="http://schemas.openxmlformats.org/officeDocument/2006/relationships/worksheet" Target="worksheets/sheet135.xml"/><Relationship Id="rId151" Type="http://schemas.openxmlformats.org/officeDocument/2006/relationships/worksheet" Target="worksheets/sheet151.xml"/><Relationship Id="rId156" Type="http://schemas.openxmlformats.org/officeDocument/2006/relationships/worksheet" Target="worksheets/sheet156.xml"/><Relationship Id="rId172" Type="http://schemas.openxmlformats.org/officeDocument/2006/relationships/externalLink" Target="externalLinks/externalLink7.xml"/><Relationship Id="rId13" Type="http://schemas.openxmlformats.org/officeDocument/2006/relationships/worksheet" Target="worksheets/sheet13.xml"/><Relationship Id="rId18" Type="http://schemas.openxmlformats.org/officeDocument/2006/relationships/worksheet" Target="worksheets/sheet18.xml"/><Relationship Id="rId39" Type="http://schemas.openxmlformats.org/officeDocument/2006/relationships/worksheet" Target="worksheets/sheet39.xml"/><Relationship Id="rId109" Type="http://schemas.openxmlformats.org/officeDocument/2006/relationships/worksheet" Target="worksheets/sheet109.xml"/><Relationship Id="rId34" Type="http://schemas.openxmlformats.org/officeDocument/2006/relationships/worksheet" Target="worksheets/sheet34.xml"/><Relationship Id="rId50" Type="http://schemas.openxmlformats.org/officeDocument/2006/relationships/worksheet" Target="worksheets/sheet50.xml"/><Relationship Id="rId55" Type="http://schemas.openxmlformats.org/officeDocument/2006/relationships/worksheet" Target="worksheets/sheet55.xml"/><Relationship Id="rId76" Type="http://schemas.openxmlformats.org/officeDocument/2006/relationships/worksheet" Target="worksheets/sheet76.xml"/><Relationship Id="rId97" Type="http://schemas.openxmlformats.org/officeDocument/2006/relationships/worksheet" Target="worksheets/sheet97.xml"/><Relationship Id="rId104" Type="http://schemas.openxmlformats.org/officeDocument/2006/relationships/worksheet" Target="worksheets/sheet104.xml"/><Relationship Id="rId120" Type="http://schemas.openxmlformats.org/officeDocument/2006/relationships/worksheet" Target="worksheets/sheet120.xml"/><Relationship Id="rId125" Type="http://schemas.openxmlformats.org/officeDocument/2006/relationships/worksheet" Target="worksheets/sheet125.xml"/><Relationship Id="rId141" Type="http://schemas.openxmlformats.org/officeDocument/2006/relationships/worksheet" Target="worksheets/sheet141.xml"/><Relationship Id="rId146" Type="http://schemas.openxmlformats.org/officeDocument/2006/relationships/worksheet" Target="worksheets/sheet146.xml"/><Relationship Id="rId167" Type="http://schemas.openxmlformats.org/officeDocument/2006/relationships/externalLink" Target="externalLinks/externalLink2.xml"/><Relationship Id="rId7" Type="http://schemas.openxmlformats.org/officeDocument/2006/relationships/worksheet" Target="worksheets/sheet7.xml"/><Relationship Id="rId71" Type="http://schemas.openxmlformats.org/officeDocument/2006/relationships/worksheet" Target="worksheets/sheet71.xml"/><Relationship Id="rId92" Type="http://schemas.openxmlformats.org/officeDocument/2006/relationships/worksheet" Target="worksheets/sheet92.xml"/><Relationship Id="rId162" Type="http://schemas.openxmlformats.org/officeDocument/2006/relationships/worksheet" Target="worksheets/sheet162.xml"/><Relationship Id="rId2" Type="http://schemas.openxmlformats.org/officeDocument/2006/relationships/worksheet" Target="worksheets/sheet2.xml"/><Relationship Id="rId29" Type="http://schemas.openxmlformats.org/officeDocument/2006/relationships/worksheet" Target="worksheets/sheet29.xml"/><Relationship Id="rId24" Type="http://schemas.openxmlformats.org/officeDocument/2006/relationships/worksheet" Target="worksheets/sheet24.xml"/><Relationship Id="rId40" Type="http://schemas.openxmlformats.org/officeDocument/2006/relationships/worksheet" Target="worksheets/sheet40.xml"/><Relationship Id="rId45" Type="http://schemas.openxmlformats.org/officeDocument/2006/relationships/worksheet" Target="worksheets/sheet45.xml"/><Relationship Id="rId66" Type="http://schemas.openxmlformats.org/officeDocument/2006/relationships/worksheet" Target="worksheets/sheet66.xml"/><Relationship Id="rId87" Type="http://schemas.openxmlformats.org/officeDocument/2006/relationships/worksheet" Target="worksheets/sheet87.xml"/><Relationship Id="rId110" Type="http://schemas.openxmlformats.org/officeDocument/2006/relationships/worksheet" Target="worksheets/sheet110.xml"/><Relationship Id="rId115" Type="http://schemas.openxmlformats.org/officeDocument/2006/relationships/worksheet" Target="worksheets/sheet115.xml"/><Relationship Id="rId131" Type="http://schemas.openxmlformats.org/officeDocument/2006/relationships/worksheet" Target="worksheets/sheet131.xml"/><Relationship Id="rId136" Type="http://schemas.openxmlformats.org/officeDocument/2006/relationships/worksheet" Target="worksheets/sheet136.xml"/><Relationship Id="rId157" Type="http://schemas.openxmlformats.org/officeDocument/2006/relationships/worksheet" Target="worksheets/sheet157.xml"/><Relationship Id="rId61" Type="http://schemas.openxmlformats.org/officeDocument/2006/relationships/worksheet" Target="worksheets/sheet61.xml"/><Relationship Id="rId82" Type="http://schemas.openxmlformats.org/officeDocument/2006/relationships/worksheet" Target="worksheets/sheet82.xml"/><Relationship Id="rId152" Type="http://schemas.openxmlformats.org/officeDocument/2006/relationships/worksheet" Target="worksheets/sheet152.xml"/><Relationship Id="rId173" Type="http://schemas.openxmlformats.org/officeDocument/2006/relationships/theme" Target="theme/theme1.xml"/><Relationship Id="rId19" Type="http://schemas.openxmlformats.org/officeDocument/2006/relationships/worksheet" Target="worksheets/sheet19.xml"/><Relationship Id="rId14" Type="http://schemas.openxmlformats.org/officeDocument/2006/relationships/worksheet" Target="worksheets/sheet14.xml"/><Relationship Id="rId30" Type="http://schemas.openxmlformats.org/officeDocument/2006/relationships/worksheet" Target="worksheets/sheet30.xml"/><Relationship Id="rId35" Type="http://schemas.openxmlformats.org/officeDocument/2006/relationships/worksheet" Target="worksheets/sheet35.xml"/><Relationship Id="rId56" Type="http://schemas.openxmlformats.org/officeDocument/2006/relationships/worksheet" Target="worksheets/sheet56.xml"/><Relationship Id="rId77" Type="http://schemas.openxmlformats.org/officeDocument/2006/relationships/worksheet" Target="worksheets/sheet77.xml"/><Relationship Id="rId100" Type="http://schemas.openxmlformats.org/officeDocument/2006/relationships/worksheet" Target="worksheets/sheet100.xml"/><Relationship Id="rId105" Type="http://schemas.openxmlformats.org/officeDocument/2006/relationships/worksheet" Target="worksheets/sheet105.xml"/><Relationship Id="rId126" Type="http://schemas.openxmlformats.org/officeDocument/2006/relationships/worksheet" Target="worksheets/sheet126.xml"/><Relationship Id="rId147" Type="http://schemas.openxmlformats.org/officeDocument/2006/relationships/worksheet" Target="worksheets/sheet147.xml"/><Relationship Id="rId168" Type="http://schemas.openxmlformats.org/officeDocument/2006/relationships/externalLink" Target="externalLinks/externalLink3.xml"/><Relationship Id="rId8" Type="http://schemas.openxmlformats.org/officeDocument/2006/relationships/worksheet" Target="worksheets/sheet8.xml"/><Relationship Id="rId51" Type="http://schemas.openxmlformats.org/officeDocument/2006/relationships/worksheet" Target="worksheets/sheet51.xml"/><Relationship Id="rId72" Type="http://schemas.openxmlformats.org/officeDocument/2006/relationships/worksheet" Target="worksheets/sheet72.xml"/><Relationship Id="rId93" Type="http://schemas.openxmlformats.org/officeDocument/2006/relationships/worksheet" Target="worksheets/sheet93.xml"/><Relationship Id="rId98" Type="http://schemas.openxmlformats.org/officeDocument/2006/relationships/worksheet" Target="worksheets/sheet98.xml"/><Relationship Id="rId121" Type="http://schemas.openxmlformats.org/officeDocument/2006/relationships/worksheet" Target="worksheets/sheet121.xml"/><Relationship Id="rId142" Type="http://schemas.openxmlformats.org/officeDocument/2006/relationships/worksheet" Target="worksheets/sheet142.xml"/><Relationship Id="rId163" Type="http://schemas.openxmlformats.org/officeDocument/2006/relationships/worksheet" Target="worksheets/sheet163.xml"/><Relationship Id="rId3" Type="http://schemas.openxmlformats.org/officeDocument/2006/relationships/worksheet" Target="worksheets/sheet3.xml"/><Relationship Id="rId25" Type="http://schemas.openxmlformats.org/officeDocument/2006/relationships/worksheet" Target="worksheets/sheet25.xml"/><Relationship Id="rId46" Type="http://schemas.openxmlformats.org/officeDocument/2006/relationships/worksheet" Target="worksheets/sheet46.xml"/><Relationship Id="rId67" Type="http://schemas.openxmlformats.org/officeDocument/2006/relationships/worksheet" Target="worksheets/sheet67.xml"/><Relationship Id="rId116" Type="http://schemas.openxmlformats.org/officeDocument/2006/relationships/worksheet" Target="worksheets/sheet116.xml"/><Relationship Id="rId137" Type="http://schemas.openxmlformats.org/officeDocument/2006/relationships/worksheet" Target="worksheets/sheet137.xml"/><Relationship Id="rId158" Type="http://schemas.openxmlformats.org/officeDocument/2006/relationships/worksheet" Target="worksheets/sheet158.xml"/><Relationship Id="rId20" Type="http://schemas.openxmlformats.org/officeDocument/2006/relationships/worksheet" Target="worksheets/sheet20.xml"/><Relationship Id="rId41" Type="http://schemas.openxmlformats.org/officeDocument/2006/relationships/worksheet" Target="worksheets/sheet41.xml"/><Relationship Id="rId62" Type="http://schemas.openxmlformats.org/officeDocument/2006/relationships/worksheet" Target="worksheets/sheet62.xml"/><Relationship Id="rId83" Type="http://schemas.openxmlformats.org/officeDocument/2006/relationships/worksheet" Target="worksheets/sheet83.xml"/><Relationship Id="rId88" Type="http://schemas.openxmlformats.org/officeDocument/2006/relationships/worksheet" Target="worksheets/sheet88.xml"/><Relationship Id="rId111" Type="http://schemas.openxmlformats.org/officeDocument/2006/relationships/worksheet" Target="worksheets/sheet111.xml"/><Relationship Id="rId132" Type="http://schemas.openxmlformats.org/officeDocument/2006/relationships/worksheet" Target="worksheets/sheet132.xml"/><Relationship Id="rId153" Type="http://schemas.openxmlformats.org/officeDocument/2006/relationships/worksheet" Target="worksheets/sheet153.xml"/><Relationship Id="rId174" Type="http://schemas.openxmlformats.org/officeDocument/2006/relationships/styles" Target="styles.xml"/><Relationship Id="rId15" Type="http://schemas.openxmlformats.org/officeDocument/2006/relationships/worksheet" Target="worksheets/sheet15.xml"/><Relationship Id="rId36" Type="http://schemas.openxmlformats.org/officeDocument/2006/relationships/worksheet" Target="worksheets/sheet36.xml"/><Relationship Id="rId57" Type="http://schemas.openxmlformats.org/officeDocument/2006/relationships/worksheet" Target="worksheets/sheet57.xml"/><Relationship Id="rId106" Type="http://schemas.openxmlformats.org/officeDocument/2006/relationships/worksheet" Target="worksheets/sheet106.xml"/><Relationship Id="rId127" Type="http://schemas.openxmlformats.org/officeDocument/2006/relationships/worksheet" Target="worksheets/sheet127.xml"/><Relationship Id="rId10" Type="http://schemas.openxmlformats.org/officeDocument/2006/relationships/worksheet" Target="worksheets/sheet10.xml"/><Relationship Id="rId31" Type="http://schemas.openxmlformats.org/officeDocument/2006/relationships/worksheet" Target="worksheets/sheet31.xml"/><Relationship Id="rId52" Type="http://schemas.openxmlformats.org/officeDocument/2006/relationships/worksheet" Target="worksheets/sheet52.xml"/><Relationship Id="rId73" Type="http://schemas.openxmlformats.org/officeDocument/2006/relationships/worksheet" Target="worksheets/sheet73.xml"/><Relationship Id="rId78" Type="http://schemas.openxmlformats.org/officeDocument/2006/relationships/worksheet" Target="worksheets/sheet78.xml"/><Relationship Id="rId94" Type="http://schemas.openxmlformats.org/officeDocument/2006/relationships/worksheet" Target="worksheets/sheet94.xml"/><Relationship Id="rId99" Type="http://schemas.openxmlformats.org/officeDocument/2006/relationships/worksheet" Target="worksheets/sheet99.xml"/><Relationship Id="rId101" Type="http://schemas.openxmlformats.org/officeDocument/2006/relationships/worksheet" Target="worksheets/sheet101.xml"/><Relationship Id="rId122" Type="http://schemas.openxmlformats.org/officeDocument/2006/relationships/worksheet" Target="worksheets/sheet122.xml"/><Relationship Id="rId143" Type="http://schemas.openxmlformats.org/officeDocument/2006/relationships/worksheet" Target="worksheets/sheet143.xml"/><Relationship Id="rId148" Type="http://schemas.openxmlformats.org/officeDocument/2006/relationships/worksheet" Target="worksheets/sheet148.xml"/><Relationship Id="rId164" Type="http://schemas.openxmlformats.org/officeDocument/2006/relationships/worksheet" Target="worksheets/sheet164.xml"/><Relationship Id="rId169" Type="http://schemas.openxmlformats.org/officeDocument/2006/relationships/externalLink" Target="externalLinks/externalLink4.xml"/><Relationship Id="rId4" Type="http://schemas.openxmlformats.org/officeDocument/2006/relationships/worksheet" Target="worksheets/sheet4.xml"/><Relationship Id="rId9" Type="http://schemas.openxmlformats.org/officeDocument/2006/relationships/worksheet" Target="worksheets/sheet9.xml"/><Relationship Id="rId26" Type="http://schemas.openxmlformats.org/officeDocument/2006/relationships/worksheet" Target="worksheets/sheet26.xml"/><Relationship Id="rId47" Type="http://schemas.openxmlformats.org/officeDocument/2006/relationships/worksheet" Target="worksheets/sheet47.xml"/><Relationship Id="rId68" Type="http://schemas.openxmlformats.org/officeDocument/2006/relationships/worksheet" Target="worksheets/sheet68.xml"/><Relationship Id="rId89" Type="http://schemas.openxmlformats.org/officeDocument/2006/relationships/worksheet" Target="worksheets/sheet89.xml"/><Relationship Id="rId112" Type="http://schemas.openxmlformats.org/officeDocument/2006/relationships/worksheet" Target="worksheets/sheet112.xml"/><Relationship Id="rId133" Type="http://schemas.openxmlformats.org/officeDocument/2006/relationships/worksheet" Target="worksheets/sheet133.xml"/><Relationship Id="rId154" Type="http://schemas.openxmlformats.org/officeDocument/2006/relationships/worksheet" Target="worksheets/sheet154.xml"/><Relationship Id="rId175" Type="http://schemas.openxmlformats.org/officeDocument/2006/relationships/sharedStrings" Target="sharedStrings.xml"/><Relationship Id="rId16" Type="http://schemas.openxmlformats.org/officeDocument/2006/relationships/worksheet" Target="worksheets/sheet16.xml"/><Relationship Id="rId37" Type="http://schemas.openxmlformats.org/officeDocument/2006/relationships/worksheet" Target="worksheets/sheet37.xml"/><Relationship Id="rId58" Type="http://schemas.openxmlformats.org/officeDocument/2006/relationships/worksheet" Target="worksheets/sheet58.xml"/><Relationship Id="rId79" Type="http://schemas.openxmlformats.org/officeDocument/2006/relationships/worksheet" Target="worksheets/sheet79.xml"/><Relationship Id="rId102" Type="http://schemas.openxmlformats.org/officeDocument/2006/relationships/worksheet" Target="worksheets/sheet102.xml"/><Relationship Id="rId123" Type="http://schemas.openxmlformats.org/officeDocument/2006/relationships/worksheet" Target="worksheets/sheet123.xml"/><Relationship Id="rId144" Type="http://schemas.openxmlformats.org/officeDocument/2006/relationships/worksheet" Target="worksheets/sheet144.xml"/><Relationship Id="rId90" Type="http://schemas.openxmlformats.org/officeDocument/2006/relationships/worksheet" Target="worksheets/sheet90.xml"/><Relationship Id="rId165" Type="http://schemas.openxmlformats.org/officeDocument/2006/relationships/worksheet" Target="worksheets/sheet165.xml"/><Relationship Id="rId27" Type="http://schemas.openxmlformats.org/officeDocument/2006/relationships/worksheet" Target="worksheets/sheet27.xml"/><Relationship Id="rId48" Type="http://schemas.openxmlformats.org/officeDocument/2006/relationships/worksheet" Target="worksheets/sheet48.xml"/><Relationship Id="rId69" Type="http://schemas.openxmlformats.org/officeDocument/2006/relationships/worksheet" Target="worksheets/sheet69.xml"/><Relationship Id="rId113" Type="http://schemas.openxmlformats.org/officeDocument/2006/relationships/worksheet" Target="worksheets/sheet113.xml"/><Relationship Id="rId134" Type="http://schemas.openxmlformats.org/officeDocument/2006/relationships/worksheet" Target="worksheets/sheet134.xml"/><Relationship Id="rId80" Type="http://schemas.openxmlformats.org/officeDocument/2006/relationships/worksheet" Target="worksheets/sheet80.xml"/><Relationship Id="rId155" Type="http://schemas.openxmlformats.org/officeDocument/2006/relationships/worksheet" Target="worksheets/sheet155.xml"/><Relationship Id="rId176" Type="http://schemas.openxmlformats.org/officeDocument/2006/relationships/calcChain" Target="calcChain.xml"/><Relationship Id="rId17" Type="http://schemas.openxmlformats.org/officeDocument/2006/relationships/worksheet" Target="worksheets/sheet17.xml"/><Relationship Id="rId38" Type="http://schemas.openxmlformats.org/officeDocument/2006/relationships/worksheet" Target="worksheets/sheet38.xml"/><Relationship Id="rId59" Type="http://schemas.openxmlformats.org/officeDocument/2006/relationships/worksheet" Target="worksheets/sheet59.xml"/><Relationship Id="rId103" Type="http://schemas.openxmlformats.org/officeDocument/2006/relationships/worksheet" Target="worksheets/sheet103.xml"/><Relationship Id="rId124" Type="http://schemas.openxmlformats.org/officeDocument/2006/relationships/worksheet" Target="worksheets/sheet124.xml"/><Relationship Id="rId70" Type="http://schemas.openxmlformats.org/officeDocument/2006/relationships/worksheet" Target="worksheets/sheet70.xml"/><Relationship Id="rId91" Type="http://schemas.openxmlformats.org/officeDocument/2006/relationships/worksheet" Target="worksheets/sheet91.xml"/><Relationship Id="rId145" Type="http://schemas.openxmlformats.org/officeDocument/2006/relationships/worksheet" Target="worksheets/sheet145.xml"/><Relationship Id="rId166" Type="http://schemas.openxmlformats.org/officeDocument/2006/relationships/externalLink" Target="externalLinks/externalLink1.xml"/></Relationships>
</file>

<file path=xl/drawings/drawing1.xml><?xml version="1.0" encoding="utf-8"?>
<xdr:wsDr xmlns:xdr="http://schemas.openxmlformats.org/drawingml/2006/spreadsheetDrawing" xmlns:a="http://schemas.openxmlformats.org/drawingml/2006/main">
  <xdr:oneCellAnchor>
    <xdr:from>
      <xdr:col>0</xdr:col>
      <xdr:colOff>-11794324</xdr:colOff>
      <xdr:row>0</xdr:row>
      <xdr:rowOff>-11501277</xdr:rowOff>
    </xdr:from>
    <xdr:ext cx="12729955" cy="11368076"/>
    <xdr:grpSp>
      <xdr:nvGrpSpPr>
        <xdr:cNvPr id="2" name="Group 1">
          <a:extLst>
            <a:ext uri="{FF2B5EF4-FFF2-40B4-BE49-F238E27FC236}">
              <a16:creationId xmlns:a16="http://schemas.microsoft.com/office/drawing/2014/main" id="{6854EFD0-82DF-4B37-BFC2-B1D2D4BED6BF}"/>
            </a:ext>
          </a:extLst>
        </xdr:cNvPr>
        <xdr:cNvGrpSpPr/>
      </xdr:nvGrpSpPr>
      <xdr:grpSpPr>
        <a:xfrm>
          <a:off x="-11794324" y="-11501277"/>
          <a:ext cx="12729955" cy="11368076"/>
          <a:chOff x="-11794324" y="-11501277"/>
          <a:chExt cx="12729955" cy="11368076"/>
        </a:xfrm>
      </xdr:grpSpPr>
      <xdr:grpSp>
        <xdr:nvGrpSpPr>
          <xdr:cNvPr id="3" name="Group 2">
            <a:extLst>
              <a:ext uri="{FF2B5EF4-FFF2-40B4-BE49-F238E27FC236}">
                <a16:creationId xmlns:a16="http://schemas.microsoft.com/office/drawing/2014/main" id="{0A3E0988-F864-2B0D-7749-1668F046D448}"/>
              </a:ext>
            </a:extLst>
          </xdr:cNvPr>
          <xdr:cNvGrpSpPr/>
        </xdr:nvGrpSpPr>
        <xdr:grpSpPr>
          <a:xfrm>
            <a:off x="-11794324" y="-11492279"/>
            <a:ext cx="12729955" cy="11359078"/>
            <a:chOff x="-11794324" y="-11492279"/>
            <a:chExt cx="12729955" cy="11359078"/>
          </a:xfrm>
        </xdr:grpSpPr>
        <xdr:sp macro="" textlink="">
          <xdr:nvSpPr>
            <xdr:cNvPr id="6" name="Rectangle 3">
              <a:extLst>
                <a:ext uri="{FF2B5EF4-FFF2-40B4-BE49-F238E27FC236}">
                  <a16:creationId xmlns:a16="http://schemas.microsoft.com/office/drawing/2014/main" id="{DC6B8319-FB03-3702-8971-C5E275ACEEEE}"/>
                </a:ext>
              </a:extLst>
            </xdr:cNvPr>
            <xdr:cNvSpPr/>
          </xdr:nvSpPr>
          <xdr:spPr>
            <a:xfrm>
              <a:off x="-11794324" y="-133557"/>
              <a:ext cx="12729600"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3312-04-05-2</a:t>
              </a:r>
            </a:p>
          </xdr:txBody>
        </xdr:sp>
        <xdr:sp macro="" textlink="">
          <xdr:nvSpPr>
            <xdr:cNvPr id="7" name="Line 4">
              <a:extLst>
                <a:ext uri="{FF2B5EF4-FFF2-40B4-BE49-F238E27FC236}">
                  <a16:creationId xmlns:a16="http://schemas.microsoft.com/office/drawing/2014/main" id="{07E5CF33-7229-03B6-A19D-E5D35127388B}"/>
                </a:ext>
              </a:extLst>
            </xdr:cNvPr>
            <xdr:cNvSpPr/>
          </xdr:nvSpPr>
          <xdr:spPr>
            <a:xfrm>
              <a:off x="-11768044" y="-5951884"/>
              <a:ext cx="12673437"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90B7326-CC0B-E6F5-4268-C0E50CA7F43E}"/>
                </a:ext>
              </a:extLst>
            </xdr:cNvPr>
            <xdr:cNvSpPr/>
          </xdr:nvSpPr>
          <xdr:spPr>
            <a:xfrm>
              <a:off x="935275" y="-11214357"/>
              <a:ext cx="356" cy="10793522"/>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6278525-35C7-1F53-5FB1-A92C185A5863}"/>
                </a:ext>
              </a:extLst>
            </xdr:cNvPr>
            <xdr:cNvSpPr/>
          </xdr:nvSpPr>
          <xdr:spPr>
            <a:xfrm>
              <a:off x="-11768044" y="-11492279"/>
              <a:ext cx="12701518"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2D833105-8D0A-61D8-C063-D273FB2DC2F0}"/>
              </a:ext>
            </a:extLst>
          </xdr:cNvPr>
          <xdr:cNvSpPr/>
        </xdr:nvSpPr>
        <xdr:spPr>
          <a:xfrm>
            <a:off x="-83527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35543A4-6078-235E-3EB2-7205A87B13CA}"/>
              </a:ext>
            </a:extLst>
          </xdr:cNvPr>
          <xdr:cNvSpPr/>
        </xdr:nvSpPr>
        <xdr:spPr>
          <a:xfrm>
            <a:off x="-11756523" y="-11501277"/>
            <a:ext cx="356" cy="1108044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10.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B13852BC-1424-465F-8853-7376B7E4547E}"/>
            </a:ext>
          </a:extLst>
        </xdr:cNvPr>
        <xdr:cNvSpPr txBox="1">
          <a:spLocks noChangeArrowheads="1"/>
        </xdr:cNvSpPr>
      </xdr:nvSpPr>
      <xdr:spPr bwMode="auto">
        <a:xfrm>
          <a:off x="9544050" y="2190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7604094B-EEE4-43A0-9190-DF776CF205A3}"/>
            </a:ext>
          </a:extLst>
        </xdr:cNvPr>
        <xdr:cNvSpPr txBox="1">
          <a:spLocks noChangeArrowheads="1"/>
        </xdr:cNvSpPr>
      </xdr:nvSpPr>
      <xdr:spPr bwMode="auto">
        <a:xfrm>
          <a:off x="9544050" y="2190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0C6125A2-52E0-429B-9531-E95150E7E85B}"/>
            </a:ext>
          </a:extLst>
        </xdr:cNvPr>
        <xdr:cNvSpPr txBox="1">
          <a:spLocks noChangeArrowheads="1"/>
        </xdr:cNvSpPr>
      </xdr:nvSpPr>
      <xdr:spPr bwMode="auto">
        <a:xfrm>
          <a:off x="9544050" y="2190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59C9B860-D47A-4FD7-A85B-F6A58609EA3B}"/>
            </a:ext>
          </a:extLst>
        </xdr:cNvPr>
        <xdr:cNvSpPr txBox="1">
          <a:spLocks noChangeArrowheads="1"/>
        </xdr:cNvSpPr>
      </xdr:nvSpPr>
      <xdr:spPr bwMode="auto">
        <a:xfrm>
          <a:off x="9544050" y="219075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400050</xdr:colOff>
      <xdr:row>3</xdr:row>
      <xdr:rowOff>95250</xdr:rowOff>
    </xdr:from>
    <xdr:ext cx="787908" cy="218521"/>
    <xdr:sp macro="" textlink="">
      <xdr:nvSpPr>
        <xdr:cNvPr id="6" name="Text Box 1">
          <a:extLst>
            <a:ext uri="{FF2B5EF4-FFF2-40B4-BE49-F238E27FC236}">
              <a16:creationId xmlns:a16="http://schemas.microsoft.com/office/drawing/2014/main" id="{0AD0BC1E-2972-41E2-A4E6-92A687F9535B}"/>
            </a:ext>
          </a:extLst>
        </xdr:cNvPr>
        <xdr:cNvSpPr txBox="1">
          <a:spLocks noChangeArrowheads="1"/>
        </xdr:cNvSpPr>
      </xdr:nvSpPr>
      <xdr:spPr bwMode="auto">
        <a:xfrm>
          <a:off x="8715375" y="142875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1.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C32E0D83-626C-45C4-A219-288AB77140BD}"/>
            </a:ext>
          </a:extLst>
        </xdr:cNvPr>
        <xdr:cNvSpPr txBox="1">
          <a:spLocks noChangeArrowheads="1"/>
        </xdr:cNvSpPr>
      </xdr:nvSpPr>
      <xdr:spPr bwMode="auto">
        <a:xfrm>
          <a:off x="10277475" y="2200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2AF62B99-2802-48EC-98CA-B70A7B2D2EB9}"/>
            </a:ext>
          </a:extLst>
        </xdr:cNvPr>
        <xdr:cNvSpPr txBox="1">
          <a:spLocks noChangeArrowheads="1"/>
        </xdr:cNvSpPr>
      </xdr:nvSpPr>
      <xdr:spPr bwMode="auto">
        <a:xfrm>
          <a:off x="10277475" y="2200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1AB04B39-CC57-49E6-8B3E-E49DA974B97D}"/>
            </a:ext>
          </a:extLst>
        </xdr:cNvPr>
        <xdr:cNvSpPr txBox="1">
          <a:spLocks noChangeArrowheads="1"/>
        </xdr:cNvSpPr>
      </xdr:nvSpPr>
      <xdr:spPr bwMode="auto">
        <a:xfrm>
          <a:off x="10277475" y="2200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75ACF55C-E2D9-4A0A-8368-4C1F7B2019C2}"/>
            </a:ext>
          </a:extLst>
        </xdr:cNvPr>
        <xdr:cNvSpPr txBox="1">
          <a:spLocks noChangeArrowheads="1"/>
        </xdr:cNvSpPr>
      </xdr:nvSpPr>
      <xdr:spPr bwMode="auto">
        <a:xfrm>
          <a:off x="10277475" y="2200275"/>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533400</xdr:colOff>
      <xdr:row>3</xdr:row>
      <xdr:rowOff>63500</xdr:rowOff>
    </xdr:from>
    <xdr:ext cx="787908" cy="218521"/>
    <xdr:sp macro="" textlink="">
      <xdr:nvSpPr>
        <xdr:cNvPr id="6" name="Text Box 1">
          <a:extLst>
            <a:ext uri="{FF2B5EF4-FFF2-40B4-BE49-F238E27FC236}">
              <a16:creationId xmlns:a16="http://schemas.microsoft.com/office/drawing/2014/main" id="{53B8CC62-0860-4131-A620-A97C2431B593}"/>
            </a:ext>
          </a:extLst>
        </xdr:cNvPr>
        <xdr:cNvSpPr txBox="1">
          <a:spLocks noChangeArrowheads="1"/>
        </xdr:cNvSpPr>
      </xdr:nvSpPr>
      <xdr:spPr bwMode="auto">
        <a:xfrm>
          <a:off x="9477375" y="1406525"/>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2.xml><?xml version="1.0" encoding="utf-8"?>
<xdr:wsDr xmlns:xdr="http://schemas.openxmlformats.org/drawingml/2006/spreadsheetDrawing" xmlns:a="http://schemas.openxmlformats.org/drawingml/2006/main">
  <xdr:oneCellAnchor>
    <xdr:from>
      <xdr:col>7</xdr:col>
      <xdr:colOff>192294</xdr:colOff>
      <xdr:row>3</xdr:row>
      <xdr:rowOff>24848</xdr:rowOff>
    </xdr:from>
    <xdr:ext cx="787908" cy="218521"/>
    <xdr:sp macro="" textlink="">
      <xdr:nvSpPr>
        <xdr:cNvPr id="2" name="Text Box 1">
          <a:extLst>
            <a:ext uri="{FF2B5EF4-FFF2-40B4-BE49-F238E27FC236}">
              <a16:creationId xmlns:a16="http://schemas.microsoft.com/office/drawing/2014/main" id="{6DD4C44B-FF67-420F-9498-4B98CDC2B505}"/>
            </a:ext>
          </a:extLst>
        </xdr:cNvPr>
        <xdr:cNvSpPr txBox="1">
          <a:spLocks noChangeArrowheads="1"/>
        </xdr:cNvSpPr>
      </xdr:nvSpPr>
      <xdr:spPr bwMode="auto">
        <a:xfrm>
          <a:off x="6821694" y="1034498"/>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3.xml><?xml version="1.0" encoding="utf-8"?>
<xdr:wsDr xmlns:xdr="http://schemas.openxmlformats.org/drawingml/2006/spreadsheetDrawing" xmlns:a="http://schemas.openxmlformats.org/drawingml/2006/main">
  <xdr:oneCellAnchor>
    <xdr:from>
      <xdr:col>7</xdr:col>
      <xdr:colOff>111125</xdr:colOff>
      <xdr:row>3</xdr:row>
      <xdr:rowOff>19050</xdr:rowOff>
    </xdr:from>
    <xdr:ext cx="787908" cy="218521"/>
    <xdr:sp macro="" textlink="">
      <xdr:nvSpPr>
        <xdr:cNvPr id="2" name="Text Box 1">
          <a:extLst>
            <a:ext uri="{FF2B5EF4-FFF2-40B4-BE49-F238E27FC236}">
              <a16:creationId xmlns:a16="http://schemas.microsoft.com/office/drawing/2014/main" id="{91205108-D4E6-40E9-989F-8A653BF72793}"/>
            </a:ext>
          </a:extLst>
        </xdr:cNvPr>
        <xdr:cNvSpPr txBox="1">
          <a:spLocks noChangeArrowheads="1"/>
        </xdr:cNvSpPr>
      </xdr:nvSpPr>
      <xdr:spPr bwMode="auto">
        <a:xfrm>
          <a:off x="6740525" y="1028700"/>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047BC2DA-3058-46FF-9311-59697724309C}"/>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2DB6C501-E32E-4F9E-B1E4-D3319AF15635}"/>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A29AC566-54A6-4B78-95D9-6740B67FD920}"/>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76DBB256-C3EC-478F-8F74-547EDBDD2B1E}"/>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DE03C20E-7B94-4BD2-B8E5-839574B3AB6B}"/>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01791D6C-5BAE-4ACF-B8E2-9CB4DEEED772}"/>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355985F2-4DDF-4804-9F37-7215989AD252}"/>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282657E8-4D43-4BD1-8FCE-E3B15182BB72}"/>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8B39F56B-43DB-466E-A4F1-0AD3FBF2608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EBF59674-9E21-4A10-B74F-749206BDCAA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09879FA0-9C40-4A61-98A4-6FF9F538684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AE5294A4-190F-4F6D-87C1-B64245C4227F}"/>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508C46AA-7244-4D2C-A389-A5438534BC4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26577A79-1D53-4E97-B54B-C56FA715BD39}"/>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C9E03F72-3D6B-40D0-A0C4-5E1746F9B53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D786AD0A-C76B-472B-83CB-34976CF6F8D1}"/>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C433F862-420E-4109-8FF3-4AC7129570A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A63EB9A8-CDEC-4FF3-9AFF-65793C7E2027}"/>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1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30C63D59-5F2E-4019-AB55-50CBCE34260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150C48E-94D6-4051-B8E6-62557AA75F0D}"/>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819189BF-9F7B-461D-B870-F6D4EC1120AF}"/>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E49A8272-619A-4DB4-B3B8-925A6D730415}"/>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388E4218-165E-447B-AD42-7D8637AF155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6B0FDD37-999E-4F53-9A96-6BC2D978A14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C355D2F7-3B66-43AD-9F00-DBD076B8DA97}"/>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1F3B053E-D2ED-4E12-AFCB-BD70039CD566}"/>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E84320BB-5ADF-44C1-B2BA-83FF1B9A320B}"/>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17.xml><?xml version="1.0" encoding="utf-8"?>
<xdr:wsDr xmlns:xdr="http://schemas.openxmlformats.org/drawingml/2006/spreadsheetDrawing" xmlns:a="http://schemas.openxmlformats.org/drawingml/2006/main">
  <xdr:twoCellAnchor>
    <xdr:from>
      <xdr:col>0</xdr:col>
      <xdr:colOff>163830</xdr:colOff>
      <xdr:row>6</xdr:row>
      <xdr:rowOff>0</xdr:rowOff>
    </xdr:from>
    <xdr:to>
      <xdr:col>0</xdr:col>
      <xdr:colOff>541134</xdr:colOff>
      <xdr:row>6</xdr:row>
      <xdr:rowOff>0</xdr:rowOff>
    </xdr:to>
    <xdr:sp macro="" textlink="">
      <xdr:nvSpPr>
        <xdr:cNvPr id="2" name="Text Box 4">
          <a:extLst>
            <a:ext uri="{FF2B5EF4-FFF2-40B4-BE49-F238E27FC236}">
              <a16:creationId xmlns:a16="http://schemas.microsoft.com/office/drawing/2014/main" id="{F9AC6C1F-8791-4699-B51A-FE5355D291DC}"/>
            </a:ext>
          </a:extLst>
        </xdr:cNvPr>
        <xdr:cNvSpPr txBox="1">
          <a:spLocks noChangeArrowheads="1"/>
        </xdr:cNvSpPr>
      </xdr:nvSpPr>
      <xdr:spPr bwMode="auto">
        <a:xfrm>
          <a:off x="163830" y="2085975"/>
          <a:ext cx="377304" cy="0"/>
        </a:xfrm>
        <a:prstGeom prst="rect">
          <a:avLst/>
        </a:prstGeom>
        <a:noFill/>
        <a:ln w="9525">
          <a:noFill/>
          <a:miter lim="800000"/>
          <a:headEnd/>
          <a:tailEnd/>
        </a:ln>
      </xdr:spPr>
      <xdr:txBody>
        <a:bodyPr vertOverflow="clip" vert="wordArtVertRtl" wrap="square" lIns="27432" tIns="0" rIns="0" bIns="0" anchor="b" upright="1"/>
        <a:lstStyle/>
        <a:p>
          <a:pPr algn="l" rtl="0">
            <a:defRPr sz="1000"/>
          </a:pPr>
          <a:r>
            <a:rPr lang="zh-TW" altLang="en-US" sz="1400" b="0" i="0" u="none" strike="noStrike" baseline="0">
              <a:solidFill>
                <a:srgbClr val="000000"/>
              </a:solidFill>
              <a:latin typeface="標楷體"/>
              <a:ea typeface="標楷體"/>
            </a:rPr>
            <a:t>垃　圾　清　運　狀　涗</a:t>
          </a:r>
        </a:p>
      </xdr:txBody>
    </xdr:sp>
    <xdr:clientData/>
  </xdr:twoCellAnchor>
  <xdr:twoCellAnchor editAs="oneCell">
    <xdr:from>
      <xdr:col>1</xdr:col>
      <xdr:colOff>333375</xdr:colOff>
      <xdr:row>8</xdr:row>
      <xdr:rowOff>66675</xdr:rowOff>
    </xdr:from>
    <xdr:to>
      <xdr:col>1</xdr:col>
      <xdr:colOff>428625</xdr:colOff>
      <xdr:row>8</xdr:row>
      <xdr:rowOff>304800</xdr:rowOff>
    </xdr:to>
    <xdr:sp macro="" textlink="">
      <xdr:nvSpPr>
        <xdr:cNvPr id="3" name="Text Box 10">
          <a:extLst>
            <a:ext uri="{FF2B5EF4-FFF2-40B4-BE49-F238E27FC236}">
              <a16:creationId xmlns:a16="http://schemas.microsoft.com/office/drawing/2014/main" id="{D5815B95-D499-43A7-B300-E996A7BE2392}"/>
            </a:ext>
          </a:extLst>
        </xdr:cNvPr>
        <xdr:cNvSpPr txBox="1">
          <a:spLocks noChangeArrowheads="1"/>
        </xdr:cNvSpPr>
      </xdr:nvSpPr>
      <xdr:spPr bwMode="auto">
        <a:xfrm>
          <a:off x="1323975" y="3067050"/>
          <a:ext cx="95250" cy="23812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18.xml><?xml version="1.0" encoding="utf-8"?>
<xdr:wsDr xmlns:xdr="http://schemas.openxmlformats.org/drawingml/2006/spreadsheetDrawing" xmlns:a="http://schemas.openxmlformats.org/drawingml/2006/main">
  <xdr:twoCellAnchor editAs="oneCell">
    <xdr:from>
      <xdr:col>31</xdr:col>
      <xdr:colOff>130035</xdr:colOff>
      <xdr:row>0</xdr:row>
      <xdr:rowOff>14968</xdr:rowOff>
    </xdr:from>
    <xdr:to>
      <xdr:col>40</xdr:col>
      <xdr:colOff>360989</xdr:colOff>
      <xdr:row>2</xdr:row>
      <xdr:rowOff>34018</xdr:rowOff>
    </xdr:to>
    <xdr:grpSp>
      <xdr:nvGrpSpPr>
        <xdr:cNvPr id="2" name="Group 1">
          <a:extLst>
            <a:ext uri="{FF2B5EF4-FFF2-40B4-BE49-F238E27FC236}">
              <a16:creationId xmlns:a16="http://schemas.microsoft.com/office/drawing/2014/main" id="{DB8845A4-FEE3-4F08-AB80-330EB5C7683E}"/>
            </a:ext>
          </a:extLst>
        </xdr:cNvPr>
        <xdr:cNvGrpSpPr/>
      </xdr:nvGrpSpPr>
      <xdr:grpSpPr>
        <a:xfrm>
          <a:off x="14103210" y="14968"/>
          <a:ext cx="3945704" cy="457200"/>
          <a:chOff x="48" y="86"/>
          <a:chExt cx="384" cy="48"/>
        </a:xfrm>
      </xdr:grpSpPr>
      <xdr:sp macro="" textlink="">
        <xdr:nvSpPr>
          <xdr:cNvPr id="3" name="Rectangle 2">
            <a:extLst>
              <a:ext uri="{FF2B5EF4-FFF2-40B4-BE49-F238E27FC236}">
                <a16:creationId xmlns:a16="http://schemas.microsoft.com/office/drawing/2014/main" id="{80A09F80-4428-9BCF-B15B-7423398379E9}"/>
              </a:ext>
            </a:extLst>
          </xdr:cNvPr>
          <xdr:cNvSpPr>
            <a:spLocks noChangeArrowheads="1"/>
          </xdr:cNvSpPr>
        </xdr:nvSpPr>
        <xdr:spPr>
          <a:xfrm>
            <a:off x="48" y="86"/>
            <a:ext cx="378" cy="48"/>
          </a:xfrm>
          <a:prstGeom prst="rect">
            <a:avLst/>
          </a:prstGeom>
          <a:noFill/>
          <a:ln w="9525">
            <a:noFill/>
            <a:miter lim="800000"/>
          </a:ln>
        </xdr:spPr>
        <xdr:txBody>
          <a:bodyPr vertOverflow="clip" wrap="square" lIns="27432" tIns="27432" rIns="0" bIns="0" anchor="t" upright="1"/>
          <a:lstStyle/>
          <a:p>
            <a:pPr algn="l" rtl="1">
              <a:defRPr sz="1000"/>
            </a:pPr>
            <a:r>
              <a:rPr lang="zh-TW" altLang="en-US" sz="1200" b="0" i="0" strike="noStrike">
                <a:solidFill>
                  <a:srgbClr val="000000"/>
                </a:solidFill>
                <a:latin typeface="標楷體" panose="03000509000000000000" charset="-120"/>
                <a:ea typeface="標楷體" panose="03000509000000000000" charset="-120"/>
              </a:rPr>
              <a:t>  編製機關   </a:t>
            </a:r>
            <a:r>
              <a:rPr lang="zh-TW" altLang="en-US" sz="1200" b="0" i="0" strike="noStrike">
                <a:solidFill>
                  <a:srgbClr val="FF0000"/>
                </a:solidFill>
                <a:latin typeface="標楷體" panose="03000509000000000000" charset="-120"/>
                <a:ea typeface="標楷體" panose="03000509000000000000" charset="-120"/>
              </a:rPr>
              <a:t>臺東縣太麻里鄉公所原住民暨社會課</a:t>
            </a:r>
            <a:endParaRPr lang="en-US" altLang="zh-TW" sz="1200" b="0" i="0" strike="noStrike">
              <a:solidFill>
                <a:srgbClr val="FF0000"/>
              </a:solidFill>
              <a:latin typeface="標楷體" panose="03000509000000000000" charset="-120"/>
              <a:ea typeface="標楷體" panose="03000509000000000000" charset="-120"/>
            </a:endParaRPr>
          </a:p>
          <a:p>
            <a:pPr algn="l" rtl="1">
              <a:defRPr sz="1000"/>
            </a:pPr>
            <a:r>
              <a:rPr lang="en-US" altLang="zh-TW" sz="1200" b="0" i="0" strike="noStrike">
                <a:solidFill>
                  <a:srgbClr val="000000"/>
                </a:solidFill>
                <a:latin typeface="標楷體" panose="03000509000000000000" charset="-120"/>
                <a:ea typeface="標楷體" panose="03000509000000000000" charset="-120"/>
              </a:rPr>
              <a:t>  </a:t>
            </a:r>
            <a:r>
              <a:rPr lang="zh-TW" altLang="en-US" sz="1200" b="0" i="0" strike="noStrike">
                <a:solidFill>
                  <a:srgbClr val="000000"/>
                </a:solidFill>
                <a:latin typeface="標楷體" panose="03000509000000000000" charset="-120"/>
                <a:ea typeface="標楷體" panose="03000509000000000000" charset="-120"/>
              </a:rPr>
              <a:t>表    號            </a:t>
            </a:r>
            <a:r>
              <a:rPr lang="en-US" altLang="zh-TW" sz="1200" b="0" i="0" strike="noStrike">
                <a:solidFill>
                  <a:srgbClr val="000000"/>
                </a:solidFill>
                <a:latin typeface="標楷體" panose="03000509000000000000" charset="-120"/>
                <a:ea typeface="標楷體" panose="03000509000000000000" charset="-120"/>
              </a:rPr>
              <a:t>10730-04-07-3</a:t>
            </a:r>
          </a:p>
        </xdr:txBody>
      </xdr:sp>
      <xdr:sp macro="" textlink="">
        <xdr:nvSpPr>
          <xdr:cNvPr id="4" name="Line 3">
            <a:extLst>
              <a:ext uri="{FF2B5EF4-FFF2-40B4-BE49-F238E27FC236}">
                <a16:creationId xmlns:a16="http://schemas.microsoft.com/office/drawing/2014/main" id="{88492199-F74C-926E-F5D6-BDAC945E9137}"/>
              </a:ext>
            </a:extLst>
          </xdr:cNvPr>
          <xdr:cNvSpPr>
            <a:spLocks noChangeShapeType="1"/>
          </xdr:cNvSpPr>
        </xdr:nvSpPr>
        <xdr:spPr>
          <a:xfrm>
            <a:off x="55" y="110"/>
            <a:ext cx="376" cy="0"/>
          </a:xfrm>
          <a:prstGeom prst="line">
            <a:avLst/>
          </a:prstGeom>
          <a:noFill/>
          <a:ln w="10160">
            <a:solidFill>
              <a:srgbClr val="000000"/>
            </a:solidFill>
            <a:round/>
          </a:ln>
          <a:extLst>
            <a:ext uri="{909E8E84-426E-40DD-AFC4-6F175D3DCCD1}">
              <a14:hiddenFill xmlns:a14="http://schemas.microsoft.com/office/drawing/2010/main">
                <a:noFill/>
              </a14:hiddenFill>
            </a:ext>
          </a:extLst>
        </xdr:spPr>
      </xdr:sp>
      <xdr:sp macro="" textlink="">
        <xdr:nvSpPr>
          <xdr:cNvPr id="5" name="Line 4">
            <a:extLst>
              <a:ext uri="{FF2B5EF4-FFF2-40B4-BE49-F238E27FC236}">
                <a16:creationId xmlns:a16="http://schemas.microsoft.com/office/drawing/2014/main" id="{1387A6DA-8329-DE62-58E1-A980D160EEA5}"/>
              </a:ext>
            </a:extLst>
          </xdr:cNvPr>
          <xdr:cNvSpPr>
            <a:spLocks noChangeShapeType="1"/>
          </xdr:cNvSpPr>
        </xdr:nvSpPr>
        <xdr:spPr>
          <a:xfrm>
            <a:off x="432" y="88"/>
            <a:ext cx="0" cy="44"/>
          </a:xfrm>
          <a:prstGeom prst="line">
            <a:avLst/>
          </a:prstGeom>
          <a:noFill/>
          <a:ln w="10160">
            <a:solidFill>
              <a:srgbClr val="000000"/>
            </a:solidFill>
            <a:round/>
          </a:ln>
          <a:extLst>
            <a:ext uri="{909E8E84-426E-40DD-AFC4-6F175D3DCCD1}">
              <a14:hiddenFill xmlns:a14="http://schemas.microsoft.com/office/drawing/2010/main">
                <a:noFill/>
              </a14:hiddenFill>
            </a:ext>
          </a:extLst>
        </xdr:spPr>
      </xdr:sp>
      <xdr:sp macro="" textlink="">
        <xdr:nvSpPr>
          <xdr:cNvPr id="6" name="Line 5">
            <a:extLst>
              <a:ext uri="{FF2B5EF4-FFF2-40B4-BE49-F238E27FC236}">
                <a16:creationId xmlns:a16="http://schemas.microsoft.com/office/drawing/2014/main" id="{D4609852-80F0-D57D-9BDB-F7A5D511F043}"/>
              </a:ext>
            </a:extLst>
          </xdr:cNvPr>
          <xdr:cNvSpPr>
            <a:spLocks noChangeShapeType="1"/>
          </xdr:cNvSpPr>
        </xdr:nvSpPr>
        <xdr:spPr>
          <a:xfrm flipV="1">
            <a:off x="55" y="87"/>
            <a:ext cx="377" cy="0"/>
          </a:xfrm>
          <a:prstGeom prst="line">
            <a:avLst/>
          </a:prstGeom>
          <a:noFill/>
          <a:ln w="10160">
            <a:solidFill>
              <a:srgbClr val="000000"/>
            </a:solidFill>
            <a:round/>
          </a:ln>
          <a:extLst>
            <a:ext uri="{909E8E84-426E-40DD-AFC4-6F175D3DCCD1}">
              <a14:hiddenFill xmlns:a14="http://schemas.microsoft.com/office/drawing/2010/main">
                <a:noFill/>
              </a14:hiddenFill>
            </a:ext>
          </a:extLst>
        </xdr:spPr>
      </xdr:sp>
      <xdr:sp macro="" textlink="">
        <xdr:nvSpPr>
          <xdr:cNvPr id="7" name="Line 6">
            <a:extLst>
              <a:ext uri="{FF2B5EF4-FFF2-40B4-BE49-F238E27FC236}">
                <a16:creationId xmlns:a16="http://schemas.microsoft.com/office/drawing/2014/main" id="{B765021E-4BEE-5290-21AE-BEA5FF7C8356}"/>
              </a:ext>
            </a:extLst>
          </xdr:cNvPr>
          <xdr:cNvSpPr>
            <a:spLocks noChangeShapeType="1"/>
          </xdr:cNvSpPr>
        </xdr:nvSpPr>
        <xdr:spPr>
          <a:xfrm>
            <a:off x="156" y="87"/>
            <a:ext cx="0" cy="45"/>
          </a:xfrm>
          <a:prstGeom prst="line">
            <a:avLst/>
          </a:prstGeom>
          <a:noFill/>
          <a:ln w="10160">
            <a:solidFill>
              <a:srgbClr val="000000"/>
            </a:solidFill>
            <a:round/>
          </a:ln>
          <a:extLst>
            <a:ext uri="{909E8E84-426E-40DD-AFC4-6F175D3DCCD1}">
              <a14:hiddenFill xmlns:a14="http://schemas.microsoft.com/office/drawing/2010/main">
                <a:noFill/>
              </a14:hiddenFill>
            </a:ext>
          </a:extLst>
        </xdr:spPr>
      </xdr:sp>
      <xdr:sp macro="" textlink="">
        <xdr:nvSpPr>
          <xdr:cNvPr id="8" name="Line 7">
            <a:extLst>
              <a:ext uri="{FF2B5EF4-FFF2-40B4-BE49-F238E27FC236}">
                <a16:creationId xmlns:a16="http://schemas.microsoft.com/office/drawing/2014/main" id="{F5F76C74-9442-A024-B16F-A6867EC4C9C3}"/>
              </a:ext>
            </a:extLst>
          </xdr:cNvPr>
          <xdr:cNvSpPr>
            <a:spLocks noChangeShapeType="1"/>
          </xdr:cNvSpPr>
        </xdr:nvSpPr>
        <xdr:spPr>
          <a:xfrm>
            <a:off x="55" y="87"/>
            <a:ext cx="0" cy="45"/>
          </a:xfrm>
          <a:prstGeom prst="line">
            <a:avLst/>
          </a:prstGeom>
          <a:noFill/>
          <a:ln w="10160">
            <a:solidFill>
              <a:srgbClr val="000000"/>
            </a:solidFill>
            <a:round/>
          </a:ln>
          <a:extLst>
            <a:ext uri="{909E8E84-426E-40DD-AFC4-6F175D3DCCD1}">
              <a14:hiddenFill xmlns:a14="http://schemas.microsoft.com/office/drawing/2010/main">
                <a:noFill/>
              </a14:hiddenFill>
            </a:ext>
          </a:extLst>
        </xdr:spPr>
      </xdr:sp>
    </xdr:grpSp>
    <xdr:clientData/>
  </xdr:twoCellAnchor>
</xdr:wsDr>
</file>

<file path=xl/drawings/drawing19.xml><?xml version="1.0" encoding="utf-8"?>
<xdr:wsDr xmlns:xdr="http://schemas.openxmlformats.org/drawingml/2006/spreadsheetDrawing" xmlns:a="http://schemas.openxmlformats.org/drawingml/2006/main">
  <xdr:oneCellAnchor>
    <xdr:from>
      <xdr:col>14</xdr:col>
      <xdr:colOff>73801</xdr:colOff>
      <xdr:row>8</xdr:row>
      <xdr:rowOff>0</xdr:rowOff>
    </xdr:from>
    <xdr:ext cx="107277" cy="228243"/>
    <xdr:sp macro="" textlink="">
      <xdr:nvSpPr>
        <xdr:cNvPr id="2" name="Text Box 2">
          <a:extLst>
            <a:ext uri="{FF2B5EF4-FFF2-40B4-BE49-F238E27FC236}">
              <a16:creationId xmlns:a16="http://schemas.microsoft.com/office/drawing/2014/main" id="{85331AB6-C238-4799-96A8-9B4AE03D0447}"/>
            </a:ext>
          </a:extLst>
        </xdr:cNvPr>
        <xdr:cNvSpPr/>
      </xdr:nvSpPr>
      <xdr:spPr>
        <a:xfrm>
          <a:off x="11589526" y="2524125"/>
          <a:ext cx="107277" cy="228243"/>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DE13B029-E072-42D8-B97A-F3B2017B768E}"/>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08F316DA-668C-9D04-1F1A-32FDB88078F3}"/>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51CD8148-A595-1015-DE9E-5BDD6E4EF297}"/>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3312-04-01-2</a:t>
              </a:r>
            </a:p>
          </xdr:txBody>
        </xdr:sp>
        <xdr:sp macro="" textlink="">
          <xdr:nvSpPr>
            <xdr:cNvPr id="7" name="Line 4">
              <a:extLst>
                <a:ext uri="{FF2B5EF4-FFF2-40B4-BE49-F238E27FC236}">
                  <a16:creationId xmlns:a16="http://schemas.microsoft.com/office/drawing/2014/main" id="{3574E178-0DCF-580E-7326-2026632405DD}"/>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29A5D9E3-4D8A-2757-5F8C-29A29B1260C1}"/>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1FA03072-712B-93F1-0591-CF67161F10B0}"/>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102909E-01D0-9E39-1778-84C53956E468}"/>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1E334930-3809-8B52-13CA-8431D6147BC4}"/>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0.xml><?xml version="1.0" encoding="utf-8"?>
<xdr:wsDr xmlns:xdr="http://schemas.openxmlformats.org/drawingml/2006/spreadsheetDrawing" xmlns:a="http://schemas.openxmlformats.org/drawingml/2006/main">
  <xdr:oneCellAnchor>
    <xdr:from>
      <xdr:col>0</xdr:col>
      <xdr:colOff>-11794324</xdr:colOff>
      <xdr:row>0</xdr:row>
      <xdr:rowOff>-11501643</xdr:rowOff>
    </xdr:from>
    <xdr:ext cx="12615483" cy="11368799"/>
    <xdr:grpSp>
      <xdr:nvGrpSpPr>
        <xdr:cNvPr id="2" name="Group 1">
          <a:extLst>
            <a:ext uri="{FF2B5EF4-FFF2-40B4-BE49-F238E27FC236}">
              <a16:creationId xmlns:a16="http://schemas.microsoft.com/office/drawing/2014/main" id="{AD5875AE-B452-4D21-AD43-9B91BDACBF32}"/>
            </a:ext>
          </a:extLst>
        </xdr:cNvPr>
        <xdr:cNvGrpSpPr/>
      </xdr:nvGrpSpPr>
      <xdr:grpSpPr>
        <a:xfrm>
          <a:off x="-11794324" y="-11501643"/>
          <a:ext cx="12615483" cy="11368799"/>
          <a:chOff x="-11794324" y="-11501643"/>
          <a:chExt cx="12615483" cy="11368799"/>
        </a:xfrm>
      </xdr:grpSpPr>
      <xdr:grpSp>
        <xdr:nvGrpSpPr>
          <xdr:cNvPr id="3" name="Group 2">
            <a:extLst>
              <a:ext uri="{FF2B5EF4-FFF2-40B4-BE49-F238E27FC236}">
                <a16:creationId xmlns:a16="http://schemas.microsoft.com/office/drawing/2014/main" id="{D7B3EEF1-2AA1-923C-6179-FF7D532C3AD6}"/>
              </a:ext>
            </a:extLst>
          </xdr:cNvPr>
          <xdr:cNvGrpSpPr/>
        </xdr:nvGrpSpPr>
        <xdr:grpSpPr>
          <a:xfrm>
            <a:off x="-11794324" y="-11492279"/>
            <a:ext cx="12615483" cy="11359435"/>
            <a:chOff x="-11794324" y="-11492279"/>
            <a:chExt cx="12615483" cy="11359435"/>
          </a:xfrm>
        </xdr:grpSpPr>
        <xdr:sp macro="" textlink="">
          <xdr:nvSpPr>
            <xdr:cNvPr id="6" name="Rectangle 3">
              <a:extLst>
                <a:ext uri="{FF2B5EF4-FFF2-40B4-BE49-F238E27FC236}">
                  <a16:creationId xmlns:a16="http://schemas.microsoft.com/office/drawing/2014/main" id="{5EFBB32E-E19B-167E-D71F-7F67FF0A0E2D}"/>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7" name="Line 4">
              <a:extLst>
                <a:ext uri="{FF2B5EF4-FFF2-40B4-BE49-F238E27FC236}">
                  <a16:creationId xmlns:a16="http://schemas.microsoft.com/office/drawing/2014/main" id="{0D6B95FD-5058-CE5E-10CD-0AAAC6E9249A}"/>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E7329659-82EF-00D5-A5F5-592003817069}"/>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FD706D6A-4E6F-0A22-6673-80B82BB5D231}"/>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B3EAB6EE-1C2F-E123-F007-92C84FC77E5C}"/>
              </a:ext>
            </a:extLst>
          </xdr:cNvPr>
          <xdr:cNvSpPr/>
        </xdr:nvSpPr>
        <xdr:spPr>
          <a:xfrm>
            <a:off x="-8383676"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F0F4BCEE-E7F7-7284-6ED8-A30B48F6BFA3}"/>
              </a:ext>
            </a:extLst>
          </xdr:cNvPr>
          <xdr:cNvSpPr/>
        </xdr:nvSpPr>
        <xdr:spPr>
          <a:xfrm>
            <a:off x="-1175687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-11794324</xdr:colOff>
      <xdr:row>0</xdr:row>
      <xdr:rowOff>-11501643</xdr:rowOff>
    </xdr:from>
    <xdr:ext cx="12615483" cy="11368799"/>
    <xdr:grpSp>
      <xdr:nvGrpSpPr>
        <xdr:cNvPr id="10" name="Group 1">
          <a:extLst>
            <a:ext uri="{FF2B5EF4-FFF2-40B4-BE49-F238E27FC236}">
              <a16:creationId xmlns:a16="http://schemas.microsoft.com/office/drawing/2014/main" id="{6109BB35-EC13-4DC5-8119-65112F750315}"/>
            </a:ext>
          </a:extLst>
        </xdr:cNvPr>
        <xdr:cNvGrpSpPr/>
      </xdr:nvGrpSpPr>
      <xdr:grpSpPr>
        <a:xfrm>
          <a:off x="-11794324" y="-11501643"/>
          <a:ext cx="12615483" cy="11368799"/>
          <a:chOff x="-11794324" y="-11501643"/>
          <a:chExt cx="12615483" cy="11368799"/>
        </a:xfrm>
      </xdr:grpSpPr>
      <xdr:grpSp>
        <xdr:nvGrpSpPr>
          <xdr:cNvPr id="11" name="Group 2">
            <a:extLst>
              <a:ext uri="{FF2B5EF4-FFF2-40B4-BE49-F238E27FC236}">
                <a16:creationId xmlns:a16="http://schemas.microsoft.com/office/drawing/2014/main" id="{FD7A6568-EB2B-9A23-7669-9E4AABB4FFB2}"/>
              </a:ext>
            </a:extLst>
          </xdr:cNvPr>
          <xdr:cNvGrpSpPr/>
        </xdr:nvGrpSpPr>
        <xdr:grpSpPr>
          <a:xfrm>
            <a:off x="-11794324" y="-11492279"/>
            <a:ext cx="12615483" cy="11359435"/>
            <a:chOff x="-11794324" y="-11492279"/>
            <a:chExt cx="12615483" cy="11359435"/>
          </a:xfrm>
        </xdr:grpSpPr>
        <xdr:sp macro="" textlink="">
          <xdr:nvSpPr>
            <xdr:cNvPr id="14" name="Rectangle 3">
              <a:extLst>
                <a:ext uri="{FF2B5EF4-FFF2-40B4-BE49-F238E27FC236}">
                  <a16:creationId xmlns:a16="http://schemas.microsoft.com/office/drawing/2014/main" id="{37EC6C8A-22AE-3D1C-F02E-C2C6C993FFB1}"/>
                </a:ext>
              </a:extLst>
            </xdr:cNvPr>
            <xdr:cNvSpPr/>
          </xdr:nvSpPr>
          <xdr:spPr>
            <a:xfrm>
              <a:off x="-11794324" y="-133200"/>
              <a:ext cx="12615483"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3314-03-01-2</a:t>
              </a:r>
            </a:p>
          </xdr:txBody>
        </xdr:sp>
        <xdr:sp macro="" textlink="">
          <xdr:nvSpPr>
            <xdr:cNvPr id="15" name="Line 4">
              <a:extLst>
                <a:ext uri="{FF2B5EF4-FFF2-40B4-BE49-F238E27FC236}">
                  <a16:creationId xmlns:a16="http://schemas.microsoft.com/office/drawing/2014/main" id="{C75CD6BE-FD52-9C08-2997-AA6E767470AE}"/>
                </a:ext>
              </a:extLst>
            </xdr:cNvPr>
            <xdr:cNvSpPr/>
          </xdr:nvSpPr>
          <xdr:spPr>
            <a:xfrm>
              <a:off x="-11768044" y="-5956200"/>
              <a:ext cx="12559677"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6" name="Line 5">
              <a:extLst>
                <a:ext uri="{FF2B5EF4-FFF2-40B4-BE49-F238E27FC236}">
                  <a16:creationId xmlns:a16="http://schemas.microsoft.com/office/drawing/2014/main" id="{96ED09A1-1DAA-E1D4-6111-ED802493498A}"/>
                </a:ext>
              </a:extLst>
            </xdr:cNvPr>
            <xdr:cNvSpPr/>
          </xdr:nvSpPr>
          <xdr:spPr>
            <a:xfrm>
              <a:off x="821158" y="-11205359"/>
              <a:ext cx="0" cy="10784881"/>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C9D64BFA-2410-9A71-7709-C9F2A4E74A5E}"/>
                </a:ext>
              </a:extLst>
            </xdr:cNvPr>
            <xdr:cNvSpPr/>
          </xdr:nvSpPr>
          <xdr:spPr>
            <a:xfrm>
              <a:off x="-11768044" y="-11492279"/>
              <a:ext cx="12587758"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2" name="Line 7">
            <a:extLst>
              <a:ext uri="{FF2B5EF4-FFF2-40B4-BE49-F238E27FC236}">
                <a16:creationId xmlns:a16="http://schemas.microsoft.com/office/drawing/2014/main" id="{C71BCAEC-BF48-425B-2C40-A83B0C7E92DE}"/>
              </a:ext>
            </a:extLst>
          </xdr:cNvPr>
          <xdr:cNvSpPr/>
        </xdr:nvSpPr>
        <xdr:spPr>
          <a:xfrm>
            <a:off x="-8383319"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3" name="Line 8">
            <a:extLst>
              <a:ext uri="{FF2B5EF4-FFF2-40B4-BE49-F238E27FC236}">
                <a16:creationId xmlns:a16="http://schemas.microsoft.com/office/drawing/2014/main" id="{F85D27C5-64F0-863C-20AD-B4230D6BB5FC}"/>
              </a:ext>
            </a:extLst>
          </xdr:cNvPr>
          <xdr:cNvSpPr/>
        </xdr:nvSpPr>
        <xdr:spPr>
          <a:xfrm>
            <a:off x="-11756523" y="-11501643"/>
            <a:ext cx="0" cy="11081156"/>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1.xml><?xml version="1.0" encoding="utf-8"?>
<xdr:wsDr xmlns:xdr="http://schemas.openxmlformats.org/drawingml/2006/spreadsheetDrawing" xmlns:a="http://schemas.openxmlformats.org/drawingml/2006/main">
  <xdr:oneCellAnchor>
    <xdr:from>
      <xdr:col>12</xdr:col>
      <xdr:colOff>1078</xdr:colOff>
      <xdr:row>53</xdr:row>
      <xdr:rowOff>39602</xdr:rowOff>
    </xdr:from>
    <xdr:ext cx="1266123" cy="361434"/>
    <xdr:sp macro="" textlink="">
      <xdr:nvSpPr>
        <xdr:cNvPr id="2" name="Text Box 2">
          <a:extLst>
            <a:ext uri="{FF2B5EF4-FFF2-40B4-BE49-F238E27FC236}">
              <a16:creationId xmlns:a16="http://schemas.microsoft.com/office/drawing/2014/main" id="{DDC34DD0-9DE8-43EC-AB14-900E7681C317}"/>
            </a:ext>
          </a:extLst>
        </xdr:cNvPr>
        <xdr:cNvSpPr/>
      </xdr:nvSpPr>
      <xdr:spPr>
        <a:xfrm>
          <a:off x="5992303" y="10212302"/>
          <a:ext cx="1266123" cy="361434"/>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0" tIns="0"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600" b="0" i="0" u="none" strike="noStrike" kern="1200" cap="none" spc="0" baseline="0">
              <a:solidFill>
                <a:srgbClr val="000000"/>
              </a:solidFill>
              <a:uFillTx/>
              <a:latin typeface="Times New Roman" pitchFamily="18"/>
              <a:ea typeface="新細明體" pitchFamily="2"/>
              <a:cs typeface="Times New Roman" pitchFamily="18"/>
            </a:rPr>
            <a:t> </a:t>
          </a:r>
        </a:p>
      </xdr:txBody>
    </xdr:sp>
    <xdr:clientData/>
  </xdr:oneCellAnchor>
  <xdr:oneCellAnchor>
    <xdr:from>
      <xdr:col>0</xdr:col>
      <xdr:colOff>-11822396</xdr:colOff>
      <xdr:row>0</xdr:row>
      <xdr:rowOff>-11498397</xdr:rowOff>
    </xdr:from>
    <xdr:ext cx="12245041" cy="11661480"/>
    <xdr:grpSp>
      <xdr:nvGrpSpPr>
        <xdr:cNvPr id="3" name="Group 1">
          <a:extLst>
            <a:ext uri="{FF2B5EF4-FFF2-40B4-BE49-F238E27FC236}">
              <a16:creationId xmlns:a16="http://schemas.microsoft.com/office/drawing/2014/main" id="{CA7E2DCE-9CC6-41B2-8B84-5C31C64DD717}"/>
            </a:ext>
          </a:extLst>
        </xdr:cNvPr>
        <xdr:cNvGrpSpPr/>
      </xdr:nvGrpSpPr>
      <xdr:grpSpPr>
        <a:xfrm>
          <a:off x="-11822396" y="-11498397"/>
          <a:ext cx="12245041" cy="11661480"/>
          <a:chOff x="-11822396" y="-11498397"/>
          <a:chExt cx="12245041" cy="11661480"/>
        </a:xfrm>
      </xdr:grpSpPr>
      <xdr:grpSp>
        <xdr:nvGrpSpPr>
          <xdr:cNvPr id="4" name="Group 2">
            <a:extLst>
              <a:ext uri="{FF2B5EF4-FFF2-40B4-BE49-F238E27FC236}">
                <a16:creationId xmlns:a16="http://schemas.microsoft.com/office/drawing/2014/main" id="{F0ED58BA-6309-C334-80C4-2F228D5A631D}"/>
              </a:ext>
            </a:extLst>
          </xdr:cNvPr>
          <xdr:cNvGrpSpPr/>
        </xdr:nvGrpSpPr>
        <xdr:grpSpPr>
          <a:xfrm>
            <a:off x="-11822396" y="-11488677"/>
            <a:ext cx="12245041" cy="11651760"/>
            <a:chOff x="-11822396" y="-11488677"/>
            <a:chExt cx="12245041" cy="11651760"/>
          </a:xfrm>
        </xdr:grpSpPr>
        <xdr:sp macro="" textlink="">
          <xdr:nvSpPr>
            <xdr:cNvPr id="7" name="Rectangle 3">
              <a:extLst>
                <a:ext uri="{FF2B5EF4-FFF2-40B4-BE49-F238E27FC236}">
                  <a16:creationId xmlns:a16="http://schemas.microsoft.com/office/drawing/2014/main" id="{CE020438-ABEC-9603-8874-449842FEB89F}"/>
                </a:ext>
              </a:extLst>
            </xdr:cNvPr>
            <xdr:cNvSpPr/>
          </xdr:nvSpPr>
          <xdr:spPr>
            <a:xfrm>
              <a:off x="-11822396" y="163083"/>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8" name="Line 4">
              <a:extLst>
                <a:ext uri="{FF2B5EF4-FFF2-40B4-BE49-F238E27FC236}">
                  <a16:creationId xmlns:a16="http://schemas.microsoft.com/office/drawing/2014/main" id="{F94A0945-FA61-6FE7-7932-FD3F64761A28}"/>
                </a:ext>
              </a:extLst>
            </xdr:cNvPr>
            <xdr:cNvSpPr/>
          </xdr:nvSpPr>
          <xdr:spPr>
            <a:xfrm>
              <a:off x="-11796116" y="-5806796"/>
              <a:ext cx="1219103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5">
              <a:extLst>
                <a:ext uri="{FF2B5EF4-FFF2-40B4-BE49-F238E27FC236}">
                  <a16:creationId xmlns:a16="http://schemas.microsoft.com/office/drawing/2014/main" id="{0ABFBF8F-B6DE-DFDF-AE1C-E25F014B2295}"/>
                </a:ext>
              </a:extLst>
            </xdr:cNvPr>
            <xdr:cNvSpPr/>
          </xdr:nvSpPr>
          <xdr:spPr>
            <a:xfrm>
              <a:off x="422635" y="-11200677"/>
              <a:ext cx="0" cy="11066397"/>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0" name="Line 6">
              <a:extLst>
                <a:ext uri="{FF2B5EF4-FFF2-40B4-BE49-F238E27FC236}">
                  <a16:creationId xmlns:a16="http://schemas.microsoft.com/office/drawing/2014/main" id="{7EFFF36C-9C91-D943-6BBE-21EC7D749464}"/>
                </a:ext>
              </a:extLst>
            </xdr:cNvPr>
            <xdr:cNvSpPr/>
          </xdr:nvSpPr>
          <xdr:spPr>
            <a:xfrm>
              <a:off x="-11796116" y="-11488677"/>
              <a:ext cx="1221876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5" name="Line 7">
            <a:extLst>
              <a:ext uri="{FF2B5EF4-FFF2-40B4-BE49-F238E27FC236}">
                <a16:creationId xmlns:a16="http://schemas.microsoft.com/office/drawing/2014/main" id="{5706DAE7-668D-F6C6-E120-7BD93AA86195}"/>
              </a:ext>
            </a:extLst>
          </xdr:cNvPr>
          <xdr:cNvSpPr/>
        </xdr:nvSpPr>
        <xdr:spPr>
          <a:xfrm>
            <a:off x="-8511116"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6" name="Line 8">
            <a:extLst>
              <a:ext uri="{FF2B5EF4-FFF2-40B4-BE49-F238E27FC236}">
                <a16:creationId xmlns:a16="http://schemas.microsoft.com/office/drawing/2014/main" id="{644B1CCB-3F39-52A9-7DFC-1626E8B07895}"/>
              </a:ext>
            </a:extLst>
          </xdr:cNvPr>
          <xdr:cNvSpPr/>
        </xdr:nvSpPr>
        <xdr:spPr>
          <a:xfrm>
            <a:off x="-11786039" y="-11498397"/>
            <a:ext cx="0" cy="1136376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oneCellAnchor>
    <xdr:from>
      <xdr:col>0</xdr:col>
      <xdr:colOff>-11822396</xdr:colOff>
      <xdr:row>0</xdr:row>
      <xdr:rowOff>-11945520</xdr:rowOff>
    </xdr:from>
    <xdr:ext cx="12271321" cy="12155046"/>
    <xdr:grpSp>
      <xdr:nvGrpSpPr>
        <xdr:cNvPr id="11" name="Group 1">
          <a:extLst>
            <a:ext uri="{FF2B5EF4-FFF2-40B4-BE49-F238E27FC236}">
              <a16:creationId xmlns:a16="http://schemas.microsoft.com/office/drawing/2014/main" id="{1579A349-7A23-4AA7-9706-C249DBDCF44E}"/>
            </a:ext>
          </a:extLst>
        </xdr:cNvPr>
        <xdr:cNvGrpSpPr/>
      </xdr:nvGrpSpPr>
      <xdr:grpSpPr>
        <a:xfrm>
          <a:off x="-11822396" y="-11945520"/>
          <a:ext cx="12271321" cy="12155046"/>
          <a:chOff x="-11822396" y="-11945520"/>
          <a:chExt cx="12271321" cy="12155046"/>
        </a:xfrm>
      </xdr:grpSpPr>
      <xdr:grpSp>
        <xdr:nvGrpSpPr>
          <xdr:cNvPr id="12" name="Group 2">
            <a:extLst>
              <a:ext uri="{FF2B5EF4-FFF2-40B4-BE49-F238E27FC236}">
                <a16:creationId xmlns:a16="http://schemas.microsoft.com/office/drawing/2014/main" id="{E7AFE26B-B45C-3C46-C4CE-337067A83185}"/>
              </a:ext>
            </a:extLst>
          </xdr:cNvPr>
          <xdr:cNvGrpSpPr/>
        </xdr:nvGrpSpPr>
        <xdr:grpSpPr>
          <a:xfrm>
            <a:off x="-11822396" y="-11945520"/>
            <a:ext cx="12271321" cy="6146999"/>
            <a:chOff x="-11822396" y="-11945520"/>
            <a:chExt cx="12271321" cy="6146999"/>
          </a:xfrm>
        </xdr:grpSpPr>
        <xdr:sp macro="" textlink="">
          <xdr:nvSpPr>
            <xdr:cNvPr id="15" name="Rectangle 3">
              <a:extLst>
                <a:ext uri="{FF2B5EF4-FFF2-40B4-BE49-F238E27FC236}">
                  <a16:creationId xmlns:a16="http://schemas.microsoft.com/office/drawing/2014/main" id="{F435EE0E-E857-A69B-CF9C-0206F0C6DE5E}"/>
                </a:ext>
              </a:extLst>
            </xdr:cNvPr>
            <xdr:cNvSpPr/>
          </xdr:nvSpPr>
          <xdr:spPr>
            <a:xfrm>
              <a:off x="-11822396" y="-11945520"/>
              <a:ext cx="0" cy="0"/>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3314-04-01-2</a:t>
              </a:r>
            </a:p>
          </xdr:txBody>
        </xdr:sp>
        <xdr:sp macro="" textlink="">
          <xdr:nvSpPr>
            <xdr:cNvPr id="16" name="Line 4">
              <a:extLst>
                <a:ext uri="{FF2B5EF4-FFF2-40B4-BE49-F238E27FC236}">
                  <a16:creationId xmlns:a16="http://schemas.microsoft.com/office/drawing/2014/main" id="{BF7F1B46-C656-0EFE-E352-B68BB6DFC12F}"/>
                </a:ext>
              </a:extLst>
            </xdr:cNvPr>
            <xdr:cNvSpPr/>
          </xdr:nvSpPr>
          <xdr:spPr>
            <a:xfrm>
              <a:off x="-11796116" y="-5798521"/>
              <a:ext cx="12217316"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7" name="Line 6">
              <a:extLst>
                <a:ext uri="{FF2B5EF4-FFF2-40B4-BE49-F238E27FC236}">
                  <a16:creationId xmlns:a16="http://schemas.microsoft.com/office/drawing/2014/main" id="{E324AC6A-A942-74AE-5D8C-D8C66D6DD13A}"/>
                </a:ext>
              </a:extLst>
            </xdr:cNvPr>
            <xdr:cNvSpPr/>
          </xdr:nvSpPr>
          <xdr:spPr>
            <a:xfrm>
              <a:off x="-11796116" y="-11796116"/>
              <a:ext cx="12245041" cy="0"/>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13" name="Line 7">
            <a:extLst>
              <a:ext uri="{FF2B5EF4-FFF2-40B4-BE49-F238E27FC236}">
                <a16:creationId xmlns:a16="http://schemas.microsoft.com/office/drawing/2014/main" id="{AB4EC151-2317-E814-E4D9-5B964D436136}"/>
              </a:ext>
            </a:extLst>
          </xdr:cNvPr>
          <xdr:cNvSpPr/>
        </xdr:nvSpPr>
        <xdr:spPr>
          <a:xfrm>
            <a:off x="-8503920"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14" name="Line 8">
            <a:extLst>
              <a:ext uri="{FF2B5EF4-FFF2-40B4-BE49-F238E27FC236}">
                <a16:creationId xmlns:a16="http://schemas.microsoft.com/office/drawing/2014/main" id="{D1F413CA-622A-706A-62F5-A4FFEB565E73}"/>
              </a:ext>
            </a:extLst>
          </xdr:cNvPr>
          <xdr:cNvSpPr/>
        </xdr:nvSpPr>
        <xdr:spPr>
          <a:xfrm>
            <a:off x="-11786039" y="-11796116"/>
            <a:ext cx="0" cy="12005642"/>
          </a:xfrm>
          <a:custGeom>
            <a:avLst/>
            <a:gdLst>
              <a:gd name="f0" fmla="val 10800000"/>
              <a:gd name="f1" fmla="val 5400000"/>
              <a:gd name="f2" fmla="val 180"/>
              <a:gd name="f3" fmla="val w"/>
              <a:gd name="f4" fmla="val h"/>
              <a:gd name="f5" fmla="val ss"/>
              <a:gd name="f6" fmla="val 0"/>
              <a:gd name="f7" fmla="+- 0 0 -180"/>
              <a:gd name="f8" fmla="+- 0 0 -360"/>
              <a:gd name="f9" fmla="abs f3"/>
              <a:gd name="f10" fmla="abs f4"/>
              <a:gd name="f11" fmla="abs f5"/>
              <a:gd name="f12" fmla="*/ f7 f0 1"/>
              <a:gd name="f13" fmla="*/ f8 f0 1"/>
              <a:gd name="f14" fmla="?: f9 f3 1"/>
              <a:gd name="f15" fmla="?: f10 f4 1"/>
              <a:gd name="f16" fmla="?: f11 f5 1"/>
              <a:gd name="f17" fmla="*/ f12 1 f2"/>
              <a:gd name="f18" fmla="*/ f13 1 f2"/>
              <a:gd name="f19" fmla="*/ f14 1 21600"/>
              <a:gd name="f20" fmla="*/ f15 1 21600"/>
              <a:gd name="f21" fmla="*/ 21600 f14 1"/>
              <a:gd name="f22" fmla="*/ 21600 f15 1"/>
              <a:gd name="f23" fmla="+- f17 0 f1"/>
              <a:gd name="f24" fmla="+- f18 0 f1"/>
              <a:gd name="f25" fmla="min f20 f19"/>
              <a:gd name="f26" fmla="*/ f21 1 f16"/>
              <a:gd name="f27" fmla="*/ f22 1 f16"/>
              <a:gd name="f28" fmla="val f26"/>
              <a:gd name="f29" fmla="val f27"/>
              <a:gd name="f30" fmla="*/ f6 f25 1"/>
              <a:gd name="f31" fmla="*/ f28 f25 1"/>
              <a:gd name="f32" fmla="*/ f29 f25 1"/>
            </a:gdLst>
            <a:ahLst/>
            <a:cxnLst>
              <a:cxn ang="3cd4">
                <a:pos x="hc" y="t"/>
              </a:cxn>
              <a:cxn ang="0">
                <a:pos x="r" y="vc"/>
              </a:cxn>
              <a:cxn ang="cd4">
                <a:pos x="hc" y="b"/>
              </a:cxn>
              <a:cxn ang="cd2">
                <a:pos x="l" y="vc"/>
              </a:cxn>
              <a:cxn ang="f23">
                <a:pos x="f30" y="f30"/>
              </a:cxn>
              <a:cxn ang="f24">
                <a:pos x="f31" y="f32"/>
              </a:cxn>
            </a:cxnLst>
            <a:rect l="f30" t="f30" r="f31" b="f32"/>
            <a:pathLst>
              <a:path>
                <a:moveTo>
                  <a:pt x="f30" y="f30"/>
                </a:moveTo>
                <a:lnTo>
                  <a:pt x="f31" y="f32"/>
                </a:lnTo>
              </a:path>
            </a:pathLst>
          </a:custGeom>
          <a:noFill/>
          <a:ln w="10076" cap="flat">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22.xml><?xml version="1.0" encoding="utf-8"?>
<xdr:wsDr xmlns:xdr="http://schemas.openxmlformats.org/drawingml/2006/spreadsheetDrawing" xmlns:a="http://schemas.openxmlformats.org/drawingml/2006/main">
  <xdr:twoCellAnchor editAs="oneCell">
    <xdr:from>
      <xdr:col>36</xdr:col>
      <xdr:colOff>571500</xdr:colOff>
      <xdr:row>0</xdr:row>
      <xdr:rowOff>0</xdr:rowOff>
    </xdr:from>
    <xdr:to>
      <xdr:col>43</xdr:col>
      <xdr:colOff>0</xdr:colOff>
      <xdr:row>2</xdr:row>
      <xdr:rowOff>19050</xdr:rowOff>
    </xdr:to>
    <xdr:grpSp>
      <xdr:nvGrpSpPr>
        <xdr:cNvPr id="2" name="Group 1">
          <a:extLst>
            <a:ext uri="{FF2B5EF4-FFF2-40B4-BE49-F238E27FC236}">
              <a16:creationId xmlns:a16="http://schemas.microsoft.com/office/drawing/2014/main" id="{A4310F60-721C-40FB-863B-B611C88C1DA5}"/>
            </a:ext>
          </a:extLst>
        </xdr:cNvPr>
        <xdr:cNvGrpSpPr>
          <a:grpSpLocks/>
        </xdr:cNvGrpSpPr>
      </xdr:nvGrpSpPr>
      <xdr:grpSpPr bwMode="auto">
        <a:xfrm>
          <a:off x="23583900" y="0"/>
          <a:ext cx="4140200" cy="450850"/>
          <a:chOff x="54" y="86"/>
          <a:chExt cx="378" cy="48"/>
        </a:xfrm>
      </xdr:grpSpPr>
      <xdr:sp macro="" textlink="">
        <xdr:nvSpPr>
          <xdr:cNvPr id="3" name="Rectangle 2">
            <a:extLst>
              <a:ext uri="{FF2B5EF4-FFF2-40B4-BE49-F238E27FC236}">
                <a16:creationId xmlns:a16="http://schemas.microsoft.com/office/drawing/2014/main" id="{97E8F813-8096-1F1C-7FA0-77CA4C0287B7}"/>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臺東縣政府社會處</a:t>
            </a:r>
            <a:endParaRPr lang="en-US" altLang="zh-TW" sz="1200" b="0" i="0" u="none" strike="noStrike" baseline="0">
              <a:solidFill>
                <a:srgbClr val="000000"/>
              </a:solidFill>
              <a:latin typeface="標楷體"/>
              <a:ea typeface="標楷體"/>
            </a:endParaRP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4" name="Line 3">
            <a:extLst>
              <a:ext uri="{FF2B5EF4-FFF2-40B4-BE49-F238E27FC236}">
                <a16:creationId xmlns:a16="http://schemas.microsoft.com/office/drawing/2014/main" id="{7CD97DA1-02F5-AB09-6DDD-85CCC9149424}"/>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5" name="Line 4">
            <a:extLst>
              <a:ext uri="{FF2B5EF4-FFF2-40B4-BE49-F238E27FC236}">
                <a16:creationId xmlns:a16="http://schemas.microsoft.com/office/drawing/2014/main" id="{F8DD3077-7835-A40C-22AA-B838DF3DB0EA}"/>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6" name="Line 5">
            <a:extLst>
              <a:ext uri="{FF2B5EF4-FFF2-40B4-BE49-F238E27FC236}">
                <a16:creationId xmlns:a16="http://schemas.microsoft.com/office/drawing/2014/main" id="{AF09DDED-07CB-C4F3-B1E7-E55C84831A24}"/>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7" name="Line 6">
            <a:extLst>
              <a:ext uri="{FF2B5EF4-FFF2-40B4-BE49-F238E27FC236}">
                <a16:creationId xmlns:a16="http://schemas.microsoft.com/office/drawing/2014/main" id="{3B8EC010-D8CB-6136-184F-723F8288C3C0}"/>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8" name="Line 7">
            <a:extLst>
              <a:ext uri="{FF2B5EF4-FFF2-40B4-BE49-F238E27FC236}">
                <a16:creationId xmlns:a16="http://schemas.microsoft.com/office/drawing/2014/main" id="{268E45AB-BF36-67F5-5B26-0B27CCEE508B}"/>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twoCellAnchor editAs="oneCell">
    <xdr:from>
      <xdr:col>16</xdr:col>
      <xdr:colOff>9525</xdr:colOff>
      <xdr:row>0</xdr:row>
      <xdr:rowOff>0</xdr:rowOff>
    </xdr:from>
    <xdr:to>
      <xdr:col>23</xdr:col>
      <xdr:colOff>127000</xdr:colOff>
      <xdr:row>2</xdr:row>
      <xdr:rowOff>19050</xdr:rowOff>
    </xdr:to>
    <xdr:grpSp>
      <xdr:nvGrpSpPr>
        <xdr:cNvPr id="9" name="Group 1">
          <a:extLst>
            <a:ext uri="{FF2B5EF4-FFF2-40B4-BE49-F238E27FC236}">
              <a16:creationId xmlns:a16="http://schemas.microsoft.com/office/drawing/2014/main" id="{054DC0A4-A907-4E27-BCEE-B12D7A95494D}"/>
            </a:ext>
          </a:extLst>
        </xdr:cNvPr>
        <xdr:cNvGrpSpPr>
          <a:grpSpLocks/>
        </xdr:cNvGrpSpPr>
      </xdr:nvGrpSpPr>
      <xdr:grpSpPr bwMode="auto">
        <a:xfrm>
          <a:off x="9928225" y="0"/>
          <a:ext cx="4168775" cy="450850"/>
          <a:chOff x="54" y="86"/>
          <a:chExt cx="378" cy="48"/>
        </a:xfrm>
      </xdr:grpSpPr>
      <xdr:sp macro="" textlink="">
        <xdr:nvSpPr>
          <xdr:cNvPr id="10" name="Rectangle 2">
            <a:extLst>
              <a:ext uri="{FF2B5EF4-FFF2-40B4-BE49-F238E27FC236}">
                <a16:creationId xmlns:a16="http://schemas.microsoft.com/office/drawing/2014/main" id="{14A13DD5-89C4-2DCC-07AF-BE4ADE6311B1}"/>
              </a:ext>
            </a:extLst>
          </xdr:cNvPr>
          <xdr:cNvSpPr>
            <a:spLocks noChangeArrowheads="1"/>
          </xdr:cNvSpPr>
        </xdr:nvSpPr>
        <xdr:spPr bwMode="auto">
          <a:xfrm>
            <a:off x="54" y="86"/>
            <a:ext cx="378" cy="48"/>
          </a:xfrm>
          <a:prstGeom prst="rect">
            <a:avLst/>
          </a:prstGeom>
          <a:noFill/>
          <a:ln w="9525">
            <a:noFill/>
            <a:miter lim="800000"/>
            <a:headEnd/>
            <a:tailEnd/>
          </a:ln>
        </xdr:spPr>
        <xdr:txBody>
          <a:bodyPr vertOverflow="clip" wrap="square" lIns="27432" tIns="27432" rIns="0" bIns="0" anchor="t" upright="1"/>
          <a:lstStyle/>
          <a:p>
            <a:pPr algn="l" rtl="0">
              <a:defRPr sz="1000"/>
            </a:pPr>
            <a:r>
              <a:rPr lang="zh-TW" altLang="en-US" sz="1200" b="0" i="0" u="none" strike="noStrike" baseline="0">
                <a:solidFill>
                  <a:srgbClr val="000000"/>
                </a:solidFill>
                <a:latin typeface="標楷體"/>
                <a:ea typeface="標楷體"/>
              </a:rPr>
              <a:t>  編製機關    臺東縣政府社會處</a:t>
            </a:r>
            <a:r>
              <a:rPr lang="en-US" altLang="zh-TW" sz="1200" b="0" i="0" u="none" strike="noStrike" baseline="0">
                <a:solidFill>
                  <a:srgbClr val="000000"/>
                </a:solidFill>
                <a:latin typeface="標楷體"/>
                <a:ea typeface="標楷體"/>
              </a:rPr>
              <a:t> </a:t>
            </a:r>
          </a:p>
          <a:p>
            <a:pPr algn="l" rtl="0">
              <a:defRPr sz="1000"/>
            </a:pPr>
            <a:r>
              <a:rPr lang="en-US" altLang="zh-TW" sz="1200" b="0" i="0" u="none" strike="noStrike" baseline="0">
                <a:solidFill>
                  <a:srgbClr val="000000"/>
                </a:solidFill>
                <a:latin typeface="標楷體"/>
                <a:ea typeface="標楷體"/>
              </a:rPr>
              <a:t>  </a:t>
            </a:r>
            <a:r>
              <a:rPr lang="zh-TW" altLang="en-US" sz="1200" b="0" i="0" u="none" strike="noStrike" baseline="0">
                <a:solidFill>
                  <a:srgbClr val="000000"/>
                </a:solidFill>
                <a:latin typeface="標楷體"/>
                <a:ea typeface="標楷體"/>
              </a:rPr>
              <a:t>表    號            </a:t>
            </a:r>
            <a:r>
              <a:rPr lang="en-US" altLang="zh-TW" sz="1200" b="0" i="0" u="none" strike="noStrike" baseline="0">
                <a:solidFill>
                  <a:srgbClr val="000000"/>
                </a:solidFill>
                <a:latin typeface="標楷體"/>
                <a:ea typeface="標楷體"/>
              </a:rPr>
              <a:t>11140-01-01-2</a:t>
            </a:r>
          </a:p>
        </xdr:txBody>
      </xdr:sp>
      <xdr:sp macro="" textlink="">
        <xdr:nvSpPr>
          <xdr:cNvPr id="11" name="Line 3">
            <a:extLst>
              <a:ext uri="{FF2B5EF4-FFF2-40B4-BE49-F238E27FC236}">
                <a16:creationId xmlns:a16="http://schemas.microsoft.com/office/drawing/2014/main" id="{2CC32CE5-1DBE-5440-9E0B-48BB3F00CBA6}"/>
              </a:ext>
            </a:extLst>
          </xdr:cNvPr>
          <xdr:cNvSpPr>
            <a:spLocks noChangeShapeType="1"/>
          </xdr:cNvSpPr>
        </xdr:nvSpPr>
        <xdr:spPr bwMode="auto">
          <a:xfrm>
            <a:off x="55" y="110"/>
            <a:ext cx="376" cy="0"/>
          </a:xfrm>
          <a:prstGeom prst="line">
            <a:avLst/>
          </a:prstGeom>
          <a:noFill/>
          <a:ln w="10160">
            <a:solidFill>
              <a:srgbClr val="000000"/>
            </a:solidFill>
            <a:round/>
            <a:headEnd/>
            <a:tailEnd/>
          </a:ln>
        </xdr:spPr>
      </xdr:sp>
      <xdr:sp macro="" textlink="">
        <xdr:nvSpPr>
          <xdr:cNvPr id="12" name="Line 4">
            <a:extLst>
              <a:ext uri="{FF2B5EF4-FFF2-40B4-BE49-F238E27FC236}">
                <a16:creationId xmlns:a16="http://schemas.microsoft.com/office/drawing/2014/main" id="{BA1049DF-765D-36FE-3E40-C10B9EDCF657}"/>
              </a:ext>
            </a:extLst>
          </xdr:cNvPr>
          <xdr:cNvSpPr>
            <a:spLocks noChangeShapeType="1"/>
          </xdr:cNvSpPr>
        </xdr:nvSpPr>
        <xdr:spPr bwMode="auto">
          <a:xfrm>
            <a:off x="432" y="88"/>
            <a:ext cx="0" cy="44"/>
          </a:xfrm>
          <a:prstGeom prst="line">
            <a:avLst/>
          </a:prstGeom>
          <a:noFill/>
          <a:ln w="10160">
            <a:solidFill>
              <a:srgbClr val="000000"/>
            </a:solidFill>
            <a:round/>
            <a:headEnd/>
            <a:tailEnd/>
          </a:ln>
        </xdr:spPr>
      </xdr:sp>
      <xdr:sp macro="" textlink="">
        <xdr:nvSpPr>
          <xdr:cNvPr id="13" name="Line 5">
            <a:extLst>
              <a:ext uri="{FF2B5EF4-FFF2-40B4-BE49-F238E27FC236}">
                <a16:creationId xmlns:a16="http://schemas.microsoft.com/office/drawing/2014/main" id="{B33539F5-8885-91FB-E947-992F5D941872}"/>
              </a:ext>
            </a:extLst>
          </xdr:cNvPr>
          <xdr:cNvSpPr>
            <a:spLocks noChangeShapeType="1"/>
          </xdr:cNvSpPr>
        </xdr:nvSpPr>
        <xdr:spPr bwMode="auto">
          <a:xfrm flipV="1">
            <a:off x="55" y="87"/>
            <a:ext cx="377" cy="0"/>
          </a:xfrm>
          <a:prstGeom prst="line">
            <a:avLst/>
          </a:prstGeom>
          <a:noFill/>
          <a:ln w="10160">
            <a:solidFill>
              <a:srgbClr val="000000"/>
            </a:solidFill>
            <a:round/>
            <a:headEnd/>
            <a:tailEnd/>
          </a:ln>
        </xdr:spPr>
      </xdr:sp>
      <xdr:sp macro="" textlink="">
        <xdr:nvSpPr>
          <xdr:cNvPr id="14" name="Line 6">
            <a:extLst>
              <a:ext uri="{FF2B5EF4-FFF2-40B4-BE49-F238E27FC236}">
                <a16:creationId xmlns:a16="http://schemas.microsoft.com/office/drawing/2014/main" id="{B99A7687-DE09-E56E-89B8-A1C2EDDE29C6}"/>
              </a:ext>
            </a:extLst>
          </xdr:cNvPr>
          <xdr:cNvSpPr>
            <a:spLocks noChangeShapeType="1"/>
          </xdr:cNvSpPr>
        </xdr:nvSpPr>
        <xdr:spPr bwMode="auto">
          <a:xfrm>
            <a:off x="156" y="87"/>
            <a:ext cx="0" cy="45"/>
          </a:xfrm>
          <a:prstGeom prst="line">
            <a:avLst/>
          </a:prstGeom>
          <a:noFill/>
          <a:ln w="10160">
            <a:solidFill>
              <a:srgbClr val="000000"/>
            </a:solidFill>
            <a:round/>
            <a:headEnd/>
            <a:tailEnd/>
          </a:ln>
        </xdr:spPr>
      </xdr:sp>
      <xdr:sp macro="" textlink="">
        <xdr:nvSpPr>
          <xdr:cNvPr id="15" name="Line 7">
            <a:extLst>
              <a:ext uri="{FF2B5EF4-FFF2-40B4-BE49-F238E27FC236}">
                <a16:creationId xmlns:a16="http://schemas.microsoft.com/office/drawing/2014/main" id="{4B6EB96A-F24B-756F-85FD-7745E2EBE92D}"/>
              </a:ext>
            </a:extLst>
          </xdr:cNvPr>
          <xdr:cNvSpPr>
            <a:spLocks noChangeShapeType="1"/>
          </xdr:cNvSpPr>
        </xdr:nvSpPr>
        <xdr:spPr bwMode="auto">
          <a:xfrm>
            <a:off x="55" y="87"/>
            <a:ext cx="0" cy="45"/>
          </a:xfrm>
          <a:prstGeom prst="line">
            <a:avLst/>
          </a:prstGeom>
          <a:noFill/>
          <a:ln w="10160">
            <a:solidFill>
              <a:srgbClr val="000000"/>
            </a:solidFill>
            <a:round/>
            <a:headEnd/>
            <a:tailEnd/>
          </a:ln>
        </xdr:spPr>
      </xdr:sp>
    </xdr:grpSp>
    <xdr:clientData/>
  </xdr:twoCellAnchor>
  <xdr:oneCellAnchor>
    <xdr:from>
      <xdr:col>16</xdr:col>
      <xdr:colOff>546100</xdr:colOff>
      <xdr:row>13</xdr:row>
      <xdr:rowOff>88900</xdr:rowOff>
    </xdr:from>
    <xdr:ext cx="184731" cy="264560"/>
    <xdr:sp macro="" textlink="">
      <xdr:nvSpPr>
        <xdr:cNvPr id="16" name="文字方塊 15">
          <a:extLst>
            <a:ext uri="{FF2B5EF4-FFF2-40B4-BE49-F238E27FC236}">
              <a16:creationId xmlns:a16="http://schemas.microsoft.com/office/drawing/2014/main" id="{21647565-FEBC-4D35-8A04-C35A2A0EA43B}"/>
            </a:ext>
          </a:extLst>
        </xdr:cNvPr>
        <xdr:cNvSpPr txBox="1"/>
      </xdr:nvSpPr>
      <xdr:spPr>
        <a:xfrm>
          <a:off x="10366375" y="3460750"/>
          <a:ext cx="184731" cy="26456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wrap="none" rtlCol="0" anchor="t">
          <a:spAutoFit/>
        </a:bodyPr>
        <a:lstStyle/>
        <a:p>
          <a:endParaRPr lang="zh-TW" altLang="en-US" sz="1100"/>
        </a:p>
      </xdr:txBody>
    </xdr:sp>
    <xdr:clientData/>
  </xdr:oneCellAnchor>
</xdr:wsDr>
</file>

<file path=xl/drawings/drawing23.xml><?xml version="1.0" encoding="utf-8"?>
<xdr:wsDr xmlns:xdr="http://schemas.openxmlformats.org/drawingml/2006/spreadsheetDrawing" xmlns:a="http://schemas.openxmlformats.org/drawingml/2006/main">
  <xdr:twoCellAnchor editAs="oneCell">
    <xdr:from>
      <xdr:col>6</xdr:col>
      <xdr:colOff>1258200</xdr:colOff>
      <xdr:row>15</xdr:row>
      <xdr:rowOff>184320</xdr:rowOff>
    </xdr:from>
    <xdr:to>
      <xdr:col>6</xdr:col>
      <xdr:colOff>1362960</xdr:colOff>
      <xdr:row>15</xdr:row>
      <xdr:rowOff>446266</xdr:rowOff>
    </xdr:to>
    <xdr:sp macro="" textlink="">
      <xdr:nvSpPr>
        <xdr:cNvPr id="2" name="CustomShape 1">
          <a:extLst>
            <a:ext uri="{FF2B5EF4-FFF2-40B4-BE49-F238E27FC236}">
              <a16:creationId xmlns:a16="http://schemas.microsoft.com/office/drawing/2014/main" id="{52AF401D-D495-4A96-A9C4-04C71772AFFD}"/>
            </a:ext>
          </a:extLst>
        </xdr:cNvPr>
        <xdr:cNvSpPr/>
      </xdr:nvSpPr>
      <xdr:spPr>
        <a:xfrm>
          <a:off x="11802375" y="6108870"/>
          <a:ext cx="104760" cy="261946"/>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4.xml><?xml version="1.0" encoding="utf-8"?>
<xdr:wsDr xmlns:xdr="http://schemas.openxmlformats.org/drawingml/2006/spreadsheetDrawing" xmlns:a="http://schemas.openxmlformats.org/drawingml/2006/main">
  <xdr:twoCellAnchor editAs="oneCell">
    <xdr:from>
      <xdr:col>8</xdr:col>
      <xdr:colOff>194040</xdr:colOff>
      <xdr:row>20</xdr:row>
      <xdr:rowOff>117360</xdr:rowOff>
    </xdr:from>
    <xdr:to>
      <xdr:col>9</xdr:col>
      <xdr:colOff>75540</xdr:colOff>
      <xdr:row>21</xdr:row>
      <xdr:rowOff>28800</xdr:rowOff>
    </xdr:to>
    <xdr:sp macro="" textlink="">
      <xdr:nvSpPr>
        <xdr:cNvPr id="2" name="CustomShape 1">
          <a:extLst>
            <a:ext uri="{FF2B5EF4-FFF2-40B4-BE49-F238E27FC236}">
              <a16:creationId xmlns:a16="http://schemas.microsoft.com/office/drawing/2014/main" id="{B4F33880-9230-49C3-835F-6A16AF25FD3C}"/>
            </a:ext>
          </a:extLst>
        </xdr:cNvPr>
        <xdr:cNvSpPr/>
      </xdr:nvSpPr>
      <xdr:spPr>
        <a:xfrm>
          <a:off x="11734800" y="5632335"/>
          <a:ext cx="75540" cy="263865"/>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8</xdr:col>
      <xdr:colOff>194040</xdr:colOff>
      <xdr:row>51</xdr:row>
      <xdr:rowOff>0</xdr:rowOff>
    </xdr:from>
    <xdr:to>
      <xdr:col>9</xdr:col>
      <xdr:colOff>75540</xdr:colOff>
      <xdr:row>52</xdr:row>
      <xdr:rowOff>74520</xdr:rowOff>
    </xdr:to>
    <xdr:sp macro="" textlink="">
      <xdr:nvSpPr>
        <xdr:cNvPr id="3" name="CustomShape 1">
          <a:extLst>
            <a:ext uri="{FF2B5EF4-FFF2-40B4-BE49-F238E27FC236}">
              <a16:creationId xmlns:a16="http://schemas.microsoft.com/office/drawing/2014/main" id="{34CE506C-F96F-427C-889B-B950CB87A2B8}"/>
            </a:ext>
          </a:extLst>
        </xdr:cNvPr>
        <xdr:cNvSpPr/>
      </xdr:nvSpPr>
      <xdr:spPr>
        <a:xfrm>
          <a:off x="11734800" y="12573000"/>
          <a:ext cx="75540" cy="28407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5.xml><?xml version="1.0" encoding="utf-8"?>
<xdr:wsDr xmlns:xdr="http://schemas.openxmlformats.org/drawingml/2006/spreadsheetDrawing" xmlns:a="http://schemas.openxmlformats.org/drawingml/2006/main">
  <xdr:twoCellAnchor editAs="oneCell">
    <xdr:from>
      <xdr:col>6</xdr:col>
      <xdr:colOff>2520</xdr:colOff>
      <xdr:row>27</xdr:row>
      <xdr:rowOff>93600</xdr:rowOff>
    </xdr:from>
    <xdr:to>
      <xdr:col>6</xdr:col>
      <xdr:colOff>79920</xdr:colOff>
      <xdr:row>28</xdr:row>
      <xdr:rowOff>124140</xdr:rowOff>
    </xdr:to>
    <xdr:sp macro="" textlink="">
      <xdr:nvSpPr>
        <xdr:cNvPr id="2" name="CustomShape 1">
          <a:extLst>
            <a:ext uri="{FF2B5EF4-FFF2-40B4-BE49-F238E27FC236}">
              <a16:creationId xmlns:a16="http://schemas.microsoft.com/office/drawing/2014/main" id="{73FE73F9-DB44-4543-9130-CB100EB05F87}"/>
            </a:ext>
          </a:extLst>
        </xdr:cNvPr>
        <xdr:cNvSpPr/>
      </xdr:nvSpPr>
      <xdr:spPr>
        <a:xfrm>
          <a:off x="8765520" y="7656450"/>
          <a:ext cx="77400" cy="24009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6</xdr:col>
      <xdr:colOff>2520</xdr:colOff>
      <xdr:row>58</xdr:row>
      <xdr:rowOff>163080</xdr:rowOff>
    </xdr:from>
    <xdr:to>
      <xdr:col>6</xdr:col>
      <xdr:colOff>79920</xdr:colOff>
      <xdr:row>59</xdr:row>
      <xdr:rowOff>164460</xdr:rowOff>
    </xdr:to>
    <xdr:sp macro="" textlink="">
      <xdr:nvSpPr>
        <xdr:cNvPr id="3" name="CustomShape 1">
          <a:extLst>
            <a:ext uri="{FF2B5EF4-FFF2-40B4-BE49-F238E27FC236}">
              <a16:creationId xmlns:a16="http://schemas.microsoft.com/office/drawing/2014/main" id="{A716F1FF-E547-4814-9ACC-D0326D93AD22}"/>
            </a:ext>
          </a:extLst>
        </xdr:cNvPr>
        <xdr:cNvSpPr/>
      </xdr:nvSpPr>
      <xdr:spPr>
        <a:xfrm>
          <a:off x="8765520" y="14221980"/>
          <a:ext cx="77400" cy="21093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6.xml><?xml version="1.0" encoding="utf-8"?>
<xdr:wsDr xmlns:xdr="http://schemas.openxmlformats.org/drawingml/2006/spreadsheetDrawing" xmlns:a="http://schemas.openxmlformats.org/drawingml/2006/main">
  <xdr:twoCellAnchor editAs="oneCell">
    <xdr:from>
      <xdr:col>9</xdr:col>
      <xdr:colOff>720</xdr:colOff>
      <xdr:row>17</xdr:row>
      <xdr:rowOff>0</xdr:rowOff>
    </xdr:from>
    <xdr:to>
      <xdr:col>9</xdr:col>
      <xdr:colOff>159840</xdr:colOff>
      <xdr:row>17</xdr:row>
      <xdr:rowOff>259920</xdr:rowOff>
    </xdr:to>
    <xdr:sp macro="" textlink="">
      <xdr:nvSpPr>
        <xdr:cNvPr id="2" name="CustomShape 1">
          <a:extLst>
            <a:ext uri="{FF2B5EF4-FFF2-40B4-BE49-F238E27FC236}">
              <a16:creationId xmlns:a16="http://schemas.microsoft.com/office/drawing/2014/main" id="{DD06C3C5-9BDE-4E1C-8739-3B08691C8A29}"/>
            </a:ext>
          </a:extLst>
        </xdr:cNvPr>
        <xdr:cNvSpPr/>
      </xdr:nvSpPr>
      <xdr:spPr>
        <a:xfrm>
          <a:off x="12373695" y="649605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17</xdr:row>
      <xdr:rowOff>0</xdr:rowOff>
    </xdr:from>
    <xdr:to>
      <xdr:col>9</xdr:col>
      <xdr:colOff>159840</xdr:colOff>
      <xdr:row>17</xdr:row>
      <xdr:rowOff>232560</xdr:rowOff>
    </xdr:to>
    <xdr:sp macro="" textlink="">
      <xdr:nvSpPr>
        <xdr:cNvPr id="3" name="CustomShape 1">
          <a:extLst>
            <a:ext uri="{FF2B5EF4-FFF2-40B4-BE49-F238E27FC236}">
              <a16:creationId xmlns:a16="http://schemas.microsoft.com/office/drawing/2014/main" id="{FAE31679-50E4-4DC3-9A76-29E147310A15}"/>
            </a:ext>
          </a:extLst>
        </xdr:cNvPr>
        <xdr:cNvSpPr/>
      </xdr:nvSpPr>
      <xdr:spPr>
        <a:xfrm>
          <a:off x="12373695" y="649605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261360</xdr:rowOff>
    </xdr:to>
    <xdr:sp macro="" textlink="">
      <xdr:nvSpPr>
        <xdr:cNvPr id="4" name="CustomShape 1">
          <a:extLst>
            <a:ext uri="{FF2B5EF4-FFF2-40B4-BE49-F238E27FC236}">
              <a16:creationId xmlns:a16="http://schemas.microsoft.com/office/drawing/2014/main" id="{A376CB8B-8876-4A05-BF6B-BE58D425BB1E}"/>
            </a:ext>
          </a:extLst>
        </xdr:cNvPr>
        <xdr:cNvSpPr/>
      </xdr:nvSpPr>
      <xdr:spPr>
        <a:xfrm>
          <a:off x="12373695" y="4649640"/>
          <a:ext cx="159120" cy="25992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twoCellAnchor editAs="oneCell">
    <xdr:from>
      <xdr:col>9</xdr:col>
      <xdr:colOff>720</xdr:colOff>
      <xdr:row>12</xdr:row>
      <xdr:rowOff>1440</xdr:rowOff>
    </xdr:from>
    <xdr:to>
      <xdr:col>9</xdr:col>
      <xdr:colOff>159840</xdr:colOff>
      <xdr:row>12</xdr:row>
      <xdr:rowOff>234000</xdr:rowOff>
    </xdr:to>
    <xdr:sp macro="" textlink="">
      <xdr:nvSpPr>
        <xdr:cNvPr id="5" name="CustomShape 1">
          <a:extLst>
            <a:ext uri="{FF2B5EF4-FFF2-40B4-BE49-F238E27FC236}">
              <a16:creationId xmlns:a16="http://schemas.microsoft.com/office/drawing/2014/main" id="{B1219460-84DF-4455-86D2-757E69BFA5D2}"/>
            </a:ext>
          </a:extLst>
        </xdr:cNvPr>
        <xdr:cNvSpPr/>
      </xdr:nvSpPr>
      <xdr:spPr>
        <a:xfrm>
          <a:off x="12373695" y="4649640"/>
          <a:ext cx="159120" cy="232560"/>
        </a:xfrm>
        <a:custGeom>
          <a:avLst/>
          <a:gdLst/>
          <a:ahLst/>
          <a:cxnLst/>
          <a:rect l="l" t="t" r="r" b="b"/>
          <a:pathLst>
            <a:path w="21600" h="21600">
              <a:moveTo>
                <a:pt x="0" y="0"/>
              </a:moveTo>
              <a:lnTo>
                <a:pt x="21600" y="0"/>
              </a:lnTo>
              <a:lnTo>
                <a:pt x="21600" y="21600"/>
              </a:lnTo>
              <a:lnTo>
                <a:pt x="0" y="21600"/>
              </a:lnTo>
              <a:close/>
            </a:path>
          </a:pathLst>
        </a:custGeom>
        <a:noFill/>
        <a:ln w="12600">
          <a:noFill/>
        </a:ln>
      </xdr:spPr>
      <xdr:style>
        <a:lnRef idx="0">
          <a:scrgbClr r="0" g="0" b="0"/>
        </a:lnRef>
        <a:fillRef idx="0">
          <a:scrgbClr r="0" g="0" b="0"/>
        </a:fillRef>
        <a:effectRef idx="0">
          <a:scrgbClr r="0" g="0" b="0"/>
        </a:effectRef>
        <a:fontRef idx="minor"/>
      </xdr:style>
    </xdr:sp>
    <xdr:clientData/>
  </xdr:twoCellAnchor>
</xdr:wsDr>
</file>

<file path=xl/drawings/drawing27.xml><?xml version="1.0" encoding="utf-8"?>
<xdr:wsDr xmlns:xdr="http://schemas.openxmlformats.org/drawingml/2006/spreadsheetDrawing" xmlns:a="http://schemas.openxmlformats.org/drawingml/2006/main">
  <xdr:oneCellAnchor>
    <xdr:from>
      <xdr:col>7</xdr:col>
      <xdr:colOff>168275</xdr:colOff>
      <xdr:row>3</xdr:row>
      <xdr:rowOff>47625</xdr:rowOff>
    </xdr:from>
    <xdr:ext cx="787908" cy="218521"/>
    <xdr:sp macro="" textlink="">
      <xdr:nvSpPr>
        <xdr:cNvPr id="2" name="Text Box 1">
          <a:extLst>
            <a:ext uri="{FF2B5EF4-FFF2-40B4-BE49-F238E27FC236}">
              <a16:creationId xmlns:a16="http://schemas.microsoft.com/office/drawing/2014/main" id="{A81E213F-77BD-4EC2-BF26-4D70061319A9}"/>
            </a:ext>
          </a:extLst>
        </xdr:cNvPr>
        <xdr:cNvSpPr txBox="1">
          <a:spLocks noChangeArrowheads="1"/>
        </xdr:cNvSpPr>
      </xdr:nvSpPr>
      <xdr:spPr bwMode="auto">
        <a:xfrm>
          <a:off x="6797675" y="1057275"/>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2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B9D3D9D0-1E72-49BD-8309-F51E9A44AC2D}"/>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89FBA94-6D7F-4E72-875D-DE7508D46474}"/>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FC30508D-9D28-4789-AACF-5760CB24F92C}"/>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82EAC993-7D3B-439D-AD1A-A05AD4D7B94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02EB3652-AB35-4547-8C85-601CEB9D5B79}"/>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D7E7932-62A8-421A-81DC-9170F96C708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FF481DCB-19B6-40FE-B11A-D45A2DC7AE4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C73E58A8-5AAD-415D-AF37-2DE68A5EA863}"/>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9F1E1721-15DF-47FB-B856-4EFCE4F066E6}"/>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29.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6C3750EE-D7AB-431D-9FE3-C4B3B61D7D7B}"/>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268F0433-D182-457A-AA21-BF3442E22D62}"/>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18FFACC7-5738-4058-B18B-2FC72D7DA9B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CE185E08-01EC-457E-AD08-2073682C2436}"/>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90B65119-1E70-4AD3-BBC3-4A664DF77FA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1AC403EF-882D-4756-9DDF-BBFECA92F7F0}"/>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A2E521EF-54E4-4DA4-B494-54119CF2BD75}"/>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0FD37A47-7A12-4BFE-ACE5-B26B3B2E8F2B}"/>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1CC06CB1-D9C0-4BF0-83D8-3D2734F23F5E}"/>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xml><?xml version="1.0" encoding="utf-8"?>
<xdr:wsDr xmlns:xdr="http://schemas.openxmlformats.org/drawingml/2006/spreadsheetDrawing" xmlns:a="http://schemas.openxmlformats.org/drawingml/2006/main">
  <xdr:oneCellAnchor>
    <xdr:from>
      <xdr:col>0</xdr:col>
      <xdr:colOff>-11796116</xdr:colOff>
      <xdr:row>0</xdr:row>
      <xdr:rowOff>-11788920</xdr:rowOff>
    </xdr:from>
    <xdr:ext cx="2148" cy="288356"/>
    <xdr:grpSp>
      <xdr:nvGrpSpPr>
        <xdr:cNvPr id="2" name="Group 1">
          <a:extLst>
            <a:ext uri="{FF2B5EF4-FFF2-40B4-BE49-F238E27FC236}">
              <a16:creationId xmlns:a16="http://schemas.microsoft.com/office/drawing/2014/main" id="{9323A4AB-35B1-4521-A8D9-EAD26FDC76E1}"/>
            </a:ext>
          </a:extLst>
        </xdr:cNvPr>
        <xdr:cNvGrpSpPr/>
      </xdr:nvGrpSpPr>
      <xdr:grpSpPr>
        <a:xfrm>
          <a:off x="-11796116" y="-11788920"/>
          <a:ext cx="2148" cy="288356"/>
          <a:chOff x="-11796116" y="-11788920"/>
          <a:chExt cx="2148" cy="288356"/>
        </a:xfrm>
      </xdr:grpSpPr>
      <xdr:grpSp>
        <xdr:nvGrpSpPr>
          <xdr:cNvPr id="3" name="Group 2">
            <a:extLst>
              <a:ext uri="{FF2B5EF4-FFF2-40B4-BE49-F238E27FC236}">
                <a16:creationId xmlns:a16="http://schemas.microsoft.com/office/drawing/2014/main" id="{FA9D4A75-8ED9-3C23-3F13-FF56A507E58F}"/>
              </a:ext>
            </a:extLst>
          </xdr:cNvPr>
          <xdr:cNvGrpSpPr/>
        </xdr:nvGrpSpPr>
        <xdr:grpSpPr>
          <a:xfrm>
            <a:off x="-11796116" y="-11788920"/>
            <a:ext cx="2148" cy="288356"/>
            <a:chOff x="-11796116" y="-11788920"/>
            <a:chExt cx="2148" cy="288356"/>
          </a:xfrm>
        </xdr:grpSpPr>
        <xdr:sp macro="" textlink="">
          <xdr:nvSpPr>
            <xdr:cNvPr id="6" name="Rectangle 3">
              <a:extLst>
                <a:ext uri="{FF2B5EF4-FFF2-40B4-BE49-F238E27FC236}">
                  <a16:creationId xmlns:a16="http://schemas.microsoft.com/office/drawing/2014/main" id="{A81746B6-8B14-C9E7-93CA-8D7A3FAE71CC}"/>
                </a:ext>
              </a:extLst>
            </xdr:cNvPr>
            <xdr:cNvSpPr/>
          </xdr:nvSpPr>
          <xdr:spPr>
            <a:xfrm>
              <a:off x="-11794324" y="-11500920"/>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3312-04-02-2</a:t>
              </a:r>
            </a:p>
          </xdr:txBody>
        </xdr:sp>
        <xdr:sp macro="" textlink="">
          <xdr:nvSpPr>
            <xdr:cNvPr id="7" name="Line 4">
              <a:extLst>
                <a:ext uri="{FF2B5EF4-FFF2-40B4-BE49-F238E27FC236}">
                  <a16:creationId xmlns:a16="http://schemas.microsoft.com/office/drawing/2014/main" id="{79D4F619-6307-D51D-CC93-2AF225CA86E7}"/>
                </a:ext>
              </a:extLst>
            </xdr:cNvPr>
            <xdr:cNvSpPr/>
          </xdr:nvSpPr>
          <xdr:spPr>
            <a:xfrm>
              <a:off x="-11796116" y="-11648523"/>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00DDD03D-40AF-8FC9-C458-4D71A0979C3C}"/>
                </a:ext>
              </a:extLst>
            </xdr:cNvPr>
            <xdr:cNvSpPr/>
          </xdr:nvSpPr>
          <xdr:spPr>
            <a:xfrm>
              <a:off x="-11794324" y="-11781723"/>
              <a:ext cx="356" cy="273241"/>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68F212BA-9DDA-7B71-066A-6D00422805E5}"/>
                </a:ext>
              </a:extLst>
            </xdr:cNvPr>
            <xdr:cNvSpPr/>
          </xdr:nvSpPr>
          <xdr:spPr>
            <a:xfrm>
              <a:off x="-11796116" y="-11788920"/>
              <a:ext cx="1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844373C9-D74E-BD88-061C-0F85D82ECC44}"/>
              </a:ext>
            </a:extLst>
          </xdr:cNvPr>
          <xdr:cNvSpPr/>
        </xdr:nvSpPr>
        <xdr:spPr>
          <a:xfrm>
            <a:off x="-11795760"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8F6EEE83-622B-12E9-970D-322879E676B4}"/>
              </a:ext>
            </a:extLst>
          </xdr:cNvPr>
          <xdr:cNvSpPr/>
        </xdr:nvSpPr>
        <xdr:spPr>
          <a:xfrm>
            <a:off x="-11796116" y="-11788920"/>
            <a:ext cx="356" cy="280803"/>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3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E2D0E4BC-3A2C-4134-BB87-A5079BB7740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DBF3D166-287C-4D2A-AE8A-2C0B3286485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CFBE513-F169-44D8-A5D3-A163EB6B6293}"/>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1F9CD294-FFA4-49B4-95DF-A177BDBEB38F}"/>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C02B349D-E287-4F1E-AFD0-5D0CDD33BA3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A8003F7A-7846-43D7-B184-D24D882ABCC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60D66845-F07C-45D6-B7F0-0F924A4066AA}"/>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4C9C58F5-0AD0-4396-BC5E-A41F2C91C3E6}"/>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B8F5E23B-F8A6-459E-8366-2D124C1C68EF}"/>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5ED793CF-D272-4402-BDBC-A73C76B5F77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8C46D0DC-1E43-4359-9016-383241094FF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0C958FE0-5E3D-4AF0-BD98-20618736314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0781AA4-4CC2-47AF-BD65-51B72F185E9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8D5AE256-30FC-4374-A3D4-8B52154391E5}"/>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EC3665EA-888F-43E1-8C1E-C07F4E509C9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7880DE7C-91D8-423C-B1F4-8A55D4959F6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5A26B5F3-99FE-43BA-B271-2D01B3993F27}"/>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5455C54F-E7E1-4F46-8DC5-205D5812DC7D}"/>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2.xml><?xml version="1.0" encoding="utf-8"?>
<xdr:wsDr xmlns:xdr="http://schemas.openxmlformats.org/drawingml/2006/spreadsheetDrawing" xmlns:a="http://schemas.openxmlformats.org/drawingml/2006/main">
  <xdr:twoCellAnchor editAs="oneCell">
    <xdr:from>
      <xdr:col>0</xdr:col>
      <xdr:colOff>297180</xdr:colOff>
      <xdr:row>7</xdr:row>
      <xdr:rowOff>0</xdr:rowOff>
    </xdr:from>
    <xdr:to>
      <xdr:col>0</xdr:col>
      <xdr:colOff>381000</xdr:colOff>
      <xdr:row>7</xdr:row>
      <xdr:rowOff>236220</xdr:rowOff>
    </xdr:to>
    <xdr:sp macro="" textlink="">
      <xdr:nvSpPr>
        <xdr:cNvPr id="2" name="Text Box 10">
          <a:extLst>
            <a:ext uri="{FF2B5EF4-FFF2-40B4-BE49-F238E27FC236}">
              <a16:creationId xmlns:a16="http://schemas.microsoft.com/office/drawing/2014/main" id="{2E91A921-7BD9-495B-A04E-19171BFB5A5C}"/>
            </a:ext>
          </a:extLst>
        </xdr:cNvPr>
        <xdr:cNvSpPr txBox="1">
          <a:spLocks noChangeArrowheads="1"/>
        </xdr:cNvSpPr>
      </xdr:nvSpPr>
      <xdr:spPr bwMode="auto">
        <a:xfrm>
          <a:off x="297180" y="2143125"/>
          <a:ext cx="83820" cy="2362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sp>
    <xdr:clientData/>
  </xdr:twoCellAnchor>
</xdr:wsDr>
</file>

<file path=xl/drawings/drawing33.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2B0265A3-8918-433D-BA97-3FF8081EAB8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1F1F03FC-A5EF-4AEC-AF77-215F3F90CC71}"/>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4B48FF18-E242-4F1F-B41F-C0F9127DDE4A}"/>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B78ECFCF-DD3C-4D34-A91B-B46C77F62FE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EC2B2800-94D8-4C79-9037-8239F9D8756E}"/>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A1FB760F-98F3-42EE-920B-D2BC603917AD}"/>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0CC16021-A698-4812-9892-4D0D6DEE15E5}"/>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512B40BB-404E-4F19-8135-23546B55BFF6}"/>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DF64328D-4223-4E66-BDB8-510D8EA6FA9E}"/>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4.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9949F1E0-FB8C-4846-82D1-DC0F465EBBC2}"/>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0C9B35B4-2325-4EB3-9BA8-1572ECFEFE96}"/>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0BEE835B-2363-498B-BEB8-CF842CD0C6B1}"/>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DA185FE9-BC6B-4FDC-8E8A-D0EBF473DCE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3C2401C5-B99B-4DF2-9E2D-BF44D81F9194}"/>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4ADE0962-8DBC-4FB3-8BF3-30B2D7318A5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5786ACB0-147B-4659-8195-F1B0A94C0C9E}"/>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F8C0C573-3E93-40D8-9073-1C4283F6FA64}"/>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30D65CA8-0A7C-43C3-BEA4-23E130C679FC}"/>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3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E930CAD-25AB-492C-AD09-53693F65BBF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978E0640-2EA2-49EC-923E-ABBE6BC2A87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52F37734-C0E9-47DA-AF27-41D125AFE9D5}"/>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119D9FB-9859-4EA5-9AF3-B113722F0906}"/>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318B68AE-851D-4D3B-9DC6-5B6DCDB0AC83}"/>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A0684558-B1E6-461F-B67E-CBE941AB2AF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D0D0FA0F-4B8A-42E9-8B8A-968233F13E8B}"/>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26B8AAFF-DD53-44B8-8734-6CC95C64C5C8}"/>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0AC22517-C10A-4D5E-B21F-D9E2EDD4569F}"/>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6.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B260792D-47B7-4B7E-80E6-6A7D9AE849A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C0095C73-E63F-4DB5-9861-F1770E287A3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5A23390C-4D10-4BB4-8280-7EF806ADBC6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13FA8FEB-4DD6-4D49-B417-3668B7880C9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46AE5735-2949-4498-9310-3822F134EB79}"/>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6B06E363-B4F7-4EC4-9CDA-D89BA7963835}"/>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D3695E03-C432-46F4-AC79-17C8026110D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61FD9A7C-839E-4C96-9C9B-412B4F3F7174}"/>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80B9E604-0816-4C5A-8769-F9BDD9FFAD93}"/>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37.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F6633594-1E62-4BC4-8039-3B7BAA2FF8D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D66227BB-555E-4AD1-9CA8-90B311D2FC2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CC79BDC-C4D6-4CAE-811A-2D2B432F2C54}"/>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648C1901-7909-4F73-BD6D-D59EA7950067}"/>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B1BB7C53-CEBE-41D4-B87F-82E4FE117BC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218BB219-D94A-4BAA-858B-86ABC8AD8A3F}"/>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51E74AB3-4685-4A37-871C-14145EB54AB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8793DE35-ADC0-4226-A124-0CDD4F50DF2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22167590-818B-442C-B9A7-732C6D0280BC}"/>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8.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FBBC0868-1526-44DD-8235-CF11B4263D3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81BADE0-87BC-4C9C-9E7C-52088483CC38}"/>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CEE4EC8E-82E6-4ACB-B7F8-4C846371B41D}"/>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0F9C6BDF-85DF-4934-BD0C-29EF6BC281B6}"/>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563179E-D90B-435E-894F-6304BB5DBF62}"/>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79DD8483-B705-468C-93B1-9E5A2847475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013C75A0-2668-4AB7-A8C4-D91A3F7C160F}"/>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706D1148-95F3-4EE8-8208-1D5EC5E61901}"/>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13983161-944F-48EE-9CC0-5B5B3F141D4C}"/>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39.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8F1D17E4-302E-4461-BABD-E17A820EB741}"/>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9D26917-38B6-4602-B2B0-543DFA60E72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CA572BEB-84AC-4CD2-A081-D29523A9C72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57259AC-9053-4147-8DEF-A8CC3A90B8C7}"/>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C7F9642-11DF-4804-8C44-E9B69AC2DF3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27FE1776-B63B-48DE-9B11-B8FE17061DA8}"/>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1818049F-BF5C-4BE1-8A88-6681E8F6E71C}"/>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938E4A81-E7E6-484C-842D-50354504B1A6}"/>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A2C1CA6C-DD6D-474F-BBCA-0F5DD5B03B04}"/>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xml><?xml version="1.0" encoding="utf-8"?>
<xdr:wsDr xmlns:xdr="http://schemas.openxmlformats.org/drawingml/2006/spreadsheetDrawing" xmlns:a="http://schemas.openxmlformats.org/drawingml/2006/main">
  <xdr:oneCellAnchor>
    <xdr:from>
      <xdr:col>0</xdr:col>
      <xdr:colOff>-11822762</xdr:colOff>
      <xdr:row>0</xdr:row>
      <xdr:rowOff>-11501277</xdr:rowOff>
    </xdr:from>
    <xdr:ext cx="12529793" cy="11663271"/>
    <xdr:grpSp>
      <xdr:nvGrpSpPr>
        <xdr:cNvPr id="2" name="Group 1">
          <a:extLst>
            <a:ext uri="{FF2B5EF4-FFF2-40B4-BE49-F238E27FC236}">
              <a16:creationId xmlns:a16="http://schemas.microsoft.com/office/drawing/2014/main" id="{5597266A-72D8-4298-873D-85F3493550AC}"/>
            </a:ext>
          </a:extLst>
        </xdr:cNvPr>
        <xdr:cNvGrpSpPr/>
      </xdr:nvGrpSpPr>
      <xdr:grpSpPr>
        <a:xfrm>
          <a:off x="-11822762" y="-11501277"/>
          <a:ext cx="12529793" cy="11663271"/>
          <a:chOff x="-11822762" y="-11501277"/>
          <a:chExt cx="12529793" cy="11663271"/>
        </a:xfrm>
      </xdr:grpSpPr>
      <xdr:grpSp>
        <xdr:nvGrpSpPr>
          <xdr:cNvPr id="3" name="Group 2">
            <a:extLst>
              <a:ext uri="{FF2B5EF4-FFF2-40B4-BE49-F238E27FC236}">
                <a16:creationId xmlns:a16="http://schemas.microsoft.com/office/drawing/2014/main" id="{FFF003F7-1E2B-0D64-9A5C-94786333000B}"/>
              </a:ext>
            </a:extLst>
          </xdr:cNvPr>
          <xdr:cNvGrpSpPr/>
        </xdr:nvGrpSpPr>
        <xdr:grpSpPr>
          <a:xfrm>
            <a:off x="-11822762" y="-11491923"/>
            <a:ext cx="12529793" cy="11653917"/>
            <a:chOff x="-11822762" y="-11491923"/>
            <a:chExt cx="12529793" cy="11653917"/>
          </a:xfrm>
        </xdr:grpSpPr>
        <xdr:sp macro="" textlink="">
          <xdr:nvSpPr>
            <xdr:cNvPr id="6" name="Rectangle 3">
              <a:extLst>
                <a:ext uri="{FF2B5EF4-FFF2-40B4-BE49-F238E27FC236}">
                  <a16:creationId xmlns:a16="http://schemas.microsoft.com/office/drawing/2014/main" id="{FAAEEE2B-33F1-D3FC-B24F-2BD9A6E7260D}"/>
                </a:ext>
              </a:extLst>
            </xdr:cNvPr>
            <xdr:cNvSpPr/>
          </xdr:nvSpPr>
          <xdr:spPr>
            <a:xfrm>
              <a:off x="-11822762" y="1616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3312-04-03-2</a:t>
              </a:r>
            </a:p>
          </xdr:txBody>
        </xdr:sp>
        <xdr:sp macro="" textlink="">
          <xdr:nvSpPr>
            <xdr:cNvPr id="7" name="Line 4">
              <a:extLst>
                <a:ext uri="{FF2B5EF4-FFF2-40B4-BE49-F238E27FC236}">
                  <a16:creationId xmlns:a16="http://schemas.microsoft.com/office/drawing/2014/main" id="{4C04FF73-8206-ABCB-2F6F-A8F93F285A1E}"/>
                </a:ext>
              </a:extLst>
            </xdr:cNvPr>
            <xdr:cNvSpPr/>
          </xdr:nvSpPr>
          <xdr:spPr>
            <a:xfrm>
              <a:off x="-11796116" y="-5812557"/>
              <a:ext cx="1247436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5378EB18-7BBC-30ED-ACAA-FF2AAB51155E}"/>
                </a:ext>
              </a:extLst>
            </xdr:cNvPr>
            <xdr:cNvSpPr/>
          </xdr:nvSpPr>
          <xdr:spPr>
            <a:xfrm>
              <a:off x="706675" y="-11206438"/>
              <a:ext cx="356" cy="11073237"/>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7E6279C1-BD67-6D72-911F-1399EA49D136}"/>
                </a:ext>
              </a:extLst>
            </xdr:cNvPr>
            <xdr:cNvSpPr/>
          </xdr:nvSpPr>
          <xdr:spPr>
            <a:xfrm>
              <a:off x="-11796116" y="-11491923"/>
              <a:ext cx="12502801"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D7720F23-8432-F283-FBC0-384070782AC0}"/>
              </a:ext>
            </a:extLst>
          </xdr:cNvPr>
          <xdr:cNvSpPr/>
        </xdr:nvSpPr>
        <xdr:spPr>
          <a:xfrm>
            <a:off x="-8435157"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93853A45-E4D3-0EC2-BBAA-6E12A0F0391C}"/>
              </a:ext>
            </a:extLst>
          </xdr:cNvPr>
          <xdr:cNvSpPr/>
        </xdr:nvSpPr>
        <xdr:spPr>
          <a:xfrm>
            <a:off x="-11786039" y="-11501277"/>
            <a:ext cx="356" cy="1136807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40.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731158CE-B9E8-4894-B34A-01D6F22B5E59}"/>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C8E88EDD-0CE5-45C7-AED8-4D15463785A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59CA2D03-7502-4A40-A134-C22FE87AA2D6}"/>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E5CC2A7-0B93-4AAF-8FEE-3775029D138B}"/>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9</xdr:col>
      <xdr:colOff>87347</xdr:colOff>
      <xdr:row>5</xdr:row>
      <xdr:rowOff>14759</xdr:rowOff>
    </xdr:from>
    <xdr:to>
      <xdr:col>11</xdr:col>
      <xdr:colOff>876603</xdr:colOff>
      <xdr:row>5</xdr:row>
      <xdr:rowOff>275653</xdr:rowOff>
    </xdr:to>
    <xdr:sp macro="" textlink="">
      <xdr:nvSpPr>
        <xdr:cNvPr id="6" name="報表類別">
          <a:extLst>
            <a:ext uri="{FF2B5EF4-FFF2-40B4-BE49-F238E27FC236}">
              <a16:creationId xmlns:a16="http://schemas.microsoft.com/office/drawing/2014/main" id="{79D8E4DF-2E95-4B1B-9D53-5965887A68B6}"/>
            </a:ext>
          </a:extLst>
        </xdr:cNvPr>
        <xdr:cNvSpPr>
          <a:spLocks noChangeArrowheads="1"/>
        </xdr:cNvSpPr>
      </xdr:nvSpPr>
      <xdr:spPr bwMode="auto">
        <a:xfrm>
          <a:off x="8612222" y="1157759"/>
          <a:ext cx="2637106" cy="26089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0">
          <a:extLst>
            <a:ext uri="{FF2B5EF4-FFF2-40B4-BE49-F238E27FC236}">
              <a16:creationId xmlns:a16="http://schemas.microsoft.com/office/drawing/2014/main" id="{870A0DE3-3771-44D2-AF76-392D2C08BA03}"/>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1">
          <a:extLst>
            <a:ext uri="{FF2B5EF4-FFF2-40B4-BE49-F238E27FC236}">
              <a16:creationId xmlns:a16="http://schemas.microsoft.com/office/drawing/2014/main" id="{16CE5A41-F373-4097-B753-7AB9C789B528}"/>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2">
          <a:extLst>
            <a:ext uri="{FF2B5EF4-FFF2-40B4-BE49-F238E27FC236}">
              <a16:creationId xmlns:a16="http://schemas.microsoft.com/office/drawing/2014/main" id="{2C2FE3DD-92AC-4D66-B48E-266D61C63E94}"/>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10" name="Text Box 73">
          <a:extLst>
            <a:ext uri="{FF2B5EF4-FFF2-40B4-BE49-F238E27FC236}">
              <a16:creationId xmlns:a16="http://schemas.microsoft.com/office/drawing/2014/main" id="{14BC3926-5692-4F27-95CF-6BBB15902936}"/>
            </a:ext>
          </a:extLst>
        </xdr:cNvPr>
        <xdr:cNvSpPr txBox="1">
          <a:spLocks noChangeArrowheads="1"/>
        </xdr:cNvSpPr>
      </xdr:nvSpPr>
      <xdr:spPr bwMode="auto">
        <a:xfrm>
          <a:off x="3905250" y="646747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1.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D86FFBF2-FEF1-4F03-8CD2-307CFA0ECAA7}"/>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40D9C6E1-865D-4DAB-97A0-73B095FCE899}"/>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291E086F-454D-4FEB-ADC6-D1D1421E0370}"/>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88EA69B-9864-4668-85BA-3DF83B988CF4}"/>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editAs="oneCell">
    <xdr:from>
      <xdr:col>4</xdr:col>
      <xdr:colOff>103687</xdr:colOff>
      <xdr:row>5</xdr:row>
      <xdr:rowOff>3959</xdr:rowOff>
    </xdr:from>
    <xdr:to>
      <xdr:col>7</xdr:col>
      <xdr:colOff>16825</xdr:colOff>
      <xdr:row>5</xdr:row>
      <xdr:rowOff>270368</xdr:rowOff>
    </xdr:to>
    <xdr:sp macro="" textlink="">
      <xdr:nvSpPr>
        <xdr:cNvPr id="6" name="報表類別">
          <a:extLst>
            <a:ext uri="{FF2B5EF4-FFF2-40B4-BE49-F238E27FC236}">
              <a16:creationId xmlns:a16="http://schemas.microsoft.com/office/drawing/2014/main" id="{61B72410-FAD8-4828-8B11-7673452D597C}"/>
            </a:ext>
          </a:extLst>
        </xdr:cNvPr>
        <xdr:cNvSpPr>
          <a:spLocks noChangeArrowheads="1"/>
        </xdr:cNvSpPr>
      </xdr:nvSpPr>
      <xdr:spPr bwMode="auto">
        <a:xfrm>
          <a:off x="7276012" y="1146959"/>
          <a:ext cx="2637288" cy="26640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0">
          <a:extLst>
            <a:ext uri="{FF2B5EF4-FFF2-40B4-BE49-F238E27FC236}">
              <a16:creationId xmlns:a16="http://schemas.microsoft.com/office/drawing/2014/main" id="{3CE149E5-404E-49BA-9314-3BD5AC3F12CD}"/>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1">
          <a:extLst>
            <a:ext uri="{FF2B5EF4-FFF2-40B4-BE49-F238E27FC236}">
              <a16:creationId xmlns:a16="http://schemas.microsoft.com/office/drawing/2014/main" id="{20147D61-8560-4507-88CB-83982B3C1CDB}"/>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2">
          <a:extLst>
            <a:ext uri="{FF2B5EF4-FFF2-40B4-BE49-F238E27FC236}">
              <a16:creationId xmlns:a16="http://schemas.microsoft.com/office/drawing/2014/main" id="{F4F4166D-ACFB-4218-82CA-D850FE1184E5}"/>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10" name="Text Box 73">
          <a:extLst>
            <a:ext uri="{FF2B5EF4-FFF2-40B4-BE49-F238E27FC236}">
              <a16:creationId xmlns:a16="http://schemas.microsoft.com/office/drawing/2014/main" id="{83DF9923-F537-4179-B0A9-12E9B1D82DC2}"/>
            </a:ext>
          </a:extLst>
        </xdr:cNvPr>
        <xdr:cNvSpPr txBox="1">
          <a:spLocks noChangeArrowheads="1"/>
        </xdr:cNvSpPr>
      </xdr:nvSpPr>
      <xdr:spPr bwMode="auto">
        <a:xfrm>
          <a:off x="7172325" y="6477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wsDr>
</file>

<file path=xl/drawings/drawing42.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24D13D52-CCE0-414C-B917-E63F05752E94}"/>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469A713-7094-4ECF-8B3D-F0C23FB3A69C}"/>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9959A226-D754-43AB-983C-8B6FE631D521}"/>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A82BEB01-2C90-42F0-B6A8-C78AC0AADAF3}"/>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BFFDCF2A-B19C-45F3-A5C1-97ECFD0BF2A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DA94604D-719D-42D6-8DC9-E525B9FFC36A}"/>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50E97EAF-00A6-4752-BDDB-B763FB3C836E}"/>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6B68EE56-FAB6-4DEC-8F55-8397C14046CF}"/>
            </a:ext>
          </a:extLst>
        </xdr:cNvPr>
        <xdr:cNvSpPr txBox="1">
          <a:spLocks noChangeArrowheads="1"/>
        </xdr:cNvSpPr>
      </xdr:nvSpPr>
      <xdr:spPr bwMode="auto">
        <a:xfrm>
          <a:off x="5505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217714</xdr:colOff>
      <xdr:row>5</xdr:row>
      <xdr:rowOff>0</xdr:rowOff>
    </xdr:from>
    <xdr:to>
      <xdr:col>7</xdr:col>
      <xdr:colOff>1404876</xdr:colOff>
      <xdr:row>5</xdr:row>
      <xdr:rowOff>257175</xdr:rowOff>
    </xdr:to>
    <xdr:sp macro="" textlink="">
      <xdr:nvSpPr>
        <xdr:cNvPr id="10" name="報表類別">
          <a:extLst>
            <a:ext uri="{FF2B5EF4-FFF2-40B4-BE49-F238E27FC236}">
              <a16:creationId xmlns:a16="http://schemas.microsoft.com/office/drawing/2014/main" id="{DE04BCCD-84F4-4BA1-A299-C2D2D719FC28}"/>
            </a:ext>
          </a:extLst>
        </xdr:cNvPr>
        <xdr:cNvSpPr>
          <a:spLocks noChangeArrowheads="1"/>
        </xdr:cNvSpPr>
      </xdr:nvSpPr>
      <xdr:spPr bwMode="auto">
        <a:xfrm>
          <a:off x="8618764" y="1143000"/>
          <a:ext cx="2634962" cy="257175"/>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43.xml><?xml version="1.0" encoding="utf-8"?>
<xdr:wsDr xmlns:xdr="http://schemas.openxmlformats.org/drawingml/2006/spreadsheetDrawing" xmlns:a="http://schemas.openxmlformats.org/drawingml/2006/main">
  <xdr:twoCellAnchor>
    <xdr:from>
      <xdr:col>4</xdr:col>
      <xdr:colOff>0</xdr:colOff>
      <xdr:row>10</xdr:row>
      <xdr:rowOff>0</xdr:rowOff>
    </xdr:from>
    <xdr:to>
      <xdr:col>4</xdr:col>
      <xdr:colOff>0</xdr:colOff>
      <xdr:row>10</xdr:row>
      <xdr:rowOff>0</xdr:rowOff>
    </xdr:to>
    <xdr:sp macro="" textlink="">
      <xdr:nvSpPr>
        <xdr:cNvPr id="2" name="Text Box 1">
          <a:extLst>
            <a:ext uri="{FF2B5EF4-FFF2-40B4-BE49-F238E27FC236}">
              <a16:creationId xmlns:a16="http://schemas.microsoft.com/office/drawing/2014/main" id="{A56D0862-5703-43D9-BEE0-C72388357DAE}"/>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3" name="Text Box 2">
          <a:extLst>
            <a:ext uri="{FF2B5EF4-FFF2-40B4-BE49-F238E27FC236}">
              <a16:creationId xmlns:a16="http://schemas.microsoft.com/office/drawing/2014/main" id="{92073B30-093A-4729-907E-72DF8D8589E7}"/>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4" name="Text Box 50">
          <a:extLst>
            <a:ext uri="{FF2B5EF4-FFF2-40B4-BE49-F238E27FC236}">
              <a16:creationId xmlns:a16="http://schemas.microsoft.com/office/drawing/2014/main" id="{3F00F7AB-E601-418D-AC04-364AE0A3D20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5" name="Text Box 51">
          <a:extLst>
            <a:ext uri="{FF2B5EF4-FFF2-40B4-BE49-F238E27FC236}">
              <a16:creationId xmlns:a16="http://schemas.microsoft.com/office/drawing/2014/main" id="{78DFBFDA-4739-49C4-970D-6E3D16AA7622}"/>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6" name="Text Box 70">
          <a:extLst>
            <a:ext uri="{FF2B5EF4-FFF2-40B4-BE49-F238E27FC236}">
              <a16:creationId xmlns:a16="http://schemas.microsoft.com/office/drawing/2014/main" id="{79BA6A07-081C-414A-ACC0-58FCC4180F46}"/>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7" name="Text Box 71">
          <a:extLst>
            <a:ext uri="{FF2B5EF4-FFF2-40B4-BE49-F238E27FC236}">
              <a16:creationId xmlns:a16="http://schemas.microsoft.com/office/drawing/2014/main" id="{EEF2373A-B496-4B8B-AB47-83F782BA2DE3}"/>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8" name="Text Box 72">
          <a:extLst>
            <a:ext uri="{FF2B5EF4-FFF2-40B4-BE49-F238E27FC236}">
              <a16:creationId xmlns:a16="http://schemas.microsoft.com/office/drawing/2014/main" id="{A586DCC1-E466-4F05-B10E-2473BC1AB8CC}"/>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10</xdr:row>
      <xdr:rowOff>0</xdr:rowOff>
    </xdr:from>
    <xdr:to>
      <xdr:col>4</xdr:col>
      <xdr:colOff>0</xdr:colOff>
      <xdr:row>10</xdr:row>
      <xdr:rowOff>0</xdr:rowOff>
    </xdr:to>
    <xdr:sp macro="" textlink="">
      <xdr:nvSpPr>
        <xdr:cNvPr id="9" name="Text Box 73">
          <a:extLst>
            <a:ext uri="{FF2B5EF4-FFF2-40B4-BE49-F238E27FC236}">
              <a16:creationId xmlns:a16="http://schemas.microsoft.com/office/drawing/2014/main" id="{EEF8B805-8C4E-4CC3-AF5B-6F4EE2E267A8}"/>
            </a:ext>
          </a:extLst>
        </xdr:cNvPr>
        <xdr:cNvSpPr txBox="1">
          <a:spLocks noChangeArrowheads="1"/>
        </xdr:cNvSpPr>
      </xdr:nvSpPr>
      <xdr:spPr bwMode="auto">
        <a:xfrm>
          <a:off x="7791450" y="6858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338666</xdr:colOff>
      <xdr:row>5</xdr:row>
      <xdr:rowOff>28575</xdr:rowOff>
    </xdr:from>
    <xdr:to>
      <xdr:col>6</xdr:col>
      <xdr:colOff>970904</xdr:colOff>
      <xdr:row>5</xdr:row>
      <xdr:rowOff>287511</xdr:rowOff>
    </xdr:to>
    <xdr:sp macro="" textlink="">
      <xdr:nvSpPr>
        <xdr:cNvPr id="10" name="報表類別">
          <a:extLst>
            <a:ext uri="{FF2B5EF4-FFF2-40B4-BE49-F238E27FC236}">
              <a16:creationId xmlns:a16="http://schemas.microsoft.com/office/drawing/2014/main" id="{F394C417-D4AD-4A01-97D6-545448F80F5A}"/>
            </a:ext>
          </a:extLst>
        </xdr:cNvPr>
        <xdr:cNvSpPr>
          <a:spLocks noChangeArrowheads="1"/>
        </xdr:cNvSpPr>
      </xdr:nvSpPr>
      <xdr:spPr bwMode="auto">
        <a:xfrm>
          <a:off x="9520766" y="1171575"/>
          <a:ext cx="632238" cy="258936"/>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rgbClr val="000000"/>
              </a:solidFill>
              <a:latin typeface="標楷體"/>
              <a:ea typeface="標楷體"/>
            </a:rPr>
            <a:t>單位：個</a:t>
          </a:r>
        </a:p>
      </xdr:txBody>
    </xdr:sp>
    <xdr:clientData/>
  </xdr:twoCellAnchor>
</xdr:wsDr>
</file>

<file path=xl/drawings/drawing44.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53314068-FB7D-46F4-AC93-34AD4C9FF5F2}"/>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FC4A0D5F-C653-4C36-A344-018FF0A05CBB}"/>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772CA788-F0B5-4395-AB3A-6EE1DDD1C5E5}"/>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89541A34-E3E0-4FB9-B35D-086C607A625E}"/>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4DC83695-B019-4C6E-81C3-0FF6B7DA6A64}"/>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C0970CED-D4BC-49B0-976A-D6935E98DFA9}"/>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596AD387-9A12-4755-AAB1-C7B7900D36F1}"/>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A6F5FE2D-A5E1-477C-9A84-FF935E125800}"/>
            </a:ext>
          </a:extLst>
        </xdr:cNvPr>
        <xdr:cNvSpPr txBox="1">
          <a:spLocks noChangeArrowheads="1"/>
        </xdr:cNvSpPr>
      </xdr:nvSpPr>
      <xdr:spPr bwMode="auto">
        <a:xfrm>
          <a:off x="5505450" y="4657725"/>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6</xdr:col>
      <xdr:colOff>190500</xdr:colOff>
      <xdr:row>5</xdr:row>
      <xdr:rowOff>13607</xdr:rowOff>
    </xdr:from>
    <xdr:to>
      <xdr:col>7</xdr:col>
      <xdr:colOff>1377662</xdr:colOff>
      <xdr:row>5</xdr:row>
      <xdr:rowOff>278566</xdr:rowOff>
    </xdr:to>
    <xdr:sp macro="" textlink="">
      <xdr:nvSpPr>
        <xdr:cNvPr id="10" name="報表類別">
          <a:extLst>
            <a:ext uri="{FF2B5EF4-FFF2-40B4-BE49-F238E27FC236}">
              <a16:creationId xmlns:a16="http://schemas.microsoft.com/office/drawing/2014/main" id="{0306D88B-1417-4F32-8F1F-3261C8252334}"/>
            </a:ext>
          </a:extLst>
        </xdr:cNvPr>
        <xdr:cNvSpPr>
          <a:spLocks noChangeArrowheads="1"/>
        </xdr:cNvSpPr>
      </xdr:nvSpPr>
      <xdr:spPr bwMode="auto">
        <a:xfrm>
          <a:off x="8591550" y="1156607"/>
          <a:ext cx="2634962" cy="264959"/>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5.xml><?xml version="1.0" encoding="utf-8"?>
<xdr:wsDr xmlns:xdr="http://schemas.openxmlformats.org/drawingml/2006/spreadsheetDrawing" xmlns:a="http://schemas.openxmlformats.org/drawingml/2006/main">
  <xdr:twoCellAnchor>
    <xdr:from>
      <xdr:col>4</xdr:col>
      <xdr:colOff>0</xdr:colOff>
      <xdr:row>11</xdr:row>
      <xdr:rowOff>0</xdr:rowOff>
    </xdr:from>
    <xdr:to>
      <xdr:col>4</xdr:col>
      <xdr:colOff>0</xdr:colOff>
      <xdr:row>11</xdr:row>
      <xdr:rowOff>0</xdr:rowOff>
    </xdr:to>
    <xdr:sp macro="" textlink="">
      <xdr:nvSpPr>
        <xdr:cNvPr id="2" name="Text Box 1">
          <a:extLst>
            <a:ext uri="{FF2B5EF4-FFF2-40B4-BE49-F238E27FC236}">
              <a16:creationId xmlns:a16="http://schemas.microsoft.com/office/drawing/2014/main" id="{4F1E5EF1-CADB-4E11-9A55-F557CB0A068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3" name="Text Box 2">
          <a:extLst>
            <a:ext uri="{FF2B5EF4-FFF2-40B4-BE49-F238E27FC236}">
              <a16:creationId xmlns:a16="http://schemas.microsoft.com/office/drawing/2014/main" id="{B22B4FEE-D34F-4B8E-BEBC-8A25BCEB087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4" name="Text Box 50">
          <a:extLst>
            <a:ext uri="{FF2B5EF4-FFF2-40B4-BE49-F238E27FC236}">
              <a16:creationId xmlns:a16="http://schemas.microsoft.com/office/drawing/2014/main" id="{1BFB3A1C-B05C-4E1F-94AE-E0AF57467A6C}"/>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5" name="Text Box 51">
          <a:extLst>
            <a:ext uri="{FF2B5EF4-FFF2-40B4-BE49-F238E27FC236}">
              <a16:creationId xmlns:a16="http://schemas.microsoft.com/office/drawing/2014/main" id="{190D5BA6-1251-445C-AD9F-EB834549A247}"/>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6" name="Text Box 70">
          <a:extLst>
            <a:ext uri="{FF2B5EF4-FFF2-40B4-BE49-F238E27FC236}">
              <a16:creationId xmlns:a16="http://schemas.microsoft.com/office/drawing/2014/main" id="{C92300FD-2DC4-4E1D-A29F-6FC6725FBE7E}"/>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7" name="Text Box 71">
          <a:extLst>
            <a:ext uri="{FF2B5EF4-FFF2-40B4-BE49-F238E27FC236}">
              <a16:creationId xmlns:a16="http://schemas.microsoft.com/office/drawing/2014/main" id="{64229737-E9D2-4512-8C9A-421D5B975709}"/>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8" name="Text Box 72">
          <a:extLst>
            <a:ext uri="{FF2B5EF4-FFF2-40B4-BE49-F238E27FC236}">
              <a16:creationId xmlns:a16="http://schemas.microsoft.com/office/drawing/2014/main" id="{18B25407-0915-4138-A3CD-AC6794861BBB}"/>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11</xdr:row>
      <xdr:rowOff>0</xdr:rowOff>
    </xdr:from>
    <xdr:to>
      <xdr:col>4</xdr:col>
      <xdr:colOff>0</xdr:colOff>
      <xdr:row>11</xdr:row>
      <xdr:rowOff>0</xdr:rowOff>
    </xdr:to>
    <xdr:sp macro="" textlink="">
      <xdr:nvSpPr>
        <xdr:cNvPr id="9" name="Text Box 73">
          <a:extLst>
            <a:ext uri="{FF2B5EF4-FFF2-40B4-BE49-F238E27FC236}">
              <a16:creationId xmlns:a16="http://schemas.microsoft.com/office/drawing/2014/main" id="{AD624A03-40EF-4C6C-BDA5-C52C01290230}"/>
            </a:ext>
          </a:extLst>
        </xdr:cNvPr>
        <xdr:cNvSpPr txBox="1">
          <a:spLocks noChangeArrowheads="1"/>
        </xdr:cNvSpPr>
      </xdr:nvSpPr>
      <xdr:spPr bwMode="auto">
        <a:xfrm>
          <a:off x="8667750" y="45720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730250</xdr:colOff>
      <xdr:row>5</xdr:row>
      <xdr:rowOff>31750</xdr:rowOff>
    </xdr:from>
    <xdr:to>
      <xdr:col>5</xdr:col>
      <xdr:colOff>1390320</xdr:colOff>
      <xdr:row>5</xdr:row>
      <xdr:rowOff>285678</xdr:rowOff>
    </xdr:to>
    <xdr:sp macro="" textlink="">
      <xdr:nvSpPr>
        <xdr:cNvPr id="10" name="報表類別">
          <a:extLst>
            <a:ext uri="{FF2B5EF4-FFF2-40B4-BE49-F238E27FC236}">
              <a16:creationId xmlns:a16="http://schemas.microsoft.com/office/drawing/2014/main" id="{4F1CAECF-ED4E-451E-8E69-402497A54F6F}"/>
            </a:ext>
          </a:extLst>
        </xdr:cNvPr>
        <xdr:cNvSpPr>
          <a:spLocks noChangeArrowheads="1"/>
        </xdr:cNvSpPr>
      </xdr:nvSpPr>
      <xdr:spPr bwMode="auto">
        <a:xfrm>
          <a:off x="11131550" y="1174750"/>
          <a:ext cx="660070" cy="253928"/>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46.xml><?xml version="1.0" encoding="utf-8"?>
<xdr:wsDr xmlns:xdr="http://schemas.openxmlformats.org/drawingml/2006/spreadsheetDrawing" xmlns:a="http://schemas.openxmlformats.org/drawingml/2006/main">
  <xdr:twoCellAnchor>
    <xdr:from>
      <xdr:col>4</xdr:col>
      <xdr:colOff>0</xdr:colOff>
      <xdr:row>13</xdr:row>
      <xdr:rowOff>0</xdr:rowOff>
    </xdr:from>
    <xdr:to>
      <xdr:col>4</xdr:col>
      <xdr:colOff>0</xdr:colOff>
      <xdr:row>13</xdr:row>
      <xdr:rowOff>0</xdr:rowOff>
    </xdr:to>
    <xdr:sp macro="" textlink="">
      <xdr:nvSpPr>
        <xdr:cNvPr id="2" name="Text Box 1">
          <a:extLst>
            <a:ext uri="{FF2B5EF4-FFF2-40B4-BE49-F238E27FC236}">
              <a16:creationId xmlns:a16="http://schemas.microsoft.com/office/drawing/2014/main" id="{12EFC93A-0AEA-4F54-B10E-359705F519EE}"/>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3" name="Text Box 2">
          <a:extLst>
            <a:ext uri="{FF2B5EF4-FFF2-40B4-BE49-F238E27FC236}">
              <a16:creationId xmlns:a16="http://schemas.microsoft.com/office/drawing/2014/main" id="{915B999C-6890-4B96-A8B5-45C9D2A22E3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4" name="Text Box 50">
          <a:extLst>
            <a:ext uri="{FF2B5EF4-FFF2-40B4-BE49-F238E27FC236}">
              <a16:creationId xmlns:a16="http://schemas.microsoft.com/office/drawing/2014/main" id="{DA41095E-1804-4479-B4FA-0A0165F39FF0}"/>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5" name="Text Box 51">
          <a:extLst>
            <a:ext uri="{FF2B5EF4-FFF2-40B4-BE49-F238E27FC236}">
              <a16:creationId xmlns:a16="http://schemas.microsoft.com/office/drawing/2014/main" id="{4862EDD2-D753-47B5-9C7B-387B56825A09}"/>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6" name="Text Box 70">
          <a:extLst>
            <a:ext uri="{FF2B5EF4-FFF2-40B4-BE49-F238E27FC236}">
              <a16:creationId xmlns:a16="http://schemas.microsoft.com/office/drawing/2014/main" id="{90290ECE-6222-478C-9FA9-58ED0461DBA3}"/>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7" name="Text Box 71">
          <a:extLst>
            <a:ext uri="{FF2B5EF4-FFF2-40B4-BE49-F238E27FC236}">
              <a16:creationId xmlns:a16="http://schemas.microsoft.com/office/drawing/2014/main" id="{DC7D11CF-21BF-4232-89D9-38EA8166DB6A}"/>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8" name="Text Box 72">
          <a:extLst>
            <a:ext uri="{FF2B5EF4-FFF2-40B4-BE49-F238E27FC236}">
              <a16:creationId xmlns:a16="http://schemas.microsoft.com/office/drawing/2014/main" id="{2728D765-E05F-4CF0-A8C8-E0B5C3B3B375}"/>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4</xdr:col>
      <xdr:colOff>0</xdr:colOff>
      <xdr:row>13</xdr:row>
      <xdr:rowOff>0</xdr:rowOff>
    </xdr:from>
    <xdr:to>
      <xdr:col>4</xdr:col>
      <xdr:colOff>0</xdr:colOff>
      <xdr:row>13</xdr:row>
      <xdr:rowOff>0</xdr:rowOff>
    </xdr:to>
    <xdr:sp macro="" textlink="">
      <xdr:nvSpPr>
        <xdr:cNvPr id="9" name="Text Box 73">
          <a:extLst>
            <a:ext uri="{FF2B5EF4-FFF2-40B4-BE49-F238E27FC236}">
              <a16:creationId xmlns:a16="http://schemas.microsoft.com/office/drawing/2014/main" id="{201B99DD-51B7-479E-958F-B224A2E8B590}"/>
            </a:ext>
          </a:extLst>
        </xdr:cNvPr>
        <xdr:cNvSpPr txBox="1">
          <a:spLocks noChangeArrowheads="1"/>
        </xdr:cNvSpPr>
      </xdr:nvSpPr>
      <xdr:spPr bwMode="auto">
        <a:xfrm>
          <a:off x="9363075" y="6286500"/>
          <a:ext cx="0" cy="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5</xdr:col>
      <xdr:colOff>653143</xdr:colOff>
      <xdr:row>5</xdr:row>
      <xdr:rowOff>0</xdr:rowOff>
    </xdr:from>
    <xdr:to>
      <xdr:col>5</xdr:col>
      <xdr:colOff>1405919</xdr:colOff>
      <xdr:row>5</xdr:row>
      <xdr:rowOff>256864</xdr:rowOff>
    </xdr:to>
    <xdr:sp macro="" textlink="">
      <xdr:nvSpPr>
        <xdr:cNvPr id="10" name="報表類別">
          <a:extLst>
            <a:ext uri="{FF2B5EF4-FFF2-40B4-BE49-F238E27FC236}">
              <a16:creationId xmlns:a16="http://schemas.microsoft.com/office/drawing/2014/main" id="{59A2E439-3298-4F9E-A7E2-1342A2860837}"/>
            </a:ext>
          </a:extLst>
        </xdr:cNvPr>
        <xdr:cNvSpPr>
          <a:spLocks noChangeArrowheads="1"/>
        </xdr:cNvSpPr>
      </xdr:nvSpPr>
      <xdr:spPr bwMode="auto">
        <a:xfrm>
          <a:off x="11749768" y="1143000"/>
          <a:ext cx="752776" cy="256864"/>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9"/>
              </a:solidFill>
            </a14:hiddenFill>
          </a:ext>
          <a:ext uri="{91240B29-F687-4F45-9708-019B960494DF}">
            <a14:hiddenLine xmlns:a14="http://schemas.microsoft.com/office/drawing/2010/main" w="19050">
              <a:solidFill>
                <a:srgbClr xmlns:mc="http://schemas.openxmlformats.org/markup-compatibility/2006" val="000000" mc:Ignorable="a14" a14:legacySpreadsheetColorIndex="64"/>
              </a:solidFill>
              <a:miter lim="800000"/>
              <a:headEnd/>
              <a:tailEnd/>
            </a14:hiddenLine>
          </a:ext>
        </a:extLst>
      </xdr:spPr>
      <xdr:txBody>
        <a:bodyPr vertOverflow="clip" wrap="square" lIns="0" tIns="0" rIns="0" bIns="0" anchor="b" upright="1"/>
        <a:lstStyle/>
        <a:p>
          <a:pPr algn="r" rtl="0">
            <a:defRPr sz="1000"/>
          </a:pPr>
          <a:r>
            <a:rPr lang="zh-TW" altLang="en-US" sz="1200" b="0" i="0" u="none" strike="noStrike" baseline="0">
              <a:solidFill>
                <a:sysClr val="windowText" lastClr="000000"/>
              </a:solidFill>
              <a:latin typeface="標楷體"/>
              <a:ea typeface="標楷體"/>
            </a:rPr>
            <a:t>單位：個</a:t>
          </a:r>
        </a:p>
      </xdr:txBody>
    </xdr:sp>
    <xdr:clientData/>
  </xdr:twoCellAnchor>
</xdr:wsDr>
</file>

<file path=xl/drawings/drawing5.xml><?xml version="1.0" encoding="utf-8"?>
<xdr:wsDr xmlns:xdr="http://schemas.openxmlformats.org/drawingml/2006/spreadsheetDrawing" xmlns:a="http://schemas.openxmlformats.org/drawingml/2006/main">
  <xdr:oneCellAnchor>
    <xdr:from>
      <xdr:col>0</xdr:col>
      <xdr:colOff>-11823475</xdr:colOff>
      <xdr:row>0</xdr:row>
      <xdr:rowOff>-11508117</xdr:rowOff>
    </xdr:from>
    <xdr:ext cx="12643910" cy="11657511"/>
    <xdr:grpSp>
      <xdr:nvGrpSpPr>
        <xdr:cNvPr id="2" name="Group 1">
          <a:extLst>
            <a:ext uri="{FF2B5EF4-FFF2-40B4-BE49-F238E27FC236}">
              <a16:creationId xmlns:a16="http://schemas.microsoft.com/office/drawing/2014/main" id="{53EB4D80-7786-4222-9CC3-BC2B6C51782C}"/>
            </a:ext>
          </a:extLst>
        </xdr:cNvPr>
        <xdr:cNvGrpSpPr/>
      </xdr:nvGrpSpPr>
      <xdr:grpSpPr>
        <a:xfrm>
          <a:off x="-11823475" y="-11508117"/>
          <a:ext cx="12643910" cy="11657511"/>
          <a:chOff x="-11823475" y="-11508117"/>
          <a:chExt cx="12643910" cy="11657511"/>
        </a:xfrm>
      </xdr:grpSpPr>
      <xdr:grpSp>
        <xdr:nvGrpSpPr>
          <xdr:cNvPr id="3" name="Group 2">
            <a:extLst>
              <a:ext uri="{FF2B5EF4-FFF2-40B4-BE49-F238E27FC236}">
                <a16:creationId xmlns:a16="http://schemas.microsoft.com/office/drawing/2014/main" id="{94BDB42C-1318-EADB-140A-2D6A695ADACF}"/>
              </a:ext>
            </a:extLst>
          </xdr:cNvPr>
          <xdr:cNvGrpSpPr/>
        </xdr:nvGrpSpPr>
        <xdr:grpSpPr>
          <a:xfrm>
            <a:off x="-11823475" y="-11508117"/>
            <a:ext cx="12643910" cy="11657511"/>
            <a:chOff x="-11823475" y="-11508117"/>
            <a:chExt cx="12643910" cy="11657511"/>
          </a:xfrm>
        </xdr:grpSpPr>
        <xdr:sp macro="" textlink="">
          <xdr:nvSpPr>
            <xdr:cNvPr id="6" name="Rectangle 3">
              <a:extLst>
                <a:ext uri="{FF2B5EF4-FFF2-40B4-BE49-F238E27FC236}">
                  <a16:creationId xmlns:a16="http://schemas.microsoft.com/office/drawing/2014/main" id="{69E3158D-FC75-316D-3F63-4841CEE9CC0A}"/>
                </a:ext>
              </a:extLst>
            </xdr:cNvPr>
            <xdr:cNvSpPr/>
          </xdr:nvSpPr>
          <xdr:spPr>
            <a:xfrm>
              <a:off x="-11823475" y="149038"/>
              <a:ext cx="356" cy="356"/>
            </a:xfrm>
            <a:custGeom>
              <a:avLst/>
              <a:gdLst>
                <a:gd name="f0" fmla="val w"/>
                <a:gd name="f1" fmla="val h"/>
                <a:gd name="f2" fmla="val 0"/>
                <a:gd name="f3" fmla="val 21600"/>
                <a:gd name="f4" fmla="*/ f0 1 21600"/>
                <a:gd name="f5" fmla="*/ f1 1 21600"/>
                <a:gd name="f6" fmla="+- f3 0 f2"/>
                <a:gd name="f7" fmla="*/ f6 1 21600"/>
                <a:gd name="f8" fmla="*/ f2 1 f7"/>
                <a:gd name="f9" fmla="*/ f3 1 f7"/>
                <a:gd name="f10" fmla="*/ f8 f4 1"/>
                <a:gd name="f11" fmla="*/ f9 f4 1"/>
                <a:gd name="f12" fmla="*/ f9 f5 1"/>
                <a:gd name="f13" fmla="*/ f8 f5 1"/>
              </a:gdLst>
              <a:ahLst/>
              <a:cxnLst>
                <a:cxn ang="3cd4">
                  <a:pos x="hc" y="t"/>
                </a:cxn>
                <a:cxn ang="0">
                  <a:pos x="r" y="vc"/>
                </a:cxn>
                <a:cxn ang="cd4">
                  <a:pos x="hc" y="b"/>
                </a:cxn>
                <a:cxn ang="cd2">
                  <a:pos x="l" y="vc"/>
                </a:cxn>
              </a:cxnLst>
              <a:rect l="f10" t="f13" r="f11" b="f12"/>
              <a:pathLst>
                <a:path w="21600" h="21600">
                  <a:moveTo>
                    <a:pt x="f2" y="f2"/>
                  </a:moveTo>
                  <a:lnTo>
                    <a:pt x="f3" y="f2"/>
                  </a:lnTo>
                  <a:lnTo>
                    <a:pt x="f3" y="f3"/>
                  </a:lnTo>
                  <a:lnTo>
                    <a:pt x="f2" y="f3"/>
                  </a:lnTo>
                  <a:lnTo>
                    <a:pt x="f2" y="f2"/>
                  </a:lnTo>
                  <a:close/>
                </a:path>
              </a:pathLst>
            </a:custGeom>
            <a:noFill/>
            <a:ln cap="flat">
              <a:noFill/>
              <a:prstDash val="solid"/>
            </a:ln>
          </xdr:spPr>
          <xdr:txBody>
            <a:bodyPr vert="horz" wrap="square" lIns="27358" tIns="27358" rIns="0" bIns="0" anchor="t" anchorCtr="0" compatLnSpc="0">
              <a:noAutofit/>
            </a:bodyPr>
            <a:lstStyle/>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新細明體" pitchFamily="18"/>
                  <a:ea typeface="新細明體" pitchFamily="18"/>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編製機關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直轄市、縣</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市</a:t>
              </a:r>
              <a:r>
                <a:rPr lang="en-US" sz="1200" b="0" i="0" u="none" strike="noStrike" kern="1200" cap="none" spc="0" baseline="0">
                  <a:solidFill>
                    <a:srgbClr val="000000"/>
                  </a:solidFill>
                  <a:uFillTx/>
                  <a:latin typeface="標楷體" pitchFamily="66"/>
                  <a:ea typeface="標楷體" pitchFamily="66"/>
                  <a:cs typeface="Tahoma" pitchFamily="2"/>
                </a:rPr>
                <a:t>)</a:t>
              </a:r>
              <a:r>
                <a:rPr lang="zh-TW" sz="1200" b="0" i="0" u="none" strike="noStrike" kern="1200" cap="none" spc="0" baseline="0">
                  <a:solidFill>
                    <a:srgbClr val="000000"/>
                  </a:solidFill>
                  <a:uFillTx/>
                  <a:latin typeface="標楷體" pitchFamily="66"/>
                  <a:ea typeface="標楷體" pitchFamily="66"/>
                  <a:cs typeface="Tahoma" pitchFamily="2"/>
                </a:rPr>
                <a:t>政府</a:t>
              </a:r>
            </a:p>
            <a:p>
              <a:pPr marL="0" marR="0" lvl="0" indent="0" algn="l"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表 </a:t>
              </a:r>
              <a:r>
                <a:rPr lang="en-US" sz="1200" b="0" i="0" u="none" strike="noStrike" kern="1200" cap="none" spc="0" baseline="0">
                  <a:solidFill>
                    <a:srgbClr val="000000"/>
                  </a:solidFill>
                  <a:uFillTx/>
                  <a:latin typeface="標楷體" pitchFamily="66"/>
                  <a:ea typeface="標楷體" pitchFamily="66"/>
                  <a:cs typeface="Tahoma" pitchFamily="2"/>
                </a:rPr>
                <a:t>   </a:t>
              </a:r>
              <a:r>
                <a:rPr lang="zh-TW" sz="1200" b="0" i="0" u="none" strike="noStrike" kern="1200" cap="none" spc="0" baseline="0">
                  <a:solidFill>
                    <a:srgbClr val="000000"/>
                  </a:solidFill>
                  <a:uFillTx/>
                  <a:latin typeface="標楷體" pitchFamily="66"/>
                  <a:ea typeface="標楷體" pitchFamily="66"/>
                  <a:cs typeface="Tahoma" pitchFamily="2"/>
                </a:rPr>
                <a:t>號 </a:t>
              </a:r>
              <a:r>
                <a:rPr lang="en-US" sz="1200" b="0" i="0" u="none" strike="noStrike" kern="1200" cap="none" spc="0" baseline="0">
                  <a:solidFill>
                    <a:srgbClr val="000000"/>
                  </a:solidFill>
                  <a:uFillTx/>
                  <a:latin typeface="標楷體" pitchFamily="66"/>
                  <a:ea typeface="標楷體" pitchFamily="66"/>
                  <a:cs typeface="Tahoma" pitchFamily="2"/>
                </a:rPr>
                <a:t>       3312-04-04-2</a:t>
              </a:r>
            </a:p>
          </xdr:txBody>
        </xdr:sp>
        <xdr:sp macro="" textlink="">
          <xdr:nvSpPr>
            <xdr:cNvPr id="7" name="Line 4">
              <a:extLst>
                <a:ext uri="{FF2B5EF4-FFF2-40B4-BE49-F238E27FC236}">
                  <a16:creationId xmlns:a16="http://schemas.microsoft.com/office/drawing/2014/main" id="{A58AF570-CEBF-B3AD-A6DF-D6E747847373}"/>
                </a:ext>
              </a:extLst>
            </xdr:cNvPr>
            <xdr:cNvSpPr/>
          </xdr:nvSpPr>
          <xdr:spPr>
            <a:xfrm>
              <a:off x="-11796116" y="-5828403"/>
              <a:ext cx="12589203"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8" name="Line 5">
              <a:extLst>
                <a:ext uri="{FF2B5EF4-FFF2-40B4-BE49-F238E27FC236}">
                  <a16:creationId xmlns:a16="http://schemas.microsoft.com/office/drawing/2014/main" id="{7353CA7F-DB5E-131F-E0E8-99EEA813162D}"/>
                </a:ext>
              </a:extLst>
            </xdr:cNvPr>
            <xdr:cNvSpPr/>
          </xdr:nvSpPr>
          <xdr:spPr>
            <a:xfrm>
              <a:off x="820079" y="-11210041"/>
              <a:ext cx="356" cy="11061359"/>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9" name="Line 6">
              <a:extLst>
                <a:ext uri="{FF2B5EF4-FFF2-40B4-BE49-F238E27FC236}">
                  <a16:creationId xmlns:a16="http://schemas.microsoft.com/office/drawing/2014/main" id="{9C40B591-67BD-5222-16ED-A1F7E1563C5C}"/>
                </a:ext>
              </a:extLst>
            </xdr:cNvPr>
            <xdr:cNvSpPr/>
          </xdr:nvSpPr>
          <xdr:spPr>
            <a:xfrm>
              <a:off x="-11796116" y="-11508117"/>
              <a:ext cx="12616196" cy="356"/>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sp macro="" textlink="">
        <xdr:nvSpPr>
          <xdr:cNvPr id="4" name="Line 7">
            <a:extLst>
              <a:ext uri="{FF2B5EF4-FFF2-40B4-BE49-F238E27FC236}">
                <a16:creationId xmlns:a16="http://schemas.microsoft.com/office/drawing/2014/main" id="{916B50FF-3584-333F-2F7A-5FC70ABA18DC}"/>
              </a:ext>
            </a:extLst>
          </xdr:cNvPr>
          <xdr:cNvSpPr/>
        </xdr:nvSpPr>
        <xdr:spPr>
          <a:xfrm>
            <a:off x="-8405283"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sp macro="" textlink="">
        <xdr:nvSpPr>
          <xdr:cNvPr id="5" name="Line 8">
            <a:extLst>
              <a:ext uri="{FF2B5EF4-FFF2-40B4-BE49-F238E27FC236}">
                <a16:creationId xmlns:a16="http://schemas.microsoft.com/office/drawing/2014/main" id="{02253A1E-412F-36A9-9800-439D59C00E89}"/>
              </a:ext>
            </a:extLst>
          </xdr:cNvPr>
          <xdr:cNvSpPr/>
        </xdr:nvSpPr>
        <xdr:spPr>
          <a:xfrm>
            <a:off x="-11786762" y="-11508117"/>
            <a:ext cx="356" cy="11369155"/>
          </a:xfrm>
          <a:custGeom>
            <a:avLst/>
            <a:gdLst>
              <a:gd name="f0" fmla="val 10800000"/>
              <a:gd name="f1" fmla="val 5400000"/>
              <a:gd name="f2" fmla="val 180"/>
              <a:gd name="f3" fmla="val w"/>
              <a:gd name="f4" fmla="val h"/>
              <a:gd name="f5" fmla="val ss"/>
              <a:gd name="f6" fmla="val 0"/>
              <a:gd name="f7" fmla="+- 0 0 0"/>
              <a:gd name="f8" fmla="abs f3"/>
              <a:gd name="f9" fmla="abs f4"/>
              <a:gd name="f10" fmla="abs f5"/>
              <a:gd name="f11" fmla="*/ f7 f0 1"/>
              <a:gd name="f12" fmla="?: f8 f3 1"/>
              <a:gd name="f13" fmla="?: f9 f4 1"/>
              <a:gd name="f14" fmla="?: f10 f5 1"/>
              <a:gd name="f15" fmla="*/ f11 1 f2"/>
              <a:gd name="f16" fmla="*/ f12 1 21600"/>
              <a:gd name="f17" fmla="*/ f13 1 21600"/>
              <a:gd name="f18" fmla="*/ 21600 f12 1"/>
              <a:gd name="f19" fmla="*/ 21600 f13 1"/>
              <a:gd name="f20" fmla="+- f15 0 f1"/>
              <a:gd name="f21" fmla="min f17 f16"/>
              <a:gd name="f22" fmla="*/ f18 1 f14"/>
              <a:gd name="f23" fmla="*/ f19 1 f14"/>
              <a:gd name="f24" fmla="val f22"/>
              <a:gd name="f25" fmla="val f23"/>
              <a:gd name="f26" fmla="*/ f6 f21 1"/>
              <a:gd name="f27" fmla="*/ f24 f21 1"/>
              <a:gd name="f28" fmla="*/ f25 f21 1"/>
            </a:gdLst>
            <a:ahLst/>
            <a:cxnLst>
              <a:cxn ang="3cd4">
                <a:pos x="hc" y="t"/>
              </a:cxn>
              <a:cxn ang="0">
                <a:pos x="r" y="vc"/>
              </a:cxn>
              <a:cxn ang="cd4">
                <a:pos x="hc" y="b"/>
              </a:cxn>
              <a:cxn ang="cd2">
                <a:pos x="l" y="vc"/>
              </a:cxn>
              <a:cxn ang="f20">
                <a:pos x="f26" y="f26"/>
              </a:cxn>
              <a:cxn ang="f20">
                <a:pos x="f27" y="f28"/>
              </a:cxn>
            </a:cxnLst>
            <a:rect l="f26" t="f26" r="f27" b="f28"/>
            <a:pathLst>
              <a:path>
                <a:moveTo>
                  <a:pt x="f26" y="f26"/>
                </a:moveTo>
                <a:lnTo>
                  <a:pt x="f27" y="f28"/>
                </a:lnTo>
              </a:path>
            </a:pathLst>
          </a:custGeom>
          <a:noFill/>
          <a:ln w="10076" cap="sq">
            <a:solidFill>
              <a:srgbClr val="000000"/>
            </a:solidFill>
            <a:prstDash val="solid"/>
            <a:miter/>
          </a:ln>
        </xdr:spPr>
        <xdr:txBody>
          <a:bodyPr vert="horz" wrap="square" lIns="20162" tIns="20162" rIns="20162" bIns="20162" anchor="t" anchorCtr="0" compatLnSpc="0">
            <a:noAutofit/>
          </a:bodyPr>
          <a:lstStyle/>
          <a:p>
            <a:pPr marL="0" marR="0" lvl="0" indent="0" defTabSz="914400" rtl="0" fontAlgn="auto" hangingPunct="0">
              <a:lnSpc>
                <a:spcPct val="100000"/>
              </a:lnSpc>
              <a:spcBef>
                <a:spcPts val="0"/>
              </a:spcBef>
              <a:spcAft>
                <a:spcPts val="0"/>
              </a:spcAft>
              <a:buNone/>
              <a:tabLst/>
              <a:defRPr sz="1800" b="0" i="0" u="none" strike="noStrike" kern="0" cap="none" spc="0" baseline="0">
                <a:solidFill>
                  <a:srgbClr val="000000"/>
                </a:solidFill>
                <a:uFillTx/>
              </a:defRPr>
            </a:pPr>
            <a:endParaRPr lang="en-US" sz="1200" b="0" i="0" u="none" strike="noStrike" kern="1200" cap="none" spc="0" baseline="0">
              <a:solidFill>
                <a:srgbClr val="000000"/>
              </a:solidFill>
              <a:uFillTx/>
              <a:latin typeface="Liberation Serif" pitchFamily="18"/>
              <a:ea typeface="新細明體" pitchFamily="2"/>
              <a:cs typeface="Tahoma" pitchFamily="2"/>
            </a:endParaRPr>
          </a:p>
        </xdr:txBody>
      </xdr:sp>
    </xdr:grpSp>
    <xdr:clientData/>
  </xdr:oneCellAnchor>
</xdr:wsDr>
</file>

<file path=xl/drawings/drawing6.xml><?xml version="1.0" encoding="utf-8"?>
<xdr:wsDr xmlns:xdr="http://schemas.openxmlformats.org/drawingml/2006/spreadsheetDrawing" xmlns:a="http://schemas.openxmlformats.org/drawingml/2006/main">
  <xdr:twoCellAnchor>
    <xdr:from>
      <xdr:col>15</xdr:col>
      <xdr:colOff>457200</xdr:colOff>
      <xdr:row>0</xdr:row>
      <xdr:rowOff>0</xdr:rowOff>
    </xdr:from>
    <xdr:to>
      <xdr:col>25</xdr:col>
      <xdr:colOff>9525</xdr:colOff>
      <xdr:row>2</xdr:row>
      <xdr:rowOff>0</xdr:rowOff>
    </xdr:to>
    <xdr:grpSp>
      <xdr:nvGrpSpPr>
        <xdr:cNvPr id="2" name="Group 1">
          <a:extLst>
            <a:ext uri="{FF2B5EF4-FFF2-40B4-BE49-F238E27FC236}">
              <a16:creationId xmlns:a16="http://schemas.microsoft.com/office/drawing/2014/main" id="{C3D3ECB0-8B8B-4550-8E06-8AED5666A4A0}"/>
            </a:ext>
          </a:extLst>
        </xdr:cNvPr>
        <xdr:cNvGrpSpPr>
          <a:grpSpLocks/>
        </xdr:cNvGrpSpPr>
      </xdr:nvGrpSpPr>
      <xdr:grpSpPr bwMode="auto">
        <a:xfrm>
          <a:off x="7591425" y="0"/>
          <a:ext cx="4333875" cy="466725"/>
          <a:chOff x="32" y="86"/>
          <a:chExt cx="400" cy="48"/>
        </a:xfrm>
      </xdr:grpSpPr>
      <xdr:grpSp>
        <xdr:nvGrpSpPr>
          <xdr:cNvPr id="3" name="Group 2">
            <a:extLst>
              <a:ext uri="{FF2B5EF4-FFF2-40B4-BE49-F238E27FC236}">
                <a16:creationId xmlns:a16="http://schemas.microsoft.com/office/drawing/2014/main" id="{651E2D7D-B6AB-4345-CF77-F98BC0063AFB}"/>
              </a:ext>
            </a:extLst>
          </xdr:cNvPr>
          <xdr:cNvGrpSpPr>
            <a:grpSpLocks/>
          </xdr:cNvGrpSpPr>
        </xdr:nvGrpSpPr>
        <xdr:grpSpPr bwMode="auto">
          <a:xfrm>
            <a:off x="32" y="86"/>
            <a:ext cx="400" cy="48"/>
            <a:chOff x="203" y="23"/>
            <a:chExt cx="274" cy="46"/>
          </a:xfrm>
        </xdr:grpSpPr>
        <xdr:sp macro="" textlink="">
          <xdr:nvSpPr>
            <xdr:cNvPr id="6" name="Rectangle 3">
              <a:extLst>
                <a:ext uri="{FF2B5EF4-FFF2-40B4-BE49-F238E27FC236}">
                  <a16:creationId xmlns:a16="http://schemas.microsoft.com/office/drawing/2014/main" id="{32E6F9D3-6314-7368-9FF6-83BB3E4F6A19}"/>
                </a:ext>
              </a:extLst>
            </xdr:cNvPr>
            <xdr:cNvSpPr>
              <a:spLocks noChangeArrowheads="1"/>
            </xdr:cNvSpPr>
          </xdr:nvSpPr>
          <xdr:spPr bwMode="auto">
            <a:xfrm>
              <a:off x="203" y="23"/>
              <a:ext cx="274" cy="46"/>
            </a:xfrm>
            <a:prstGeom prst="rect">
              <a:avLst/>
            </a:prstGeom>
            <a:noFill/>
            <a:ln>
              <a:noFill/>
            </a:ln>
          </xdr:spPr>
          <xdr:txBody>
            <a:bodyPr vertOverflow="clip" wrap="square" lIns="27432" tIns="27432" rIns="0" bIns="0" anchor="t"/>
            <a:lstStyle/>
            <a:p>
              <a:pPr algn="l" rtl="0">
                <a:defRPr sz="1000"/>
              </a:pPr>
              <a:r>
                <a:rPr lang="zh-TW" altLang="en-US" sz="1200" b="0" i="0" u="none" strike="noStrike" baseline="0">
                  <a:solidFill>
                    <a:sysClr val="windowText" lastClr="000000"/>
                  </a:solidFill>
                  <a:latin typeface="新細明體"/>
                  <a:ea typeface="新細明體"/>
                </a:rPr>
                <a:t>       </a:t>
              </a:r>
              <a:r>
                <a:rPr lang="zh-TW" altLang="en-US" sz="1200" b="0" i="0" u="none" strike="noStrike" baseline="0">
                  <a:solidFill>
                    <a:sysClr val="windowText" lastClr="000000"/>
                  </a:solidFill>
                  <a:latin typeface="標楷體"/>
                  <a:ea typeface="標楷體"/>
                </a:rPr>
                <a:t>編製機關       臺東縣</a:t>
              </a:r>
              <a:r>
                <a:rPr lang="zh-TW" altLang="en-US" sz="1200" b="0" i="0" u="none" strike="noStrike" baseline="0">
                  <a:solidFill>
                    <a:srgbClr val="FF0000"/>
                  </a:solidFill>
                  <a:latin typeface="標楷體"/>
                  <a:ea typeface="標楷體"/>
                </a:rPr>
                <a:t>太麻里</a:t>
              </a:r>
              <a:r>
                <a:rPr lang="zh-TW" altLang="en-US" sz="1200" b="0" i="0" u="none" strike="noStrike" baseline="0">
                  <a:solidFill>
                    <a:sysClr val="windowText" lastClr="000000"/>
                  </a:solidFill>
                  <a:latin typeface="標楷體"/>
                  <a:ea typeface="標楷體"/>
                </a:rPr>
                <a:t>鄉公所民政課</a:t>
              </a:r>
              <a:r>
                <a:rPr lang="en-US" altLang="zh-TW" sz="1200" b="0" i="0" u="none" strike="noStrike" baseline="0">
                  <a:solidFill>
                    <a:sysClr val="windowText" lastClr="000000"/>
                  </a:solidFill>
                  <a:latin typeface="標楷體"/>
                  <a:ea typeface="標楷體"/>
                </a:rPr>
                <a:t> </a:t>
              </a:r>
              <a:r>
                <a:rPr lang="zh-TW" altLang="en-US" sz="1200" b="0" i="0" u="none" strike="noStrike" baseline="0">
                  <a:solidFill>
                    <a:sysClr val="windowText" lastClr="000000"/>
                  </a:solidFill>
                  <a:latin typeface="標楷體"/>
                  <a:ea typeface="標楷體"/>
                </a:rPr>
                <a:t> </a:t>
              </a:r>
              <a:br>
                <a:rPr lang="en-US" altLang="zh-TW" sz="1200" b="0" i="0" u="none" strike="noStrike" baseline="0">
                  <a:solidFill>
                    <a:sysClr val="windowText" lastClr="000000"/>
                  </a:solidFill>
                  <a:latin typeface="標楷體"/>
                  <a:ea typeface="標楷體"/>
                </a:rPr>
              </a:br>
              <a:r>
                <a:rPr lang="zh-TW" altLang="en-US" sz="1200" b="0" i="0" u="none" strike="noStrike" baseline="0">
                  <a:solidFill>
                    <a:sysClr val="windowText" lastClr="000000"/>
                  </a:solidFill>
                  <a:latin typeface="標楷體"/>
                  <a:ea typeface="標楷體"/>
                </a:rPr>
                <a:t>    表    號       3311-04-02-</a:t>
              </a:r>
              <a:r>
                <a:rPr lang="en-US" altLang="zh-TW" sz="1200" b="0" i="0" u="none" strike="noStrike" baseline="0">
                  <a:solidFill>
                    <a:sysClr val="windowText" lastClr="000000"/>
                  </a:solidFill>
                  <a:latin typeface="標楷體"/>
                  <a:ea typeface="標楷體"/>
                </a:rPr>
                <a:t>3</a:t>
              </a:r>
              <a:endParaRPr lang="zh-TW" altLang="en-US" sz="1200" b="0" i="0" u="none" strike="noStrike" baseline="0">
                <a:solidFill>
                  <a:sysClr val="windowText" lastClr="000000"/>
                </a:solidFill>
                <a:latin typeface="標楷體"/>
                <a:ea typeface="標楷體"/>
              </a:endParaRPr>
            </a:p>
          </xdr:txBody>
        </xdr:sp>
        <xdr:sp macro="" textlink="">
          <xdr:nvSpPr>
            <xdr:cNvPr id="7" name="Line 4">
              <a:extLst>
                <a:ext uri="{FF2B5EF4-FFF2-40B4-BE49-F238E27FC236}">
                  <a16:creationId xmlns:a16="http://schemas.microsoft.com/office/drawing/2014/main" id="{E3CAEDF3-ABB4-C92C-1D27-5FBBD72FC24D}"/>
                </a:ext>
              </a:extLst>
            </xdr:cNvPr>
            <xdr:cNvSpPr>
              <a:spLocks noChangeShapeType="1"/>
            </xdr:cNvSpPr>
          </xdr:nvSpPr>
          <xdr:spPr bwMode="auto">
            <a:xfrm>
              <a:off x="219" y="46"/>
              <a:ext cx="257"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8" name="Line 5">
              <a:extLst>
                <a:ext uri="{FF2B5EF4-FFF2-40B4-BE49-F238E27FC236}">
                  <a16:creationId xmlns:a16="http://schemas.microsoft.com/office/drawing/2014/main" id="{04388174-81B7-CC7C-5098-039D001F1A3F}"/>
                </a:ext>
              </a:extLst>
            </xdr:cNvPr>
            <xdr:cNvSpPr>
              <a:spLocks noChangeShapeType="1"/>
            </xdr:cNvSpPr>
          </xdr:nvSpPr>
          <xdr:spPr bwMode="auto">
            <a:xfrm>
              <a:off x="477" y="25"/>
              <a:ext cx="0" cy="43"/>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9" name="Line 6">
              <a:extLst>
                <a:ext uri="{FF2B5EF4-FFF2-40B4-BE49-F238E27FC236}">
                  <a16:creationId xmlns:a16="http://schemas.microsoft.com/office/drawing/2014/main" id="{A96E9AA0-8E67-2802-2CE0-BCA282576081}"/>
                </a:ext>
              </a:extLst>
            </xdr:cNvPr>
            <xdr:cNvSpPr>
              <a:spLocks noChangeShapeType="1"/>
            </xdr:cNvSpPr>
          </xdr:nvSpPr>
          <xdr:spPr bwMode="auto">
            <a:xfrm flipV="1">
              <a:off x="219" y="24"/>
              <a:ext cx="258" cy="0"/>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sp macro="" textlink="">
        <xdr:nvSpPr>
          <xdr:cNvPr id="4" name="Line 7">
            <a:extLst>
              <a:ext uri="{FF2B5EF4-FFF2-40B4-BE49-F238E27FC236}">
                <a16:creationId xmlns:a16="http://schemas.microsoft.com/office/drawing/2014/main" id="{07021B3D-2AC3-C1D4-85B3-F817D987FFD5}"/>
              </a:ext>
            </a:extLst>
          </xdr:cNvPr>
          <xdr:cNvSpPr>
            <a:spLocks noChangeShapeType="1"/>
          </xdr:cNvSpPr>
        </xdr:nvSpPr>
        <xdr:spPr bwMode="auto">
          <a:xfrm>
            <a:off x="156"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sp macro="" textlink="">
        <xdr:nvSpPr>
          <xdr:cNvPr id="5" name="Line 8">
            <a:extLst>
              <a:ext uri="{FF2B5EF4-FFF2-40B4-BE49-F238E27FC236}">
                <a16:creationId xmlns:a16="http://schemas.microsoft.com/office/drawing/2014/main" id="{15310C3E-9216-E077-3953-72E0531020E3}"/>
              </a:ext>
            </a:extLst>
          </xdr:cNvPr>
          <xdr:cNvSpPr>
            <a:spLocks noChangeShapeType="1"/>
          </xdr:cNvSpPr>
        </xdr:nvSpPr>
        <xdr:spPr bwMode="auto">
          <a:xfrm>
            <a:off x="55" y="87"/>
            <a:ext cx="0" cy="45"/>
          </a:xfrm>
          <a:prstGeom prst="line">
            <a:avLst/>
          </a:prstGeom>
          <a:noFill/>
          <a:ln w="10160">
            <a:solidFill>
              <a:srgbClr val="000000"/>
            </a:solidFill>
            <a:round/>
            <a:headEnd/>
            <a:tailEnd/>
          </a:ln>
          <a:extLst>
            <a:ext uri="{909E8E84-426E-40DD-AFC4-6F175D3DCCD1}">
              <a14:hiddenFill xmlns:a14="http://schemas.microsoft.com/office/drawing/2010/main">
                <a:noFill/>
              </a14:hiddenFill>
            </a:ext>
          </a:extLst>
        </xdr:spPr>
      </xdr:sp>
    </xdr:grpSp>
    <xdr:clientData/>
  </xdr:twoCellAnchor>
</xdr:wsDr>
</file>

<file path=xl/drawings/drawing7.xml><?xml version="1.0" encoding="utf-8"?>
<xdr:wsDr xmlns:xdr="http://schemas.openxmlformats.org/drawingml/2006/spreadsheetDrawing" xmlns:a="http://schemas.openxmlformats.org/drawingml/2006/main">
  <xdr:oneCellAnchor>
    <xdr:from>
      <xdr:col>11</xdr:col>
      <xdr:colOff>233045</xdr:colOff>
      <xdr:row>3</xdr:row>
      <xdr:rowOff>47625</xdr:rowOff>
    </xdr:from>
    <xdr:ext cx="787908" cy="218521"/>
    <xdr:sp macro="" textlink="">
      <xdr:nvSpPr>
        <xdr:cNvPr id="2" name="Text Box 1">
          <a:extLst>
            <a:ext uri="{FF2B5EF4-FFF2-40B4-BE49-F238E27FC236}">
              <a16:creationId xmlns:a16="http://schemas.microsoft.com/office/drawing/2014/main" id="{E05201B9-F136-408F-A47A-4E426B911D98}"/>
            </a:ext>
          </a:extLst>
        </xdr:cNvPr>
        <xdr:cNvSpPr txBox="1">
          <a:spLocks noChangeArrowheads="1"/>
        </xdr:cNvSpPr>
      </xdr:nvSpPr>
      <xdr:spPr bwMode="auto">
        <a:xfrm>
          <a:off x="9586595" y="1343025"/>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8.xml><?xml version="1.0" encoding="utf-8"?>
<xdr:wsDr xmlns:xdr="http://schemas.openxmlformats.org/drawingml/2006/spreadsheetDrawing" xmlns:a="http://schemas.openxmlformats.org/drawingml/2006/main">
  <xdr:oneCellAnchor>
    <xdr:from>
      <xdr:col>10</xdr:col>
      <xdr:colOff>731520</xdr:colOff>
      <xdr:row>3</xdr:row>
      <xdr:rowOff>28575</xdr:rowOff>
    </xdr:from>
    <xdr:ext cx="787908" cy="218521"/>
    <xdr:sp macro="" textlink="">
      <xdr:nvSpPr>
        <xdr:cNvPr id="2" name="Text Box 1">
          <a:extLst>
            <a:ext uri="{FF2B5EF4-FFF2-40B4-BE49-F238E27FC236}">
              <a16:creationId xmlns:a16="http://schemas.microsoft.com/office/drawing/2014/main" id="{F8C755BE-A679-4D10-A752-AA0201E91D41}"/>
            </a:ext>
          </a:extLst>
        </xdr:cNvPr>
        <xdr:cNvSpPr txBox="1">
          <a:spLocks noChangeArrowheads="1"/>
        </xdr:cNvSpPr>
      </xdr:nvSpPr>
      <xdr:spPr bwMode="auto">
        <a:xfrm>
          <a:off x="9208770" y="1343025"/>
          <a:ext cx="787908" cy="218521"/>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drawings/drawing9.xml><?xml version="1.0" encoding="utf-8"?>
<xdr:wsDr xmlns:xdr="http://schemas.openxmlformats.org/drawingml/2006/spreadsheetDrawing" xmlns:a="http://schemas.openxmlformats.org/drawingml/2006/main">
  <xdr:twoCellAnchor>
    <xdr:from>
      <xdr:col>8</xdr:col>
      <xdr:colOff>0</xdr:colOff>
      <xdr:row>6</xdr:row>
      <xdr:rowOff>0</xdr:rowOff>
    </xdr:from>
    <xdr:to>
      <xdr:col>8</xdr:col>
      <xdr:colOff>0</xdr:colOff>
      <xdr:row>6</xdr:row>
      <xdr:rowOff>0</xdr:rowOff>
    </xdr:to>
    <xdr:sp macro="" textlink="">
      <xdr:nvSpPr>
        <xdr:cNvPr id="2" name="Text Box 1">
          <a:extLst>
            <a:ext uri="{FF2B5EF4-FFF2-40B4-BE49-F238E27FC236}">
              <a16:creationId xmlns:a16="http://schemas.microsoft.com/office/drawing/2014/main" id="{2AB03CE3-A9F6-4F5D-A240-83A7D159AE49}"/>
            </a:ext>
          </a:extLst>
        </xdr:cNvPr>
        <xdr:cNvSpPr txBox="1">
          <a:spLocks noChangeArrowheads="1"/>
        </xdr:cNvSpPr>
      </xdr:nvSpPr>
      <xdr:spPr bwMode="auto">
        <a:xfrm>
          <a:off x="10010775" y="2247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3" name="Text Box 2">
          <a:extLst>
            <a:ext uri="{FF2B5EF4-FFF2-40B4-BE49-F238E27FC236}">
              <a16:creationId xmlns:a16="http://schemas.microsoft.com/office/drawing/2014/main" id="{3EFBC4A9-1AEA-4ADB-8045-064F7FD3DF29}"/>
            </a:ext>
          </a:extLst>
        </xdr:cNvPr>
        <xdr:cNvSpPr txBox="1">
          <a:spLocks noChangeArrowheads="1"/>
        </xdr:cNvSpPr>
      </xdr:nvSpPr>
      <xdr:spPr bwMode="auto">
        <a:xfrm>
          <a:off x="10010775" y="2247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4" name="Text Box 3">
          <a:extLst>
            <a:ext uri="{FF2B5EF4-FFF2-40B4-BE49-F238E27FC236}">
              <a16:creationId xmlns:a16="http://schemas.microsoft.com/office/drawing/2014/main" id="{4C271584-0D2D-4219-85D2-420CECF0166B}"/>
            </a:ext>
          </a:extLst>
        </xdr:cNvPr>
        <xdr:cNvSpPr txBox="1">
          <a:spLocks noChangeArrowheads="1"/>
        </xdr:cNvSpPr>
      </xdr:nvSpPr>
      <xdr:spPr bwMode="auto">
        <a:xfrm>
          <a:off x="10010775" y="2247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twoCellAnchor>
    <xdr:from>
      <xdr:col>8</xdr:col>
      <xdr:colOff>0</xdr:colOff>
      <xdr:row>6</xdr:row>
      <xdr:rowOff>0</xdr:rowOff>
    </xdr:from>
    <xdr:to>
      <xdr:col>8</xdr:col>
      <xdr:colOff>0</xdr:colOff>
      <xdr:row>6</xdr:row>
      <xdr:rowOff>0</xdr:rowOff>
    </xdr:to>
    <xdr:sp macro="" textlink="">
      <xdr:nvSpPr>
        <xdr:cNvPr id="5" name="Text Box 4">
          <a:extLst>
            <a:ext uri="{FF2B5EF4-FFF2-40B4-BE49-F238E27FC236}">
              <a16:creationId xmlns:a16="http://schemas.microsoft.com/office/drawing/2014/main" id="{01D6BEB9-CAB7-4F22-9F8C-D9D8963ABDF9}"/>
            </a:ext>
          </a:extLst>
        </xdr:cNvPr>
        <xdr:cNvSpPr txBox="1">
          <a:spLocks noChangeArrowheads="1"/>
        </xdr:cNvSpPr>
      </xdr:nvSpPr>
      <xdr:spPr bwMode="auto">
        <a:xfrm>
          <a:off x="10010775" y="2247900"/>
          <a:ext cx="0" cy="0"/>
        </a:xfrm>
        <a:prstGeom prst="rect">
          <a:avLst/>
        </a:prstGeom>
        <a:noFill/>
        <a:ln w="9525">
          <a:noFill/>
          <a:miter lim="800000"/>
          <a:headEnd/>
          <a:tailEnd/>
        </a:ln>
      </xdr:spPr>
      <xdr:txBody>
        <a:bodyPr vertOverflow="clip" wrap="square" lIns="0" tIns="0" rIns="0" bIns="0" anchor="t" upright="1"/>
        <a:lstStyle/>
        <a:p>
          <a:pPr algn="l" rtl="0">
            <a:defRPr sz="1000"/>
          </a:pPr>
          <a:r>
            <a:rPr lang="zh-TW" altLang="en-US" sz="1600" b="0" i="0" u="none" strike="noStrike" baseline="0">
              <a:solidFill>
                <a:srgbClr val="000000"/>
              </a:solidFill>
              <a:latin typeface="Times New Roman"/>
              <a:cs typeface="Times New Roman"/>
            </a:rPr>
            <a:t> </a:t>
          </a:r>
        </a:p>
      </xdr:txBody>
    </xdr:sp>
    <xdr:clientData/>
  </xdr:twoCellAnchor>
  <xdr:oneCellAnchor>
    <xdr:from>
      <xdr:col>7</xdr:col>
      <xdr:colOff>460375</xdr:colOff>
      <xdr:row>3</xdr:row>
      <xdr:rowOff>47625</xdr:rowOff>
    </xdr:from>
    <xdr:ext cx="806894" cy="228022"/>
    <xdr:sp macro="" textlink="">
      <xdr:nvSpPr>
        <xdr:cNvPr id="6" name="Text Box 1">
          <a:extLst>
            <a:ext uri="{FF2B5EF4-FFF2-40B4-BE49-F238E27FC236}">
              <a16:creationId xmlns:a16="http://schemas.microsoft.com/office/drawing/2014/main" id="{22C93892-F3D2-47DC-A33A-41E8A1C65ECC}"/>
            </a:ext>
          </a:extLst>
        </xdr:cNvPr>
        <xdr:cNvSpPr txBox="1">
          <a:spLocks noChangeArrowheads="1"/>
        </xdr:cNvSpPr>
      </xdr:nvSpPr>
      <xdr:spPr bwMode="auto">
        <a:xfrm>
          <a:off x="9175750" y="1438275"/>
          <a:ext cx="806894" cy="228022"/>
        </a:xfrm>
        <a:prstGeom prst="rect">
          <a:avLst/>
        </a:prstGeom>
        <a:noFill/>
        <a:ln w="9525">
          <a:noFill/>
          <a:miter lim="800000"/>
          <a:headEnd/>
          <a:tailEnd/>
        </a:ln>
      </xdr:spPr>
      <xdr:txBody>
        <a:bodyPr wrap="none" lIns="18288" tIns="18288" rIns="0" bIns="0" anchor="t" upright="1">
          <a:spAutoFit/>
        </a:bodyPr>
        <a:lstStyle/>
        <a:p>
          <a:pPr algn="l" rtl="0">
            <a:defRPr sz="1000"/>
          </a:pPr>
          <a:r>
            <a:rPr lang="zh-TW" altLang="en-US" sz="1200" b="0" i="0" strike="noStrike">
              <a:solidFill>
                <a:srgbClr val="000000"/>
              </a:solidFill>
              <a:latin typeface="標楷體"/>
              <a:ea typeface="標楷體"/>
            </a:rPr>
            <a:t>單位：車位</a:t>
          </a:r>
        </a:p>
      </xdr:txBody>
    </xdr:sp>
    <xdr:clientData/>
  </xdr:one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file:///C:\Users\USER\Desktop\114&#24180;&#33274;&#26481;&#32291;&#20844;&#25152;&#38928;&#21578;&#32113;&#35336;&#30332;&#24067;&#26178;&#38291;&#34920;.xlsx" TargetMode="External"/><Relationship Id="rId1" Type="http://schemas.openxmlformats.org/officeDocument/2006/relationships/externalLinkPath" Target="file:///C:\Users\USER\Desktop\114&#24180;&#33274;&#26481;&#32291;&#20844;&#25152;&#38928;&#21578;&#32113;&#35336;&#30332;&#24067;&#26178;&#38291;&#349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USER\AppData\Local\Temp\7zO4DD9313C\&#38468;&#20214;&#19968;.xlsx" TargetMode="External"/></Relationships>
</file>

<file path=xl/externalLinks/_rels/externalLink3.xml.rels><?xml version="1.0" encoding="UTF-8" standalone="yes"?>
<Relationships xmlns="http://schemas.openxmlformats.org/package/2006/relationships"><Relationship Id="rId2" Type="http://schemas.openxmlformats.org/officeDocument/2006/relationships/externalLinkPath" Target="file:///C:\Users\User\Desktop\&#20844;&#21209;&#32113;&#35336;\&#22686;&#21034;&#20462;\114&#22686;&#21034;&#20462;\11402&#29872;&#20445;&#39006;&#22686;&#21034;&#20462;-&#28041;&#21450;&#20844;&#25152;\114&#24180;&#33274;&#26481;&#32291;&#20844;&#25152;&#38928;&#21578;&#32113;&#35336;&#30332;&#24067;&#26178;&#38291;&#34920;.xlsx" TargetMode="External"/><Relationship Id="rId1" Type="http://schemas.openxmlformats.org/officeDocument/2006/relationships/externalLinkPath" Target="file:///C:\Users\User\Desktop\&#20844;&#21209;&#32113;&#35336;\&#22686;&#21034;&#20462;\114&#22686;&#21034;&#20462;\11402&#29872;&#20445;&#39006;&#22686;&#21034;&#20462;-&#28041;&#21450;&#20844;&#25152;\114&#24180;&#33274;&#26481;&#32291;&#20844;&#25152;&#38928;&#21578;&#32113;&#35336;&#30332;&#24067;&#26178;&#38291;&#34920;.xlsx"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C:\data\data_108\14%20&#36039;&#35338;&#23460;\02%20&#20027;&#35336;&#23460;&#20844;&#21578;&#20107;&#38917;\108&#24180;&#38928;&#21578;&#32113;&#35336;&#36039;&#26009;&#30332;&#24067;&#26178;&#38291;12.12.xls" TargetMode="External"/></Relationships>
</file>

<file path=xl/externalLinks/_rels/externalLink5.xml.rels><?xml version="1.0" encoding="UTF-8" standalone="yes"?>
<Relationships xmlns="http://schemas.openxmlformats.org/package/2006/relationships"><Relationship Id="rId2" Type="http://schemas.openxmlformats.org/officeDocument/2006/relationships/externalLinkPath" Target="file:///C:\Users\User\Desktop\&#20844;&#21209;&#32113;&#35336;\113&#24180;1&#26376;&#33267;12&#26376;&#32113;&#35336;&#36039;&#26009;&#30332;&#24067;&#26178;&#38291;&#34920;.xlsx" TargetMode="External"/><Relationship Id="rId1" Type="http://schemas.openxmlformats.org/officeDocument/2006/relationships/externalLinkPath" Target="file:///C:\Users\User\Desktop\&#20844;&#21209;&#32113;&#35336;\113&#24180;1&#26376;&#33267;12&#26376;&#32113;&#35336;&#36039;&#26009;&#30332;&#24067;&#26178;&#38291;&#34920;.xlsx" TargetMode="External"/></Relationships>
</file>

<file path=xl/externalLinks/_rels/externalLink6.xml.rels><?xml version="1.0" encoding="UTF-8" standalone="yes"?>
<Relationships xmlns="http://schemas.openxmlformats.org/package/2006/relationships"><Relationship Id="rId2" Type="http://schemas.openxmlformats.org/officeDocument/2006/relationships/externalLinkPath" Target="file:///C:\Users\User\Desktop\&#20844;&#21209;&#32113;&#35336;\114&#24180;&#32113;&#35336;&#36039;&#26009;&#30332;&#24067;&#26178;&#38291;&#34920;.xlsx" TargetMode="External"/><Relationship Id="rId1" Type="http://schemas.openxmlformats.org/officeDocument/2006/relationships/externalLinkPath" Target="file:///C:\Users\User\Desktop\&#20844;&#21209;&#32113;&#35336;\114&#24180;&#32113;&#35336;&#36039;&#26009;&#30332;&#24067;&#26178;&#38291;&#34920;.xlsx" TargetMode="External"/></Relationships>
</file>

<file path=xl/externalLinks/_rels/externalLink7.xml.rels><?xml version="1.0" encoding="UTF-8" standalone="yes"?>
<Relationships xmlns="http://schemas.openxmlformats.org/package/2006/relationships"><Relationship Id="rId2" Type="http://schemas.openxmlformats.org/officeDocument/2006/relationships/externalLinkPath" Target="file:///\\10.10.9.9\&#36039;&#26009;&#20659;&#36958;&#24179;&#21488;\G&#20027;&#35336;&#39006;&#20659;&#36958;&#36039;&#26009;\114&#32113;&#35336;&#22577;&#34920;\&#28165;&#28500;&#38538;\113&#24180;&#19979;&#21322;&#24180;&#33274;&#26481;&#32291;&#29872;&#20445;&#20154;&#21729;&#27010;&#27841;.xls" TargetMode="External"/><Relationship Id="rId1" Type="http://schemas.openxmlformats.org/officeDocument/2006/relationships/externalLinkPath" Target="114&#32113;&#35336;&#22577;&#34920;/&#28165;&#28500;&#38538;/113&#24180;&#19979;&#21322;&#24180;&#33274;&#26481;&#32291;&#29872;&#20445;&#20154;&#21729;&#27010;&#27841;.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
      <sheetName val="資源回收成果統計(至113年12月)"/>
      <sheetName val="資源回收量(114年1月起)"/>
      <sheetName val="一般垃圾及廚餘清理狀況(至113年12月)"/>
      <sheetName val="一般垃圾及廚餘清理狀況(114年1月起)"/>
      <sheetName val="停車位概況-都市計畫區內路外(至113年第4季)"/>
      <sheetName val="停車位概況-都市計畫區外路外(至113年第4季)"/>
      <sheetName val="路外停車位概況(114年第1季起)"/>
      <sheetName val="停車位概況-路邊停車位(至113年第4季)"/>
      <sheetName val="路邊停車位概況(114年第1季起)"/>
      <sheetName val="停車位概況-區內路外身心障礙者專用停車位(至113年第4季)"/>
      <sheetName val="停車位概況-區外路外身心障礙者專用停車位(至113年第4季)"/>
      <sheetName val="路外停車位概況－身心障礙者專用停車位(114年第1季起)"/>
      <sheetName val="停車位概況-路邊身心障礙者專用停車位(至113年第4季)"/>
      <sheetName val="路邊停車位概況－身心障礙者專用停車位(114年第1季起)"/>
      <sheetName val="停車位概況-區內路外電動車專用停車位(至113年第4季)"/>
      <sheetName val="停車位概況-區外路外電動車專用停車位(至113年第4季)"/>
      <sheetName val="路外停車位概況－電動汽車充電專用停車位(114年第1季起)"/>
      <sheetName val="停車位概況-路邊電動車專用停車位(至113年第4季)"/>
      <sheetName val="路邊停車位概況－電動汽車充電專用停車位(114年第1季起)"/>
      <sheetName val="孕婦及育有六歲以下兒童者停車位概況(114年第1季起)"/>
      <sheetName val="獨居老人服務概況(至113年第4季)"/>
      <sheetName val="獨居老人服務概況(114年第1季起)"/>
      <sheetName val="推行社區發展工作概況"/>
      <sheetName val="環保人員概況(至113年下半年)"/>
      <sheetName val="環保人員概況(114年上半年起)"/>
      <sheetName val="垃圾處理場(廠)及垃圾回收清除車輛統計"/>
      <sheetName val="垃圾回收清除車輛數(114年新增)"/>
      <sheetName val="垃圾處理場(廠)數(114年新增)"/>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預告統計資料發布時間表"/>
      <sheetName val="公庫收支月報"/>
      <sheetName val="資源回收成果統計"/>
      <sheetName val="一般垃圾及廚餘清理狀況"/>
      <sheetName val="停車位概況-都市計畫區內路外"/>
      <sheetName val="停車位概況-都市計畫區外路外"/>
      <sheetName val="停車位概況-路邊停車位"/>
      <sheetName val="停車位概況-區內路外身心障礙者專用停車位"/>
      <sheetName val="停車位概況-區外路外身心障礙者專用停車位"/>
      <sheetName val="停車位概況-路邊身心障礙者專用停車位"/>
      <sheetName val="停車位概況-區內路外電動車專用停車位"/>
      <sheetName val="停車位概況-區外路外電動車專用停車位"/>
      <sheetName val="停車位概況-路邊電動車專用停車位"/>
      <sheetName val="獨居老人服務概況"/>
      <sheetName val="推行社區發展工作概況"/>
      <sheetName val="環保人員概況"/>
      <sheetName val="垃圾處理場(廠)及垃圾回收清除車輛統計"/>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有效農機使用證之農機數量"/>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
      <sheetName val="資源回收成果統計(至113年12月)"/>
      <sheetName val="資源回收量(114年1月起)"/>
      <sheetName val="一般垃圾及廚餘清理狀況(至113年12月)"/>
      <sheetName val="一般垃圾及廚餘清理狀況(114年1月起)"/>
      <sheetName val="停車位概況-都市計畫區內路外(至113年第4季)"/>
      <sheetName val="停車位概況-都市計畫區外路外(至113年第4季)"/>
      <sheetName val="路外停車位概況(114年第1季起)"/>
      <sheetName val="停車位概況-路邊停車位(至113年第4季)"/>
      <sheetName val="路邊停車位概況(114年第1季起)"/>
      <sheetName val="停車位概況-區內路外身心障礙者專用停車位(至113年第4季)"/>
      <sheetName val="停車位概況-區外路外身心障礙者專用停車位(至113年第4季)"/>
      <sheetName val="路外停車位概況－身心障礙者專用停車位(114年第1季起)"/>
      <sheetName val="停車位概況-路邊身心障礙者專用停車位(至113年第4季)"/>
      <sheetName val="路邊停車位概況－身心障礙者專用停車位(114年第1季起)"/>
      <sheetName val="停車位概況-區內路外電動車專用停車位(至113年第4季)"/>
      <sheetName val="停車位概況-區外路外電動車專用停車位(至113年第4季)"/>
      <sheetName val="路外停車位概況－電動汽車充電專用停車位(114年第1季起)"/>
      <sheetName val="停車位概況-路邊電動車專用停車位(至113年第4季)"/>
      <sheetName val="路邊停車位概況－電動汽車充電專用停車位(114年第1季起)"/>
      <sheetName val="孕婦及育有六歲以下兒童者停車位概況(114年第1季起)"/>
      <sheetName val="獨居老人服務概況(至113年第4季)"/>
      <sheetName val="獨居老人服務概況(114年第1季起)"/>
      <sheetName val="推行社區發展工作概況"/>
      <sheetName val="環保人員概況(至113年下半年)"/>
      <sheetName val="環保人員概況(114年上半年起)"/>
      <sheetName val="垃圾處理場(廠)及垃圾回收清除車輛統計"/>
      <sheetName val="垃圾回收清除車輛數(114年新增)"/>
      <sheetName val="垃圾處理場(廠)數(114年新增)"/>
      <sheetName val="環境保護預算概況"/>
      <sheetName val="環境保護決算概況"/>
      <sheetName val="治山防災整體治理工程"/>
      <sheetName val="辦理調解業務概況"/>
      <sheetName val="調解委員會組織概況"/>
      <sheetName val="辦理調解方式概況"/>
      <sheetName val="宗教財團法人概況"/>
      <sheetName val="寺廟登記概況"/>
      <sheetName val="教會（堂）概況"/>
      <sheetName val="宗教團體興辦公益慈善及社會教化事業概況"/>
      <sheetName val="公墓設施使用概況"/>
      <sheetName val="骨灰(骸)存放設施使用概況"/>
      <sheetName val="殯葬管理業務概況"/>
      <sheetName val="殯儀館設施概況"/>
      <sheetName val="火化場設施概況"/>
      <sheetName val="公共造產成果概況"/>
      <sheetName val="農路改善及維護工程"/>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農耕土地面積"/>
      <sheetName val="天然災害水土保持設施損失情形"/>
      <sheetName val="漁業從業人數"/>
      <sheetName val="漁戶數及漁戶人口數"/>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都市計畫區域內現有已開闢道路長度及面積 (2)"/>
      <sheetName val="預告統計資料發布時間表"/>
      <sheetName val="公庫收支背景說明"/>
      <sheetName val="資源回收背景說明 "/>
      <sheetName val="垃圾清理狀況背景說明"/>
      <sheetName val="巨大垃圾統計背景說明"/>
      <sheetName val="都市公共設施用地取得面積"/>
      <sheetName val="都市計畫土地使用分區面積"/>
      <sheetName val="都市區域內現有已開闢道路及面積"/>
      <sheetName val="停車位概況-都市計畫區內路外"/>
      <sheetName val="停車位概況-路邊停車位"/>
      <sheetName val="區內路外身心障礙者專用停車位"/>
      <sheetName val="路邊停車-身心障礙者專用停車位"/>
      <sheetName val="耕地面積背景說明"/>
      <sheetName val="現有農機數量"/>
      <sheetName val="農路改善及維護工程"/>
      <sheetName val="獨居老人人數及服務概況背景說明"/>
      <sheetName val="推行社區發展協會工作成果"/>
      <sheetName val="社會福利工作人員數背景說明"/>
      <sheetName val="社會工作專職人員數背景說明"/>
      <sheetName val="環保人員概況背景說明"/>
      <sheetName val="垃圾處理(廠)處理量及垃圾清理車輛與機具"/>
      <sheetName val="公墓設施概況統計資料背景說明"/>
      <sheetName val="骨灰(骸)存放設施概況背景說明"/>
      <sheetName val="火化場設施概況背景說明背景說明"/>
      <sheetName val="殯儀館設施概況背景說明背景說明"/>
      <sheetName val="殯葬管理業務概況背景說明"/>
      <sheetName val="殯葬服務業概況背景說明"/>
      <sheetName val="調解業務概況"/>
      <sheetName val="調解委員會組織概況"/>
      <sheetName val="調解方式概況"/>
      <sheetName val="背景說明 (2)"/>
      <sheetName val="107年12月公庫收支"/>
      <sheetName val="108年1月公庫收支"/>
      <sheetName val="108年2月公庫收支"/>
      <sheetName val="108年3月公庫收支"/>
      <sheetName val="108年4月公庫收支"/>
      <sheetName val="108年5月公庫收支"/>
      <sheetName val="108年6月公庫收支"/>
      <sheetName val="108年7月公庫收支"/>
      <sheetName val="108年8月公庫收支"/>
      <sheetName val="108年9月公庫收支"/>
      <sheetName val="108年10月公庫收支"/>
      <sheetName val="108年11月公庫收支"/>
      <sheetName val="108年12月公庫收支"/>
      <sheetName val="107年12月資源回收"/>
      <sheetName val="108年1月資源回收 "/>
      <sheetName val="108年2月資源回收"/>
      <sheetName val="108年3月資源回收"/>
      <sheetName val="108年4月資源回收"/>
      <sheetName val="108年5月資源回收"/>
      <sheetName val="108年6月資源回收"/>
      <sheetName val="108年7月資源回收"/>
      <sheetName val="108年8月資源回收"/>
      <sheetName val="108年9月資源回收"/>
      <sheetName val="108年10月資源回收"/>
      <sheetName val="108年11月資源回收"/>
      <sheetName val="108年12月資源回收"/>
      <sheetName val="107年12月垃圾清理"/>
      <sheetName val="108年1月垃圾清理"/>
      <sheetName val="108年2月垃圾清理"/>
      <sheetName val="108年3月垃圾清理"/>
      <sheetName val="108年4月垃圾清理"/>
      <sheetName val="108年5月垃圾清理"/>
      <sheetName val="108年6月垃圾清理"/>
      <sheetName val="108年7月垃圾清理"/>
      <sheetName val="108年8月垃圾清理"/>
      <sheetName val="108年9月垃圾清理"/>
      <sheetName val="108年10月垃圾清理"/>
      <sheetName val="108年11月垃圾清理"/>
      <sheetName val="108年12月垃圾清理"/>
      <sheetName val="107年12月巨大垃圾"/>
      <sheetName val="108年1月巨大垃圾"/>
      <sheetName val="108年2月巨大垃圾"/>
      <sheetName val="108年3月巨大垃圾"/>
      <sheetName val="108年4月巨大垃圾"/>
      <sheetName val="108年5月巨大垃圾"/>
      <sheetName val="108年6月巨大垃圾"/>
      <sheetName val="108年7月巨大垃圾"/>
      <sheetName val="108年8月巨大垃圾"/>
      <sheetName val="108年9月巨大垃圾"/>
      <sheetName val="107年12月環保人員概況續3"/>
      <sheetName val="108年1~6月環保人員概況續3"/>
      <sheetName val="107年7~12月垃圾處理場廠及清理設備"/>
      <sheetName val="108年1~6月垃圾處理場廠及清理設備"/>
      <sheetName val="107年都市計畫公共設施用地已取得面積"/>
      <sheetName val="107年都市計畫土地使用分區面積"/>
      <sheetName val="都市計畫區域內現有已開闢道路長度及面積"/>
      <sheetName val="107年第4季都市區內路外"/>
      <sheetName val="108年第1季都市區內路外"/>
      <sheetName val="108年第2季都市區內路外"/>
      <sheetName val="108年第3季都市區內路外"/>
      <sheetName val="107年第4季路邊停車位"/>
      <sheetName val="108年第1季路邊停車位"/>
      <sheetName val="108年第2季路邊停車位"/>
      <sheetName val="108年第3季路邊停車位"/>
      <sheetName val="107年第4季區內路外身心障礙停車位"/>
      <sheetName val="108年第1季區內路外身心障礙停車位 "/>
      <sheetName val="108年第2季區內路外身心障礙停車位 "/>
      <sheetName val="108年第3季區內路外身心障礙停車位 "/>
      <sheetName val="107年第4季路邊身心障礙停車位"/>
      <sheetName val="108年第1季路邊身心障礙停車位"/>
      <sheetName val="108年第2季路邊身心障礙停車位"/>
      <sheetName val="108年第3季路邊身心障礙停車位"/>
      <sheetName val="107年耕地面績"/>
      <sheetName val="107年現有農機數"/>
      <sheetName val="107年現有農機數 (續完)"/>
      <sheetName val="107年農路改善及維護工程"/>
      <sheetName val="107年7~12月獨居老人"/>
      <sheetName val="108年第一季獨居老人"/>
      <sheetName val="108年第二季獨居老人"/>
      <sheetName val="108年第三季獨居老人"/>
      <sheetName val="107年社會福利工作人員數"/>
      <sheetName val="107年社會工作專職人員數"/>
      <sheetName val="107年度公墓設施概況"/>
      <sheetName val="107年骨灰骸存放設施概況"/>
      <sheetName val="107年火化場設施概況"/>
      <sheetName val="107年殯儀館設施概況"/>
      <sheetName val="107年殯葬管理業務概況"/>
      <sheetName val="107年殯葬服務業概況"/>
      <sheetName val="107年各級宗教財團法人概況"/>
      <sheetName val="107年各級宗教財團法人概況續1"/>
      <sheetName val="107年教會(堂)概況"/>
      <sheetName val="107年寺廟登記概況"/>
      <sheetName val="107年宗教團體興辦公益慈善及社會教化事業概況"/>
      <sheetName val="107年辦理調解業務概況"/>
      <sheetName val="107年調解委員會組織概況"/>
      <sheetName val="107年辦理調解方式概況"/>
      <sheetName val="工作表2"/>
    </sheetNames>
    <sheetDataSet>
      <sheetData sheetId="0" refreshError="1"/>
      <sheetData sheetId="1" refreshError="1"/>
      <sheetData sheetId="2" refreshError="1"/>
      <sheetData sheetId="3" refreshError="1"/>
      <sheetData sheetId="4"/>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refreshError="1"/>
      <sheetData sheetId="49" refreshError="1"/>
      <sheetData sheetId="50" refreshError="1"/>
      <sheetData sheetId="51" refreshError="1"/>
      <sheetData sheetId="52" refreshError="1"/>
      <sheetData sheetId="53" refreshError="1"/>
      <sheetData sheetId="54" refreshError="1"/>
      <sheetData sheetId="55" refreshError="1"/>
      <sheetData sheetId="56" refreshError="1"/>
      <sheetData sheetId="57" refreshError="1"/>
      <sheetData sheetId="58" refreshError="1"/>
      <sheetData sheetId="59" refreshError="1"/>
      <sheetData sheetId="60" refreshError="1"/>
      <sheetData sheetId="61" refreshError="1"/>
      <sheetData sheetId="62" refreshError="1"/>
      <sheetData sheetId="63" refreshError="1"/>
      <sheetData sheetId="64" refreshError="1"/>
      <sheetData sheetId="65" refreshError="1"/>
      <sheetData sheetId="66" refreshError="1"/>
      <sheetData sheetId="67" refreshError="1"/>
      <sheetData sheetId="68" refreshError="1"/>
      <sheetData sheetId="69" refreshError="1"/>
      <sheetData sheetId="70" refreshError="1"/>
      <sheetData sheetId="71" refreshError="1"/>
      <sheetData sheetId="72" refreshError="1"/>
      <sheetData sheetId="73" refreshError="1"/>
      <sheetData sheetId="74" refreshError="1"/>
      <sheetData sheetId="75" refreshError="1"/>
      <sheetData sheetId="76" refreshError="1"/>
      <sheetData sheetId="77" refreshError="1"/>
      <sheetData sheetId="78" refreshError="1"/>
      <sheetData sheetId="79" refreshError="1"/>
      <sheetData sheetId="80" refreshError="1"/>
      <sheetData sheetId="81" refreshError="1"/>
      <sheetData sheetId="82" refreshError="1"/>
      <sheetData sheetId="83" refreshError="1"/>
      <sheetData sheetId="84" refreshError="1"/>
      <sheetData sheetId="85" refreshError="1"/>
      <sheetData sheetId="86" refreshError="1"/>
      <sheetData sheetId="87" refreshError="1"/>
      <sheetData sheetId="88" refreshError="1"/>
      <sheetData sheetId="89" refreshError="1"/>
      <sheetData sheetId="90" refreshError="1"/>
      <sheetData sheetId="91" refreshError="1"/>
      <sheetData sheetId="92" refreshError="1"/>
      <sheetData sheetId="93" refreshError="1"/>
      <sheetData sheetId="94" refreshError="1"/>
      <sheetData sheetId="95" refreshError="1"/>
      <sheetData sheetId="96" refreshError="1"/>
      <sheetData sheetId="97" refreshError="1"/>
      <sheetData sheetId="98" refreshError="1"/>
      <sheetData sheetId="99" refreshError="1"/>
      <sheetData sheetId="100" refreshError="1"/>
      <sheetData sheetId="101" refreshError="1"/>
      <sheetData sheetId="102" refreshError="1"/>
      <sheetData sheetId="103" refreshError="1"/>
      <sheetData sheetId="104" refreshError="1"/>
      <sheetData sheetId="105" refreshError="1"/>
      <sheetData sheetId="106" refreshError="1"/>
      <sheetData sheetId="107" refreshError="1"/>
      <sheetData sheetId="108" refreshError="1"/>
      <sheetData sheetId="109" refreshError="1"/>
      <sheetData sheetId="110" refreshError="1"/>
      <sheetData sheetId="111" refreshError="1"/>
      <sheetData sheetId="112" refreshError="1"/>
      <sheetData sheetId="113" refreshError="1"/>
      <sheetData sheetId="114" refreshError="1"/>
      <sheetData sheetId="115" refreshError="1"/>
      <sheetData sheetId="116"/>
      <sheetData sheetId="117" refreshError="1"/>
      <sheetData sheetId="118"/>
      <sheetData sheetId="119"/>
      <sheetData sheetId="120" refreshError="1"/>
      <sheetData sheetId="121" refreshError="1"/>
      <sheetData sheetId="122" refreshError="1"/>
      <sheetData sheetId="123" refreshError="1"/>
      <sheetData sheetId="124" refreshError="1"/>
      <sheetData sheetId="125" refreshError="1"/>
      <sheetData sheetId="126" refreshError="1"/>
      <sheetData sheetId="127" refreshError="1"/>
      <sheetData sheetId="128" refreshError="1"/>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月報"/>
      <sheetName val="資源回收成果報告"/>
      <sheetName val="一般垃圾及廚餘清理狀況"/>
      <sheetName val="停車位概況-路邊停車位"/>
      <sheetName val="停車位概況-區內路外身心障礙者專用停車位"/>
      <sheetName val="停車位概況-路邊身心障礙者專用停車位"/>
      <sheetName val="停車位概況-區外路外身心障礙者專用停車位"/>
      <sheetName val="停車位概況-區內路外電動車專用停車位"/>
      <sheetName val="停車位概況-區外路外電動車專用停車位"/>
      <sheetName val="停車位概況-路邊電動車專用停車位"/>
      <sheetName val="停車位概況-都市計畫區內路外"/>
      <sheetName val="停車位概況-都市計畫區外路外"/>
      <sheetName val="農耕土地面積"/>
      <sheetName val="有效農機使用證之農機數量"/>
      <sheetName val="列冊需關懷獨居老人人數及服務概況"/>
      <sheetName val="推行社區發展工作概況"/>
      <sheetName val="公墓設施使用概況"/>
      <sheetName val="火化場設施概況"/>
      <sheetName val="骨灰(骸)存放設施使用概況"/>
      <sheetName val="殯儀館設施概況"/>
      <sheetName val="殯葬管理業務概況"/>
      <sheetName val="辦理調解方式概況"/>
      <sheetName val="調解委員會組織概況"/>
      <sheetName val="辦理調解業務概況"/>
      <sheetName val="垃圾處理場(廠)及垃圾回收清除車輛統計"/>
      <sheetName val="環境保護決算概況"/>
      <sheetName val="環境保護預算概況"/>
      <sheetName val="治山防災整體治理工程"/>
      <sheetName val="天然災害水土保持設施損失情形"/>
      <sheetName val="農路改善及維護工程"/>
      <sheetName val="漁業從業人數"/>
      <sheetName val="漁戶數及漁戶人口數"/>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環保人員概況"/>
      <sheetName val="宗教財團法人概況"/>
      <sheetName val="寺廟登記概況"/>
      <sheetName val="教會（堂）概況"/>
      <sheetName val="宗教團體興辦公益慈善及社會教化事業概況"/>
      <sheetName val="公庫收支(歲入)-112年12月"/>
      <sheetName val="公庫收支(歲出)-112年12月"/>
      <sheetName val="公庫收支(歲入)-113年1月"/>
      <sheetName val="公庫收支(歲出)-113年1月"/>
      <sheetName val="公庫收支(歲入)-113年2月"/>
      <sheetName val="公庫收支(歲出)-113年2月"/>
      <sheetName val="公庫收支(歲入)-113年3月"/>
      <sheetName val="公庫收支(歲出)-113年3月"/>
      <sheetName val="公庫收支(歲入)-113年4月"/>
      <sheetName val="公庫收支(歲出)-113年4月"/>
      <sheetName val="公庫收支(歲入)-113年5月"/>
      <sheetName val="公庫收支(歲出)-113年5月"/>
      <sheetName val="公庫收支(歲入)-113年6月"/>
      <sheetName val="公庫收支(歲出)-113年6月"/>
      <sheetName val="公庫收支(歲入)-113年7月"/>
      <sheetName val="公庫收支(歲出)-113年7月"/>
      <sheetName val="公庫收支-113年8月"/>
      <sheetName val="公庫收支-113年9月"/>
      <sheetName val="公庫收支-113年10月"/>
      <sheetName val="公庫收支-113年11月"/>
      <sheetName val="資源回收成果報告-112年12月"/>
      <sheetName val="資源回收成果報告-113年1月"/>
      <sheetName val="資源回收成果報告-113年2月"/>
      <sheetName val="資源回收成果報告-113年3月"/>
      <sheetName val="資源回收成果報告-113年4月"/>
      <sheetName val="資源回收成果報告-113年5月"/>
      <sheetName val="資源回收成果報告-113年6月"/>
      <sheetName val="資源回收成果報告-113年7月"/>
      <sheetName val="資源回收成果報告-113年8月"/>
      <sheetName val="資源回收成果報告-113年9月"/>
      <sheetName val="資源回收成果報告-113年10月"/>
      <sheetName val="資源回收成果報告-113年11月"/>
      <sheetName val="一般垃圾及廚餘清理狀況-112年12月"/>
      <sheetName val="一般垃圾及廚餘清理狀況-113年1月"/>
      <sheetName val="一般垃圾及廚餘清理狀況-113年2月"/>
      <sheetName val="一般垃圾及廚餘清理狀況-113年3月"/>
      <sheetName val="一般垃圾及廚餘清理狀況-113年4月"/>
      <sheetName val="一般垃圾及廚餘清理狀況-113年5月"/>
      <sheetName val="一般垃圾及廚餘清理狀況-113年6月"/>
      <sheetName val="一般垃圾及廚餘清理狀況-113年7月"/>
      <sheetName val="一般垃圾及廚餘清理狀況-113年8月"/>
      <sheetName val="一般垃圾及廚餘清理狀況-113年9月"/>
      <sheetName val="一般垃圾及廚餘清理狀況-113年10月"/>
      <sheetName val="一般垃圾及廚餘清理狀況-113年11月"/>
      <sheetName val="環保人員概況-112年下半年度"/>
      <sheetName val="環保人員概況(續1)-112年下半年度"/>
      <sheetName val="環保人員概況(續2完)-112年下半年度"/>
      <sheetName val="環保人員概況-113年上半年度"/>
      <sheetName val="環保人員概況(續1)-113年上半年度"/>
      <sheetName val="環保人員概況(續2完)-113年上半年度"/>
      <sheetName val="停車位概況-都市計畫區內路外-112年第4季"/>
      <sheetName val="停車位概況-都市計畫區內路外-113年第1季"/>
      <sheetName val="停車位概況-都市計畫區內路外-113年第2季"/>
      <sheetName val="停車位概況-都市計畫區內路外-113年第3季"/>
      <sheetName val="停車位概況-都市計畫區外路外-112年第4季"/>
      <sheetName val="停車位概況-都市計畫區外路外-113年第1季"/>
      <sheetName val="停車位概況-都市計畫區外路外-113年第2季"/>
      <sheetName val="停車位概況-都市計畫區外路外-113年第3季"/>
      <sheetName val="停車位概況-路邊停車位-112年第4季"/>
      <sheetName val="停車位概況-路邊停車位-113年第1季"/>
      <sheetName val="停車位概況-路邊停車位-113年第2季"/>
      <sheetName val="停車位概況-路邊停車位-113年第3季"/>
      <sheetName val="停車位概況-區內路外身心障礙專用停車位-112年第4季"/>
      <sheetName val="停車位概況-區內路外身心障礙專用停車位-113年第1季"/>
      <sheetName val="停車位概況-區內路外身心障礙專用停車位-113年第2季"/>
      <sheetName val="停車位概況-區內路外身心障礙專用停車位-113年第3季"/>
      <sheetName val="停車位概況-區外路外身心障礙專用停車位-112年第4季"/>
      <sheetName val="停車位概況-區外路外身心障礙專用停車位-113年第1季"/>
      <sheetName val="停車位概況-區外路外身心障礙專用停車位-113年第2季"/>
      <sheetName val="停車位概況-區外路外身心障礙專用停車位-113年第3季"/>
      <sheetName val="停車位概況-路邊身心障礙專用停車位-112年第4季"/>
      <sheetName val="停車位概況-路邊身心障礙專用停車位-113年第1季"/>
      <sheetName val="停車位概況-路邊身心障礙專用停車位-113年第2季"/>
      <sheetName val="停車位概況-路邊身心障礙專用停車位-113年第3季"/>
      <sheetName val="停車位概況-區內路外電動車專用停車位-112年第4季"/>
      <sheetName val="停車位概況-區內路外電動車專用停車位-113年第1季"/>
      <sheetName val="停車位概況-區內路外電動車專用停車位-113年第2季"/>
      <sheetName val="停車位概況-區內路外電動車專用停車位-113年第3季"/>
      <sheetName val="停車位概況-區外路外電動車專用停車位-112年第4季"/>
      <sheetName val="停車位概況-區外路外電動車專用停車位-113年第1季"/>
      <sheetName val="停車位概況-區外路外電動車專用停車位-113年第2季"/>
      <sheetName val="停車位概況-區外路外電動車專用停車位-113年第3季"/>
      <sheetName val="停車位概況-路邊電動車專用停車位-112年第4季"/>
      <sheetName val="停車位概況-路邊電動車專用停車位-113年第1季"/>
      <sheetName val="停車位概況-路邊電動車專用停車位-113年第2季"/>
      <sheetName val="停車位概況-路邊電動車專用停車位-113年第3季"/>
      <sheetName val="都市計畫區域內公共工程實施數量-112年"/>
      <sheetName val="天然災害水土保持設施損失情形-112年"/>
      <sheetName val="農路改善及維護工程-112年"/>
      <sheetName val="都市計畫公共設施用地已取得面積-112年"/>
      <sheetName val="都市計畫公共設施用地已闢建面積-112年"/>
      <sheetName val="現有已開闢道路長度及面積暨橋梁座數、自行車道長度-112年"/>
      <sheetName val="漁業從業人數-112年"/>
      <sheetName val="漁業從業人數(續)-112年"/>
      <sheetName val="漁戶數及漁戶人口數-112年 "/>
      <sheetName val="垃圾處理場(廠)及垃圾回收清除車輛-112年下半年"/>
      <sheetName val="垃圾處理場(廠)及垃圾回收清除車輛-113上半年"/>
      <sheetName val="環境保護決算-112年"/>
      <sheetName val="環境保護決算-112年(續1)"/>
      <sheetName val="環境保護決算-112年(續2)"/>
      <sheetName val="環境保護決算-112年(續3)"/>
      <sheetName val="環境保護預算-113年"/>
      <sheetName val="環境保護預算-113年(續1)"/>
      <sheetName val="環境保護預算-113年(續2)"/>
      <sheetName val="環境保護預算-113年(續3)"/>
      <sheetName val="治山防災整體治理工程-112年度"/>
      <sheetName val="治山防災整體治理工程(續)-112年度"/>
      <sheetName val="農耕土地面積-112年"/>
      <sheetName val="有效農機使用證之農機數量-112年"/>
      <sheetName val="列冊需關懷獨居老人人數及服務概況-112年第4季"/>
      <sheetName val="獨居老人服務概況-113年第1季"/>
      <sheetName val="獨居老人服務概況-113年第2季"/>
      <sheetName val="獨居老人服務概況-113年第3季"/>
      <sheetName val="推行社區發展工作概況-112年"/>
      <sheetName val="公墓設施概況-112年"/>
      <sheetName val="火化場設施概況-112年"/>
      <sheetName val="骨灰(骸)存放設施概況-112年"/>
      <sheetName val="殯儀館設施概況-112年"/>
      <sheetName val="殯葬管理業務概況-112年"/>
      <sheetName val="辦理調解方式概況-112年"/>
      <sheetName val="調解委員會組織概況-112年"/>
      <sheetName val="調解業務概況-112年"/>
      <sheetName val="宗教財團法人概況-112年"/>
      <sheetName val="寺廟登記概況-112年"/>
      <sheetName val="教會(堂)概況-112年"/>
      <sheetName val="宗教團體興辦公益慈善及社會教化事業概況-112年"/>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 sheetId="47"/>
      <sheetData sheetId="48"/>
      <sheetData sheetId="49"/>
      <sheetData sheetId="50"/>
      <sheetData sheetId="51"/>
      <sheetData sheetId="52"/>
      <sheetData sheetId="53"/>
      <sheetData sheetId="54"/>
      <sheetData sheetId="55"/>
      <sheetData sheetId="56"/>
      <sheetData sheetId="57"/>
      <sheetData sheetId="58" refreshError="1"/>
      <sheetData sheetId="59" refreshError="1"/>
      <sheetData sheetId="60" refreshError="1"/>
      <sheetData sheetId="61" refreshError="1"/>
      <sheetData sheetId="62"/>
      <sheetData sheetId="63"/>
      <sheetData sheetId="64"/>
      <sheetData sheetId="65"/>
      <sheetData sheetId="66"/>
      <sheetData sheetId="67"/>
      <sheetData sheetId="68"/>
      <sheetData sheetId="69"/>
      <sheetData sheetId="70"/>
      <sheetData sheetId="71"/>
      <sheetData sheetId="72"/>
      <sheetData sheetId="73"/>
      <sheetData sheetId="74"/>
      <sheetData sheetId="75"/>
      <sheetData sheetId="76"/>
      <sheetData sheetId="77"/>
      <sheetData sheetId="78"/>
      <sheetData sheetId="79"/>
      <sheetData sheetId="80"/>
      <sheetData sheetId="81"/>
      <sheetData sheetId="82"/>
      <sheetData sheetId="83"/>
      <sheetData sheetId="84"/>
      <sheetData sheetId="85"/>
      <sheetData sheetId="86"/>
      <sheetData sheetId="87"/>
      <sheetData sheetId="88"/>
      <sheetData sheetId="89"/>
      <sheetData sheetId="90"/>
      <sheetData sheetId="91"/>
      <sheetData sheetId="92"/>
      <sheetData sheetId="93"/>
      <sheetData sheetId="94"/>
      <sheetData sheetId="95" refreshError="1"/>
      <sheetData sheetId="96"/>
      <sheetData sheetId="97"/>
      <sheetData sheetId="98"/>
      <sheetData sheetId="99" refreshError="1"/>
      <sheetData sheetId="100"/>
      <sheetData sheetId="101"/>
      <sheetData sheetId="102"/>
      <sheetData sheetId="103" refreshError="1"/>
      <sheetData sheetId="104"/>
      <sheetData sheetId="105"/>
      <sheetData sheetId="106"/>
      <sheetData sheetId="107" refreshError="1"/>
      <sheetData sheetId="108"/>
      <sheetData sheetId="109"/>
      <sheetData sheetId="110"/>
      <sheetData sheetId="111" refreshError="1"/>
      <sheetData sheetId="112"/>
      <sheetData sheetId="113"/>
      <sheetData sheetId="114"/>
      <sheetData sheetId="115" refreshError="1"/>
      <sheetData sheetId="116"/>
      <sheetData sheetId="117"/>
      <sheetData sheetId="118"/>
      <sheetData sheetId="119" refreshError="1"/>
      <sheetData sheetId="120"/>
      <sheetData sheetId="121"/>
      <sheetData sheetId="122"/>
      <sheetData sheetId="123" refreshError="1"/>
      <sheetData sheetId="124"/>
      <sheetData sheetId="125"/>
      <sheetData sheetId="126"/>
      <sheetData sheetId="127" refreshError="1"/>
      <sheetData sheetId="128"/>
      <sheetData sheetId="129"/>
      <sheetData sheetId="130"/>
      <sheetData sheetId="131"/>
      <sheetData sheetId="132"/>
      <sheetData sheetId="133"/>
      <sheetData sheetId="134"/>
      <sheetData sheetId="135"/>
      <sheetData sheetId="136"/>
      <sheetData sheetId="137"/>
      <sheetData sheetId="138"/>
      <sheetData sheetId="139"/>
      <sheetData sheetId="140"/>
      <sheetData sheetId="141"/>
      <sheetData sheetId="142"/>
      <sheetData sheetId="143"/>
      <sheetData sheetId="144"/>
      <sheetData sheetId="145"/>
      <sheetData sheetId="146"/>
      <sheetData sheetId="147"/>
      <sheetData sheetId="148"/>
      <sheetData sheetId="149"/>
      <sheetData sheetId="150"/>
      <sheetData sheetId="151"/>
      <sheetData sheetId="152"/>
      <sheetData sheetId="153"/>
      <sheetData sheetId="154"/>
      <sheetData sheetId="155"/>
      <sheetData sheetId="156"/>
      <sheetData sheetId="157"/>
      <sheetData sheetId="158"/>
      <sheetData sheetId="159"/>
      <sheetData sheetId="160"/>
      <sheetData sheetId="161"/>
      <sheetData sheetId="162"/>
      <sheetData sheetId="163"/>
      <sheetData sheetId="164"/>
      <sheetData sheetId="165"/>
      <sheetData sheetId="166"/>
      <sheetData sheetId="167"/>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預告統計資料發布時間表"/>
      <sheetName val="公庫收支月報"/>
      <sheetName val="資源回收成果報告"/>
      <sheetName val="一般垃圾及廚餘清理狀況"/>
      <sheetName val="停車位概況-路邊停車位"/>
      <sheetName val="停車位概況-區內路外身心障礙者專用停車位"/>
      <sheetName val="停車位概況-路邊身心障礙者專用停車位"/>
      <sheetName val="停車位概況-區外路外身心障礙者專用停車位"/>
      <sheetName val="停車位概況-區內路外電動車專用停車位"/>
      <sheetName val="停車位概況-區外路外電動車專用停車位"/>
      <sheetName val="停車位概況-路邊電動車專用停車位"/>
      <sheetName val="停車位概況-都市計畫區內路外"/>
      <sheetName val="停車位概況-都市計畫區外路外"/>
      <sheetName val="農耕土地面積"/>
      <sheetName val="有效農機使用證之農機數量"/>
      <sheetName val="獨居老人服務概況"/>
      <sheetName val="推行社區發展工作概況"/>
      <sheetName val="公墓設施使用概況"/>
      <sheetName val="火化場設施概況"/>
      <sheetName val="骨灰(骸)存放設施使用概況"/>
      <sheetName val="殯儀館設施概況"/>
      <sheetName val="殯葬管理業務概況"/>
      <sheetName val="辦理調解方式概況"/>
      <sheetName val="調解委員會組織概況"/>
      <sheetName val="辦理調解業務概況"/>
      <sheetName val="垃圾處理場(廠)及垃圾回收清除車輛統計"/>
      <sheetName val="環境保護決算概況"/>
      <sheetName val="環境保護預算概況"/>
      <sheetName val="治山防災整體治理工程"/>
      <sheetName val="天然災害水土保持設施損失情形"/>
      <sheetName val="農路改善及維護工程"/>
      <sheetName val="漁業從業人數"/>
      <sheetName val="漁戶數及漁戶人口數"/>
      <sheetName val="都市計畫區域內公共工程實施數量"/>
      <sheetName val="都市計畫公共設施用地已取得面積"/>
      <sheetName val="都市計畫公共設施用地已闢建面積"/>
      <sheetName val="都市計畫區域內現有已開闢道路長度及面積暨橋梁座數、自行車道長度"/>
      <sheetName val="環保人員概況"/>
      <sheetName val="宗教財團法人概況"/>
      <sheetName val="寺廟登記概況"/>
      <sheetName val="教會（堂）概況"/>
      <sheetName val="宗教團體興辦公益慈善及社會教化事業概況"/>
      <sheetName val="113年12月資源回收成果統計"/>
      <sheetName val="114年1月資源回收成果統計"/>
      <sheetName val="一般垃圾及廚餘清理狀況-113年12月"/>
      <sheetName val="113年辦理調解方式概況"/>
      <sheetName val="113年調解委員會組織概況"/>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表一"/>
      <sheetName val="表二"/>
      <sheetName val="表三"/>
    </sheetNames>
    <sheetDataSet>
      <sheetData sheetId="0"/>
      <sheetData sheetId="1">
        <row r="9">
          <cell r="B9">
            <v>0</v>
          </cell>
        </row>
        <row r="10">
          <cell r="B10">
            <v>0</v>
          </cell>
        </row>
        <row r="11">
          <cell r="B11">
            <v>0</v>
          </cell>
        </row>
        <row r="12">
          <cell r="B12">
            <v>0</v>
          </cell>
        </row>
        <row r="13">
          <cell r="B13">
            <v>0</v>
          </cell>
        </row>
        <row r="14">
          <cell r="B14">
            <v>0</v>
          </cell>
        </row>
        <row r="15">
          <cell r="B15">
            <v>0</v>
          </cell>
        </row>
        <row r="16">
          <cell r="B16">
            <v>0</v>
          </cell>
        </row>
        <row r="18">
          <cell r="B18">
            <v>0</v>
          </cell>
        </row>
        <row r="19">
          <cell r="B19">
            <v>0</v>
          </cell>
        </row>
      </sheetData>
      <sheetData sheetId="2">
        <row r="10">
          <cell r="B10">
            <v>0</v>
          </cell>
        </row>
        <row r="11">
          <cell r="B11">
            <v>0</v>
          </cell>
        </row>
        <row r="12">
          <cell r="B12">
            <v>1</v>
          </cell>
        </row>
        <row r="13">
          <cell r="B13">
            <v>0</v>
          </cell>
        </row>
        <row r="14">
          <cell r="B14">
            <v>0</v>
          </cell>
        </row>
        <row r="15">
          <cell r="B15">
            <v>0</v>
          </cell>
        </row>
        <row r="16">
          <cell r="B16">
            <v>15</v>
          </cell>
        </row>
        <row r="22">
          <cell r="B22">
            <v>0</v>
          </cell>
        </row>
        <row r="24">
          <cell r="B24">
            <v>14</v>
          </cell>
        </row>
        <row r="25">
          <cell r="B25">
            <v>2</v>
          </cell>
        </row>
      </sheetData>
    </sheetDataSet>
  </externalBook>
</externalLink>
</file>

<file path=xl/theme/theme1.xml><?xml version="1.0" encoding="utf-8"?>
<a:theme xmlns:a="http://schemas.openxmlformats.org/drawingml/2006/main" name="Office 佈景主題">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0.xml.rels><?xml version="1.0" encoding="UTF-8" standalone="yes"?>
<Relationships xmlns="http://schemas.openxmlformats.org/package/2006/relationships"><Relationship Id="rId1" Type="http://schemas.openxmlformats.org/officeDocument/2006/relationships/printerSettings" Target="../printerSettings/printerSettings58.bin"/></Relationships>
</file>

<file path=xl/worksheets/_rels/sheet102.xml.rels><?xml version="1.0" encoding="UTF-8" standalone="yes"?>
<Relationships xmlns="http://schemas.openxmlformats.org/package/2006/relationships"><Relationship Id="rId1" Type="http://schemas.openxmlformats.org/officeDocument/2006/relationships/drawing" Target="../drawings/drawing19.xml"/></Relationships>
</file>

<file path=xl/worksheets/_rels/sheet103.xml.rels><?xml version="1.0" encoding="UTF-8" standalone="yes"?>
<Relationships xmlns="http://schemas.openxmlformats.org/package/2006/relationships"><Relationship Id="rId1" Type="http://schemas.openxmlformats.org/officeDocument/2006/relationships/drawing" Target="../drawings/drawing20.xml"/></Relationships>
</file>

<file path=xl/worksheets/_rels/sheet104.xml.rels><?xml version="1.0" encoding="UTF-8" standalone="yes"?>
<Relationships xmlns="http://schemas.openxmlformats.org/package/2006/relationships"><Relationship Id="rId1" Type="http://schemas.openxmlformats.org/officeDocument/2006/relationships/drawing" Target="../drawings/drawing21.xml"/></Relationships>
</file>

<file path=xl/worksheets/_rels/sheet105.xml.rels><?xml version="1.0" encoding="UTF-8" standalone="yes"?>
<Relationships xmlns="http://schemas.openxmlformats.org/package/2006/relationships"><Relationship Id="rId1" Type="http://schemas.openxmlformats.org/officeDocument/2006/relationships/printerSettings" Target="../printerSettings/printerSettings59.bin"/></Relationships>
</file>

<file path=xl/worksheets/_rels/sheet106.xml.rels><?xml version="1.0" encoding="UTF-8" standalone="yes"?>
<Relationships xmlns="http://schemas.openxmlformats.org/package/2006/relationships"><Relationship Id="rId1" Type="http://schemas.openxmlformats.org/officeDocument/2006/relationships/printerSettings" Target="../printerSettings/printerSettings60.bin"/></Relationships>
</file>

<file path=xl/worksheets/_rels/sheet107.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61.bin"/></Relationships>
</file>

<file path=xl/worksheets/_rels/sheet108.xml.rels><?xml version="1.0" encoding="UTF-8" standalone="yes"?>
<Relationships xmlns="http://schemas.openxmlformats.org/package/2006/relationships"><Relationship Id="rId1" Type="http://schemas.openxmlformats.org/officeDocument/2006/relationships/printerSettings" Target="../printerSettings/printerSettings62.bin"/></Relationships>
</file>

<file path=xl/worksheets/_rels/sheet109.xml.rels><?xml version="1.0" encoding="UTF-8" standalone="yes"?>
<Relationships xmlns="http://schemas.openxmlformats.org/package/2006/relationships"><Relationship Id="rId1" Type="http://schemas.openxmlformats.org/officeDocument/2006/relationships/printerSettings" Target="../printerSettings/printerSettings63.bin"/></Relationships>
</file>

<file path=xl/worksheets/_rels/sheet110.xml.rels><?xml version="1.0" encoding="UTF-8" standalone="yes"?>
<Relationships xmlns="http://schemas.openxmlformats.org/package/2006/relationships"><Relationship Id="rId1" Type="http://schemas.openxmlformats.org/officeDocument/2006/relationships/printerSettings" Target="../printerSettings/printerSettings64.bin"/></Relationships>
</file>

<file path=xl/worksheets/_rels/sheet111.xml.rels><?xml version="1.0" encoding="UTF-8" standalone="yes"?>
<Relationships xmlns="http://schemas.openxmlformats.org/package/2006/relationships"><Relationship Id="rId1" Type="http://schemas.openxmlformats.org/officeDocument/2006/relationships/printerSettings" Target="../printerSettings/printerSettings65.bin"/></Relationships>
</file>

<file path=xl/worksheets/_rels/sheet112.xml.rels><?xml version="1.0" encoding="UTF-8" standalone="yes"?>
<Relationships xmlns="http://schemas.openxmlformats.org/package/2006/relationships"><Relationship Id="rId1" Type="http://schemas.openxmlformats.org/officeDocument/2006/relationships/printerSettings" Target="../printerSettings/printerSettings66.bin"/></Relationships>
</file>

<file path=xl/worksheets/_rels/sheet113.xml.rels><?xml version="1.0" encoding="UTF-8" standalone="yes"?>
<Relationships xmlns="http://schemas.openxmlformats.org/package/2006/relationships"><Relationship Id="rId1" Type="http://schemas.openxmlformats.org/officeDocument/2006/relationships/printerSettings" Target="../printerSettings/printerSettings67.bin"/></Relationships>
</file>

<file path=xl/worksheets/_rels/sheet114.xml.rels><?xml version="1.0" encoding="UTF-8" standalone="yes"?>
<Relationships xmlns="http://schemas.openxmlformats.org/package/2006/relationships"><Relationship Id="rId1" Type="http://schemas.openxmlformats.org/officeDocument/2006/relationships/printerSettings" Target="../printerSettings/printerSettings68.bin"/></Relationships>
</file>

<file path=xl/worksheets/_rels/sheet115.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69.bin"/></Relationships>
</file>

<file path=xl/worksheets/_rels/sheet116.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70.bin"/></Relationships>
</file>

<file path=xl/worksheets/_rels/sheet117.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71.bin"/></Relationships>
</file>

<file path=xl/worksheets/_rels/sheet118.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72.bin"/></Relationships>
</file>

<file path=xl/worksheets/_rels/sheet119.xml.rels><?xml version="1.0" encoding="UTF-8" standalone="yes"?>
<Relationships xmlns="http://schemas.openxmlformats.org/package/2006/relationships"><Relationship Id="rId1" Type="http://schemas.openxmlformats.org/officeDocument/2006/relationships/printerSettings" Target="../printerSettings/printerSettings73.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120.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74.bin"/></Relationships>
</file>

<file path=xl/worksheets/_rels/sheet121.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75.bin"/></Relationships>
</file>

<file path=xl/worksheets/_rels/sheet122.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76.bin"/></Relationships>
</file>

<file path=xl/worksheets/_rels/sheet123.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77.bin"/></Relationships>
</file>

<file path=xl/worksheets/_rels/sheet124.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78.bin"/></Relationships>
</file>

<file path=xl/worksheets/_rels/sheet125.xml.rels><?xml version="1.0" encoding="UTF-8" standalone="yes"?>
<Relationships xmlns="http://schemas.openxmlformats.org/package/2006/relationships"><Relationship Id="rId1" Type="http://schemas.openxmlformats.org/officeDocument/2006/relationships/printerSettings" Target="../printerSettings/printerSettings79.bin"/></Relationships>
</file>

<file path=xl/worksheets/_rels/sheet126.xml.rels><?xml version="1.0" encoding="UTF-8" standalone="yes"?>
<Relationships xmlns="http://schemas.openxmlformats.org/package/2006/relationships"><Relationship Id="rId1" Type="http://schemas.openxmlformats.org/officeDocument/2006/relationships/printerSettings" Target="../printerSettings/printerSettings80.bin"/></Relationships>
</file>

<file path=xl/worksheets/_rels/sheet127.xml.rels><?xml version="1.0" encoding="UTF-8" standalone="yes"?>
<Relationships xmlns="http://schemas.openxmlformats.org/package/2006/relationships"><Relationship Id="rId1" Type="http://schemas.openxmlformats.org/officeDocument/2006/relationships/printerSettings" Target="../printerSettings/printerSettings81.bin"/></Relationships>
</file>

<file path=xl/worksheets/_rels/sheet128.xml.rels><?xml version="1.0" encoding="UTF-8" standalone="yes"?>
<Relationships xmlns="http://schemas.openxmlformats.org/package/2006/relationships"><Relationship Id="rId1" Type="http://schemas.openxmlformats.org/officeDocument/2006/relationships/printerSettings" Target="../printerSettings/printerSettings82.bin"/></Relationships>
</file>

<file path=xl/worksheets/_rels/sheet129.xml.rels><?xml version="1.0" encoding="UTF-8" standalone="yes"?>
<Relationships xmlns="http://schemas.openxmlformats.org/package/2006/relationships"><Relationship Id="rId1" Type="http://schemas.openxmlformats.org/officeDocument/2006/relationships/printerSettings" Target="../printerSettings/printerSettings83.bin"/></Relationships>
</file>

<file path=xl/worksheets/_rels/sheet130.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84.bin"/></Relationships>
</file>

<file path=xl/worksheets/_rels/sheet131.xml.rels><?xml version="1.0" encoding="UTF-8" standalone="yes"?>
<Relationships xmlns="http://schemas.openxmlformats.org/package/2006/relationships"><Relationship Id="rId1" Type="http://schemas.openxmlformats.org/officeDocument/2006/relationships/printerSettings" Target="../printerSettings/printerSettings85.bin"/></Relationships>
</file>

<file path=xl/worksheets/_rels/sheet132.xml.rels><?xml version="1.0" encoding="UTF-8" standalone="yes"?>
<Relationships xmlns="http://schemas.openxmlformats.org/package/2006/relationships"><Relationship Id="rId1" Type="http://schemas.openxmlformats.org/officeDocument/2006/relationships/printerSettings" Target="../printerSettings/printerSettings86.bin"/></Relationships>
</file>

<file path=xl/worksheets/_rels/sheet133.xml.rels><?xml version="1.0" encoding="UTF-8" standalone="yes"?>
<Relationships xmlns="http://schemas.openxmlformats.org/package/2006/relationships"><Relationship Id="rId1" Type="http://schemas.openxmlformats.org/officeDocument/2006/relationships/printerSettings" Target="../printerSettings/printerSettings87.bin"/></Relationships>
</file>

<file path=xl/worksheets/_rels/sheet134.xml.rels><?xml version="1.0" encoding="UTF-8" standalone="yes"?>
<Relationships xmlns="http://schemas.openxmlformats.org/package/2006/relationships"><Relationship Id="rId1" Type="http://schemas.openxmlformats.org/officeDocument/2006/relationships/printerSettings" Target="../printerSettings/printerSettings88.bin"/></Relationships>
</file>

<file path=xl/worksheets/_rels/sheet135.xml.rels><?xml version="1.0" encoding="UTF-8" standalone="yes"?>
<Relationships xmlns="http://schemas.openxmlformats.org/package/2006/relationships"><Relationship Id="rId1" Type="http://schemas.openxmlformats.org/officeDocument/2006/relationships/printerSettings" Target="../printerSettings/printerSettings89.bin"/></Relationships>
</file>

<file path=xl/worksheets/_rels/sheet136.xml.rels><?xml version="1.0" encoding="UTF-8" standalone="yes"?>
<Relationships xmlns="http://schemas.openxmlformats.org/package/2006/relationships"><Relationship Id="rId1" Type="http://schemas.openxmlformats.org/officeDocument/2006/relationships/printerSettings" Target="../printerSettings/printerSettings90.bin"/></Relationships>
</file>

<file path=xl/worksheets/_rels/sheet137.xml.rels><?xml version="1.0" encoding="UTF-8" standalone="yes"?>
<Relationships xmlns="http://schemas.openxmlformats.org/package/2006/relationships"><Relationship Id="rId1" Type="http://schemas.openxmlformats.org/officeDocument/2006/relationships/printerSettings" Target="../printerSettings/printerSettings91.bin"/></Relationships>
</file>

<file path=xl/worksheets/_rels/sheet138.xml.rels><?xml version="1.0" encoding="UTF-8" standalone="yes"?>
<Relationships xmlns="http://schemas.openxmlformats.org/package/2006/relationships"><Relationship Id="rId1" Type="http://schemas.openxmlformats.org/officeDocument/2006/relationships/printerSettings" Target="../printerSettings/printerSettings92.bin"/></Relationships>
</file>

<file path=xl/worksheets/_rels/sheet139.xml.rels><?xml version="1.0" encoding="UTF-8" standalone="yes"?>
<Relationships xmlns="http://schemas.openxmlformats.org/package/2006/relationships"><Relationship Id="rId1" Type="http://schemas.openxmlformats.org/officeDocument/2006/relationships/printerSettings" Target="../printerSettings/printerSettings9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140.xml.rels><?xml version="1.0" encoding="UTF-8" standalone="yes"?>
<Relationships xmlns="http://schemas.openxmlformats.org/package/2006/relationships"><Relationship Id="rId1" Type="http://schemas.openxmlformats.org/officeDocument/2006/relationships/printerSettings" Target="../printerSettings/printerSettings94.bin"/></Relationships>
</file>

<file path=xl/worksheets/_rels/sheet141.xml.rels><?xml version="1.0" encoding="UTF-8" standalone="yes"?>
<Relationships xmlns="http://schemas.openxmlformats.org/package/2006/relationships"><Relationship Id="rId1" Type="http://schemas.openxmlformats.org/officeDocument/2006/relationships/printerSettings" Target="../printerSettings/printerSettings95.bin"/></Relationships>
</file>

<file path=xl/worksheets/_rels/sheet142.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96.bin"/></Relationships>
</file>

<file path=xl/worksheets/_rels/sheet143.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97.bin"/></Relationships>
</file>

<file path=xl/worksheets/_rels/sheet144.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98.bin"/></Relationships>
</file>

<file path=xl/worksheets/_rels/sheet145.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99.bin"/></Relationships>
</file>

<file path=xl/worksheets/_rels/sheet146.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100.bin"/></Relationships>
</file>

<file path=xl/worksheets/_rels/sheet147.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101.bin"/></Relationships>
</file>

<file path=xl/worksheets/_rels/sheet148.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102.bin"/></Relationships>
</file>

<file path=xl/worksheets/_rels/sheet149.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103.bin"/></Relationships>
</file>

<file path=xl/worksheets/_rels/sheet150.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104.bin"/></Relationships>
</file>

<file path=xl/worksheets/_rels/sheet151.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105.bin"/></Relationships>
</file>

<file path=xl/worksheets/_rels/sheet152.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106.bin"/></Relationships>
</file>

<file path=xl/worksheets/_rels/sheet153.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107.bin"/></Relationships>
</file>

<file path=xl/worksheets/_rels/sheet154.xml.rels><?xml version="1.0" encoding="UTF-8" standalone="yes"?>
<Relationships xmlns="http://schemas.openxmlformats.org/package/2006/relationships"><Relationship Id="rId2" Type="http://schemas.openxmlformats.org/officeDocument/2006/relationships/drawing" Target="../drawings/drawing45.xml"/><Relationship Id="rId1" Type="http://schemas.openxmlformats.org/officeDocument/2006/relationships/printerSettings" Target="../printerSettings/printerSettings108.bin"/></Relationships>
</file>

<file path=xl/worksheets/_rels/sheet155.xml.rels><?xml version="1.0" encoding="UTF-8" standalone="yes"?>
<Relationships xmlns="http://schemas.openxmlformats.org/package/2006/relationships"><Relationship Id="rId2" Type="http://schemas.openxmlformats.org/officeDocument/2006/relationships/drawing" Target="../drawings/drawing46.xml"/><Relationship Id="rId1" Type="http://schemas.openxmlformats.org/officeDocument/2006/relationships/printerSettings" Target="../printerSettings/printerSettings109.bin"/></Relationships>
</file>

<file path=xl/worksheets/_rels/sheet156.xml.rels><?xml version="1.0" encoding="UTF-8" standalone="yes"?>
<Relationships xmlns="http://schemas.openxmlformats.org/package/2006/relationships"><Relationship Id="rId1" Type="http://schemas.openxmlformats.org/officeDocument/2006/relationships/printerSettings" Target="../printerSettings/printerSettings110.bin"/></Relationships>
</file>

<file path=xl/worksheets/_rels/sheet157.xml.rels><?xml version="1.0" encoding="UTF-8" standalone="yes"?>
<Relationships xmlns="http://schemas.openxmlformats.org/package/2006/relationships"><Relationship Id="rId1" Type="http://schemas.openxmlformats.org/officeDocument/2006/relationships/printerSettings" Target="../printerSettings/printerSettings111.bin"/></Relationships>
</file>

<file path=xl/worksheets/_rels/sheet158.xml.rels><?xml version="1.0" encoding="UTF-8" standalone="yes"?>
<Relationships xmlns="http://schemas.openxmlformats.org/package/2006/relationships"><Relationship Id="rId1" Type="http://schemas.openxmlformats.org/officeDocument/2006/relationships/printerSettings" Target="../printerSettings/printerSettings112.bin"/></Relationships>
</file>

<file path=xl/worksheets/_rels/sheet159.xml.rels><?xml version="1.0" encoding="UTF-8" standalone="yes"?>
<Relationships xmlns="http://schemas.openxmlformats.org/package/2006/relationships"><Relationship Id="rId1" Type="http://schemas.openxmlformats.org/officeDocument/2006/relationships/printerSettings" Target="../printerSettings/printerSettings113.bin"/></Relationships>
</file>

<file path=xl/worksheets/_rels/sheet160.xml.rels><?xml version="1.0" encoding="UTF-8" standalone="yes"?>
<Relationships xmlns="http://schemas.openxmlformats.org/package/2006/relationships"><Relationship Id="rId1" Type="http://schemas.openxmlformats.org/officeDocument/2006/relationships/printerSettings" Target="../printerSettings/printerSettings114.bin"/></Relationships>
</file>

<file path=xl/worksheets/_rels/sheet161.xml.rels><?xml version="1.0" encoding="UTF-8" standalone="yes"?>
<Relationships xmlns="http://schemas.openxmlformats.org/package/2006/relationships"><Relationship Id="rId1" Type="http://schemas.openxmlformats.org/officeDocument/2006/relationships/printerSettings" Target="../printerSettings/printerSettings115.bin"/></Relationships>
</file>

<file path=xl/worksheets/_rels/sheet162.xml.rels><?xml version="1.0" encoding="UTF-8" standalone="yes"?>
<Relationships xmlns="http://schemas.openxmlformats.org/package/2006/relationships"><Relationship Id="rId1" Type="http://schemas.openxmlformats.org/officeDocument/2006/relationships/printerSettings" Target="../printerSettings/printerSettings116.bin"/></Relationships>
</file>

<file path=xl/worksheets/_rels/sheet163.xml.rels><?xml version="1.0" encoding="UTF-8" standalone="yes"?>
<Relationships xmlns="http://schemas.openxmlformats.org/package/2006/relationships"><Relationship Id="rId1" Type="http://schemas.openxmlformats.org/officeDocument/2006/relationships/printerSettings" Target="../printerSettings/printerSettings117.bin"/></Relationships>
</file>

<file path=xl/worksheets/_rels/sheet164.xml.rels><?xml version="1.0" encoding="UTF-8" standalone="yes"?>
<Relationships xmlns="http://schemas.openxmlformats.org/package/2006/relationships"><Relationship Id="rId1" Type="http://schemas.openxmlformats.org/officeDocument/2006/relationships/printerSettings" Target="../printerSettings/printerSettings118.bin"/></Relationships>
</file>

<file path=xl/worksheets/_rels/sheet165.xml.rels><?xml version="1.0" encoding="UTF-8" standalone="yes"?>
<Relationships xmlns="http://schemas.openxmlformats.org/package/2006/relationships"><Relationship Id="rId1" Type="http://schemas.openxmlformats.org/officeDocument/2006/relationships/printerSettings" Target="../printerSettings/printerSettings1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39.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41.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42.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46.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47.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48.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5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58.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59.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60.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61.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62.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63.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64.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65.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66.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67.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68.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9.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70.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71.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72.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73.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74.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33.bin"/></Relationships>
</file>

<file path=xl/worksheets/_rels/sheet75.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34.bin"/></Relationships>
</file>

<file path=xl/worksheets/_rels/sheet76.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77.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7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37.bin"/></Relationships>
</file>

<file path=xl/worksheets/_rels/sheet7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38.bin"/></Relationships>
</file>

<file path=xl/worksheets/_rels/sheet8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39.bin"/></Relationships>
</file>

<file path=xl/worksheets/_rels/sheet8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40.bin"/></Relationships>
</file>

<file path=xl/worksheets/_rels/sheet8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41.bin"/></Relationships>
</file>

<file path=xl/worksheets/_rels/sheet8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42.bin"/></Relationships>
</file>

<file path=xl/worksheets/_rels/sheet8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43.bin"/></Relationships>
</file>

<file path=xl/worksheets/_rels/sheet8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44.bin"/></Relationships>
</file>

<file path=xl/worksheets/_rels/sheet8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45.bin"/></Relationships>
</file>

<file path=xl/worksheets/_rels/sheet87.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46.bin"/></Relationships>
</file>

<file path=xl/worksheets/_rels/sheet88.xml.rels><?xml version="1.0" encoding="UTF-8" standalone="yes"?>
<Relationships xmlns="http://schemas.openxmlformats.org/package/2006/relationships"><Relationship Id="rId1" Type="http://schemas.openxmlformats.org/officeDocument/2006/relationships/printerSettings" Target="../printerSettings/printerSettings47.bin"/></Relationships>
</file>

<file path=xl/worksheets/_rels/sheet89.xml.rels><?xml version="1.0" encoding="UTF-8" standalone="yes"?>
<Relationships xmlns="http://schemas.openxmlformats.org/package/2006/relationships"><Relationship Id="rId1" Type="http://schemas.openxmlformats.org/officeDocument/2006/relationships/printerSettings" Target="../printerSettings/printerSettings4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90.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49.bin"/></Relationships>
</file>

<file path=xl/worksheets/_rels/sheet91.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50.bin"/></Relationships>
</file>

<file path=xl/worksheets/_rels/sheet92.xml.rels><?xml version="1.0" encoding="UTF-8" standalone="yes"?>
<Relationships xmlns="http://schemas.openxmlformats.org/package/2006/relationships"><Relationship Id="rId1" Type="http://schemas.openxmlformats.org/officeDocument/2006/relationships/printerSettings" Target="../printerSettings/printerSettings51.bin"/></Relationships>
</file>

<file path=xl/worksheets/_rels/sheet93.xml.rels><?xml version="1.0" encoding="UTF-8" standalone="yes"?>
<Relationships xmlns="http://schemas.openxmlformats.org/package/2006/relationships"><Relationship Id="rId1" Type="http://schemas.openxmlformats.org/officeDocument/2006/relationships/printerSettings" Target="../printerSettings/printerSettings52.bin"/></Relationships>
</file>

<file path=xl/worksheets/_rels/sheet94.xml.rels><?xml version="1.0" encoding="UTF-8" standalone="yes"?>
<Relationships xmlns="http://schemas.openxmlformats.org/package/2006/relationships"><Relationship Id="rId1" Type="http://schemas.openxmlformats.org/officeDocument/2006/relationships/printerSettings" Target="../printerSettings/printerSettings53.bin"/></Relationships>
</file>

<file path=xl/worksheets/_rels/sheet95.xml.rels><?xml version="1.0" encoding="UTF-8" standalone="yes"?>
<Relationships xmlns="http://schemas.openxmlformats.org/package/2006/relationships"><Relationship Id="rId1" Type="http://schemas.openxmlformats.org/officeDocument/2006/relationships/printerSettings" Target="../printerSettings/printerSettings54.bin"/></Relationships>
</file>

<file path=xl/worksheets/_rels/sheet97.xml.rels><?xml version="1.0" encoding="UTF-8" standalone="yes"?>
<Relationships xmlns="http://schemas.openxmlformats.org/package/2006/relationships"><Relationship Id="rId1" Type="http://schemas.openxmlformats.org/officeDocument/2006/relationships/printerSettings" Target="../printerSettings/printerSettings55.bin"/></Relationships>
</file>

<file path=xl/worksheets/_rels/sheet98.xml.rels><?xml version="1.0" encoding="UTF-8" standalone="yes"?>
<Relationships xmlns="http://schemas.openxmlformats.org/package/2006/relationships"><Relationship Id="rId1" Type="http://schemas.openxmlformats.org/officeDocument/2006/relationships/printerSettings" Target="../printerSettings/printerSettings56.bin"/></Relationships>
</file>

<file path=xl/worksheets/_rels/sheet99.xml.rels><?xml version="1.0" encoding="UTF-8" standalone="yes"?>
<Relationships xmlns="http://schemas.openxmlformats.org/package/2006/relationships"><Relationship Id="rId1" Type="http://schemas.openxmlformats.org/officeDocument/2006/relationships/printerSettings" Target="../printerSettings/printerSettings5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VH164"/>
  <sheetViews>
    <sheetView tabSelected="1" zoomScale="82" zoomScaleNormal="82" workbookViewId="0">
      <selection activeCell="M17" sqref="M17:M18"/>
    </sheetView>
  </sheetViews>
  <sheetFormatPr defaultColWidth="8" defaultRowHeight="16.5"/>
  <cols>
    <col min="1" max="1" width="7.75" style="69" customWidth="1"/>
    <col min="2" max="2" width="15.25" style="70" customWidth="1"/>
    <col min="3" max="3" width="6.5" style="2" customWidth="1"/>
    <col min="4" max="4" width="14.875" style="2" customWidth="1"/>
    <col min="5" max="5" width="14" style="2" customWidth="1"/>
    <col min="6" max="7" width="13.5" style="2" customWidth="1"/>
    <col min="8" max="8" width="14.25" style="2" customWidth="1"/>
    <col min="9" max="9" width="13.5" style="2" customWidth="1"/>
    <col min="10" max="11" width="14.125" style="2" customWidth="1"/>
    <col min="12" max="12" width="13.5" style="2" customWidth="1"/>
    <col min="13" max="13" width="13.875" style="2" customWidth="1"/>
    <col min="14" max="14" width="13.875" style="2" bestFit="1" customWidth="1"/>
    <col min="15" max="15" width="13.75" style="2" customWidth="1"/>
    <col min="16" max="16" width="15.625" style="2" customWidth="1"/>
    <col min="17" max="17" width="1.25" style="2" customWidth="1"/>
    <col min="18" max="1023" width="5.625" style="2" customWidth="1"/>
    <col min="1024" max="1024" width="8" style="2" customWidth="1"/>
    <col min="1025" max="1025" width="8" style="57" customWidth="1"/>
    <col min="1026" max="16384" width="8" style="57"/>
  </cols>
  <sheetData>
    <row r="1" spans="1:17" ht="22.15" customHeight="1">
      <c r="A1" s="1758" t="s">
        <v>0</v>
      </c>
      <c r="B1" s="1759"/>
      <c r="C1" s="1759"/>
      <c r="D1" s="1759"/>
      <c r="E1" s="1759"/>
      <c r="F1" s="1759"/>
      <c r="G1" s="1759"/>
      <c r="H1" s="1759"/>
      <c r="I1" s="1759"/>
      <c r="J1" s="1759"/>
      <c r="K1" s="1759"/>
      <c r="L1" s="1759"/>
      <c r="M1" s="1759"/>
      <c r="N1" s="1759"/>
      <c r="O1" s="1759"/>
      <c r="P1" s="1759"/>
      <c r="Q1" s="1"/>
    </row>
    <row r="2" spans="1:17" ht="22.15" customHeight="1">
      <c r="A2" s="1760" t="s">
        <v>1</v>
      </c>
      <c r="B2" s="1760"/>
      <c r="C2" s="1760"/>
      <c r="D2" s="1760"/>
      <c r="E2" s="1760"/>
      <c r="F2" s="1760"/>
      <c r="G2" s="1760"/>
      <c r="H2" s="1760"/>
      <c r="I2" s="1760"/>
      <c r="J2" s="1760"/>
      <c r="K2" s="1760"/>
      <c r="L2" s="1760"/>
      <c r="M2" s="1760"/>
      <c r="N2" s="1760"/>
      <c r="O2" s="1760"/>
      <c r="P2" s="1760"/>
      <c r="Q2" s="3"/>
    </row>
    <row r="3" spans="1:17" ht="20.100000000000001" customHeight="1">
      <c r="A3" s="1761" t="s">
        <v>2</v>
      </c>
      <c r="B3" s="1761"/>
      <c r="C3" s="1762"/>
      <c r="D3" s="1762"/>
      <c r="E3" s="4"/>
      <c r="F3" s="4"/>
      <c r="G3" s="4"/>
      <c r="H3" s="4"/>
      <c r="I3" s="4"/>
      <c r="J3" s="4"/>
      <c r="K3" s="4"/>
      <c r="L3" s="4"/>
      <c r="M3" s="4"/>
      <c r="N3" s="4"/>
      <c r="O3" s="4"/>
      <c r="P3" s="4"/>
      <c r="Q3" s="4"/>
    </row>
    <row r="4" spans="1:17" ht="20.100000000000001" customHeight="1">
      <c r="A4" s="1761" t="s">
        <v>3</v>
      </c>
      <c r="B4" s="1761"/>
      <c r="C4" s="1761"/>
      <c r="D4" s="1761"/>
      <c r="E4" s="4"/>
      <c r="F4" s="4"/>
      <c r="G4" s="4"/>
      <c r="H4" s="4"/>
      <c r="I4" s="4"/>
      <c r="J4" s="4"/>
      <c r="K4" s="4"/>
      <c r="L4" s="4"/>
      <c r="M4" s="4"/>
      <c r="N4" s="4"/>
      <c r="O4" s="4"/>
      <c r="P4" s="4"/>
      <c r="Q4" s="4"/>
    </row>
    <row r="5" spans="1:17" ht="20.100000000000001" customHeight="1">
      <c r="A5" s="1761" t="s">
        <v>4</v>
      </c>
      <c r="B5" s="1761"/>
      <c r="C5" s="1761"/>
      <c r="D5" s="1761"/>
      <c r="E5" s="4"/>
      <c r="F5" s="4"/>
      <c r="G5" s="4"/>
      <c r="H5" s="4"/>
      <c r="I5" s="4"/>
      <c r="J5" s="4"/>
      <c r="K5" s="4"/>
      <c r="L5" s="4"/>
      <c r="M5" s="4"/>
      <c r="N5" s="4"/>
      <c r="O5" s="4"/>
      <c r="P5" s="4"/>
      <c r="Q5" s="4"/>
    </row>
    <row r="6" spans="1:17" ht="20.100000000000001" customHeight="1">
      <c r="A6" s="1761" t="s">
        <v>5</v>
      </c>
      <c r="B6" s="1761"/>
      <c r="C6" s="1761"/>
      <c r="D6" s="1761"/>
      <c r="E6" s="4"/>
      <c r="F6" s="4"/>
      <c r="G6" s="4"/>
      <c r="H6" s="5"/>
      <c r="I6" s="5"/>
      <c r="J6" s="5"/>
      <c r="K6" s="5"/>
      <c r="L6" s="5"/>
      <c r="M6" s="5"/>
      <c r="N6" s="1765" t="s">
        <v>682</v>
      </c>
      <c r="O6" s="1765"/>
      <c r="P6" s="1765"/>
      <c r="Q6" s="4"/>
    </row>
    <row r="7" spans="1:17" ht="20.100000000000001" customHeight="1">
      <c r="A7" s="1766" t="s">
        <v>6</v>
      </c>
      <c r="B7" s="1766"/>
      <c r="C7" s="1766"/>
      <c r="D7" s="1766"/>
      <c r="E7" s="6"/>
      <c r="F7" s="4"/>
      <c r="G7" s="4"/>
      <c r="H7" s="5"/>
      <c r="I7" s="5"/>
      <c r="J7" s="5"/>
      <c r="K7" s="5"/>
      <c r="L7" s="5"/>
      <c r="M7" s="5"/>
      <c r="N7" s="1765" t="s">
        <v>683</v>
      </c>
      <c r="O7" s="1765"/>
      <c r="P7" s="1765"/>
      <c r="Q7" s="4"/>
    </row>
    <row r="8" spans="1:17" ht="10.35" customHeight="1">
      <c r="A8" s="7"/>
      <c r="B8" s="8"/>
      <c r="C8" s="4"/>
      <c r="D8" s="4"/>
      <c r="E8" s="4"/>
      <c r="F8" s="4"/>
      <c r="G8" s="4"/>
      <c r="H8" s="4"/>
      <c r="I8" s="4"/>
      <c r="J8" s="4"/>
      <c r="K8" s="4"/>
      <c r="L8" s="4"/>
      <c r="M8" s="4"/>
      <c r="N8" s="4"/>
      <c r="O8" s="4"/>
      <c r="P8" s="4"/>
      <c r="Q8" s="4"/>
    </row>
    <row r="9" spans="1:17" ht="22.35" customHeight="1">
      <c r="A9" s="1767" t="s">
        <v>7</v>
      </c>
      <c r="B9" s="1768" t="s">
        <v>8</v>
      </c>
      <c r="C9" s="1768" t="s">
        <v>9</v>
      </c>
      <c r="D9" s="1768" t="s">
        <v>10</v>
      </c>
      <c r="E9" s="1768"/>
      <c r="F9" s="1768"/>
      <c r="G9" s="1768"/>
      <c r="H9" s="1768"/>
      <c r="I9" s="1768"/>
      <c r="J9" s="1768"/>
      <c r="K9" s="1768"/>
      <c r="L9" s="1768"/>
      <c r="M9" s="1768"/>
      <c r="N9" s="1768"/>
      <c r="O9" s="1768"/>
      <c r="P9" s="9" t="s">
        <v>11</v>
      </c>
      <c r="Q9" s="4"/>
    </row>
    <row r="10" spans="1:17" ht="22.35" customHeight="1">
      <c r="A10" s="1767"/>
      <c r="B10" s="1769"/>
      <c r="C10" s="1768"/>
      <c r="D10" s="10" t="s">
        <v>49</v>
      </c>
      <c r="E10" s="38" t="s">
        <v>50</v>
      </c>
      <c r="F10" s="10" t="s">
        <v>51</v>
      </c>
      <c r="G10" s="10" t="s">
        <v>52</v>
      </c>
      <c r="H10" s="10" t="s">
        <v>53</v>
      </c>
      <c r="I10" s="10" t="s">
        <v>54</v>
      </c>
      <c r="J10" s="10" t="s">
        <v>55</v>
      </c>
      <c r="K10" s="10" t="s">
        <v>56</v>
      </c>
      <c r="L10" s="10" t="s">
        <v>57</v>
      </c>
      <c r="M10" s="10" t="s">
        <v>58</v>
      </c>
      <c r="N10" s="10" t="s">
        <v>59</v>
      </c>
      <c r="O10" s="10" t="s">
        <v>60</v>
      </c>
      <c r="P10" s="11"/>
      <c r="Q10" s="4"/>
    </row>
    <row r="11" spans="1:17" ht="33.75" customHeight="1">
      <c r="A11" s="1702" t="s">
        <v>12</v>
      </c>
      <c r="B11" s="1705" t="s">
        <v>13</v>
      </c>
      <c r="C11" s="1708" t="s">
        <v>2375</v>
      </c>
      <c r="D11" s="35"/>
      <c r="E11" s="80" t="s">
        <v>2099</v>
      </c>
      <c r="F11" s="13">
        <v>45741</v>
      </c>
      <c r="G11" s="12">
        <v>45772</v>
      </c>
      <c r="H11" s="12">
        <v>45802</v>
      </c>
      <c r="I11" s="12">
        <v>45833</v>
      </c>
      <c r="J11" s="12">
        <v>45863</v>
      </c>
      <c r="K11" s="12">
        <v>45894</v>
      </c>
      <c r="L11" s="13">
        <v>45925</v>
      </c>
      <c r="M11" s="12">
        <v>45955</v>
      </c>
      <c r="N11" s="12">
        <v>45986</v>
      </c>
      <c r="O11" s="12">
        <v>46016</v>
      </c>
      <c r="P11" s="14"/>
      <c r="Q11" s="4"/>
    </row>
    <row r="12" spans="1:17" ht="16.149999999999999" customHeight="1">
      <c r="A12" s="1703"/>
      <c r="B12" s="1706"/>
      <c r="C12" s="1709"/>
      <c r="D12" s="27"/>
      <c r="E12" s="81">
        <v>0.70833333333333337</v>
      </c>
      <c r="F12" s="16">
        <v>0.70833333333333337</v>
      </c>
      <c r="G12" s="16">
        <v>0.70833333333333337</v>
      </c>
      <c r="H12" s="15">
        <v>0.70833333333333337</v>
      </c>
      <c r="I12" s="28">
        <v>0.70833333333333337</v>
      </c>
      <c r="J12" s="81">
        <v>0.70833333333333337</v>
      </c>
      <c r="K12" s="16">
        <v>0.70833333333333337</v>
      </c>
      <c r="L12" s="16">
        <v>0.70833333333333337</v>
      </c>
      <c r="M12" s="15">
        <v>0.70833333333333337</v>
      </c>
      <c r="N12" s="15">
        <v>0.70833333333333337</v>
      </c>
      <c r="O12" s="15">
        <v>0.70833333333333337</v>
      </c>
      <c r="P12" s="1700"/>
      <c r="Q12" s="4"/>
    </row>
    <row r="13" spans="1:17" ht="31.5" customHeight="1">
      <c r="A13" s="1703"/>
      <c r="B13" s="1706"/>
      <c r="C13" s="1709"/>
      <c r="D13" s="71"/>
      <c r="E13" s="1321" t="s">
        <v>2222</v>
      </c>
      <c r="F13" s="1711" t="s">
        <v>1626</v>
      </c>
      <c r="G13" s="1713" t="s">
        <v>1627</v>
      </c>
      <c r="H13" s="1713" t="s">
        <v>1628</v>
      </c>
      <c r="I13" s="1713" t="s">
        <v>1629</v>
      </c>
      <c r="J13" s="1713" t="s">
        <v>1630</v>
      </c>
      <c r="K13" s="1713" t="s">
        <v>1631</v>
      </c>
      <c r="L13" s="1713" t="s">
        <v>1632</v>
      </c>
      <c r="M13" s="1713" t="s">
        <v>1633</v>
      </c>
      <c r="N13" s="1713" t="s">
        <v>1634</v>
      </c>
      <c r="O13" s="1713" t="s">
        <v>1635</v>
      </c>
      <c r="P13" s="1701"/>
      <c r="Q13" s="4"/>
    </row>
    <row r="14" spans="1:17" ht="30.75" customHeight="1">
      <c r="A14" s="1704"/>
      <c r="B14" s="1707"/>
      <c r="C14" s="1710"/>
      <c r="D14" s="71"/>
      <c r="E14" s="1321" t="s">
        <v>2223</v>
      </c>
      <c r="F14" s="1712"/>
      <c r="G14" s="1699"/>
      <c r="H14" s="1699"/>
      <c r="I14" s="1699"/>
      <c r="J14" s="2800"/>
      <c r="K14" s="2800"/>
      <c r="L14" s="2800"/>
      <c r="M14" s="2800"/>
      <c r="N14" s="2800"/>
      <c r="O14" s="2800"/>
      <c r="P14" s="1699"/>
      <c r="Q14" s="4"/>
    </row>
    <row r="15" spans="1:17" ht="30.95" customHeight="1">
      <c r="A15" s="1737" t="s">
        <v>1219</v>
      </c>
      <c r="B15" s="1763" t="s">
        <v>842</v>
      </c>
      <c r="C15" s="1764" t="s">
        <v>2375</v>
      </c>
      <c r="D15" s="35">
        <v>45677</v>
      </c>
      <c r="E15" s="953"/>
      <c r="F15" s="13"/>
      <c r="G15" s="13"/>
      <c r="H15" s="13"/>
      <c r="I15" s="13"/>
      <c r="J15" s="13"/>
      <c r="K15" s="13"/>
      <c r="L15" s="13"/>
      <c r="M15" s="13"/>
      <c r="N15" s="13"/>
      <c r="O15" s="13"/>
      <c r="P15" s="1729" t="s">
        <v>1733</v>
      </c>
      <c r="Q15" s="4"/>
    </row>
    <row r="16" spans="1:17" ht="24" customHeight="1">
      <c r="A16" s="1737"/>
      <c r="B16" s="1763"/>
      <c r="C16" s="1764"/>
      <c r="D16" s="27">
        <v>0.70833333333333337</v>
      </c>
      <c r="E16" s="81"/>
      <c r="F16" s="16"/>
      <c r="G16" s="16"/>
      <c r="H16" s="16"/>
      <c r="I16" s="28"/>
      <c r="J16" s="81"/>
      <c r="K16" s="16"/>
      <c r="L16" s="15"/>
      <c r="M16" s="15"/>
      <c r="N16" s="15"/>
      <c r="O16" s="15"/>
      <c r="P16" s="1730"/>
      <c r="Q16" s="4"/>
    </row>
    <row r="17" spans="1:17" ht="33" customHeight="1">
      <c r="A17" s="1737"/>
      <c r="B17" s="1763"/>
      <c r="C17" s="1764"/>
      <c r="D17" s="1770" t="s">
        <v>844</v>
      </c>
      <c r="E17" s="1778"/>
      <c r="F17" s="1751"/>
      <c r="G17" s="1753"/>
      <c r="H17" s="1753"/>
      <c r="I17" s="1746"/>
      <c r="J17" s="1776"/>
      <c r="K17" s="1751"/>
      <c r="L17" s="1753"/>
      <c r="M17" s="1753"/>
      <c r="N17" s="1753"/>
      <c r="O17" s="1753"/>
      <c r="P17" s="1730"/>
      <c r="Q17" s="4"/>
    </row>
    <row r="18" spans="1:17">
      <c r="A18" s="1737"/>
      <c r="B18" s="1763"/>
      <c r="C18" s="1764"/>
      <c r="D18" s="1771"/>
      <c r="E18" s="1778"/>
      <c r="F18" s="1752"/>
      <c r="G18" s="1754"/>
      <c r="H18" s="1754"/>
      <c r="I18" s="1747"/>
      <c r="J18" s="1777"/>
      <c r="K18" s="1752"/>
      <c r="L18" s="1754"/>
      <c r="M18" s="1754"/>
      <c r="N18" s="1754"/>
      <c r="O18" s="1754"/>
      <c r="P18" s="1731"/>
      <c r="Q18" s="4"/>
    </row>
    <row r="19" spans="1:17" s="431" customFormat="1" ht="20.100000000000001" customHeight="1">
      <c r="A19" s="1714" t="s">
        <v>2370</v>
      </c>
      <c r="B19" s="1772" t="s">
        <v>992</v>
      </c>
      <c r="C19" s="1725" t="s">
        <v>979</v>
      </c>
      <c r="D19" s="430"/>
      <c r="E19" s="430">
        <v>45708</v>
      </c>
      <c r="F19" s="430">
        <v>45736</v>
      </c>
      <c r="G19" s="430">
        <v>45768</v>
      </c>
      <c r="H19" s="430">
        <v>45797</v>
      </c>
      <c r="I19" s="430">
        <v>45828</v>
      </c>
      <c r="J19" s="430">
        <v>45859</v>
      </c>
      <c r="K19" s="430">
        <v>45889</v>
      </c>
      <c r="L19" s="430">
        <v>45922</v>
      </c>
      <c r="M19" s="430">
        <v>45950</v>
      </c>
      <c r="N19" s="430">
        <v>45981</v>
      </c>
      <c r="O19" s="430">
        <v>46013</v>
      </c>
      <c r="P19" s="1742" t="s">
        <v>1734</v>
      </c>
    </row>
    <row r="20" spans="1:17" s="431" customFormat="1" ht="20.100000000000001" customHeight="1">
      <c r="A20" s="1715"/>
      <c r="B20" s="1773"/>
      <c r="C20" s="1726"/>
      <c r="D20" s="432"/>
      <c r="E20" s="432">
        <v>0.70833333333333337</v>
      </c>
      <c r="F20" s="432">
        <v>0.70833333333333337</v>
      </c>
      <c r="G20" s="432">
        <v>0.70833333333333337</v>
      </c>
      <c r="H20" s="432">
        <v>0.70833333333333337</v>
      </c>
      <c r="I20" s="432">
        <v>0.70833333333333337</v>
      </c>
      <c r="J20" s="432">
        <v>0.70833333333333337</v>
      </c>
      <c r="K20" s="432">
        <v>0.70833333333333337</v>
      </c>
      <c r="L20" s="432">
        <v>0.70833333333333337</v>
      </c>
      <c r="M20" s="432">
        <v>0.70833333333333337</v>
      </c>
      <c r="N20" s="432">
        <v>0.70833333333333337</v>
      </c>
      <c r="O20" s="432">
        <v>0.70833333333333337</v>
      </c>
      <c r="P20" s="1743"/>
    </row>
    <row r="21" spans="1:17" s="431" customFormat="1" ht="44.25" customHeight="1">
      <c r="A21" s="1716"/>
      <c r="B21" s="1774"/>
      <c r="C21" s="1727"/>
      <c r="D21" s="433"/>
      <c r="E21" s="461" t="s">
        <v>1262</v>
      </c>
      <c r="F21" s="461" t="s">
        <v>1263</v>
      </c>
      <c r="G21" s="461" t="s">
        <v>1264</v>
      </c>
      <c r="H21" s="461" t="s">
        <v>1265</v>
      </c>
      <c r="I21" s="461" t="s">
        <v>1266</v>
      </c>
      <c r="J21" s="461" t="s">
        <v>1267</v>
      </c>
      <c r="K21" s="461" t="s">
        <v>1268</v>
      </c>
      <c r="L21" s="461" t="s">
        <v>1269</v>
      </c>
      <c r="M21" s="461" t="s">
        <v>1270</v>
      </c>
      <c r="N21" s="461" t="s">
        <v>1271</v>
      </c>
      <c r="O21" s="461" t="s">
        <v>1272</v>
      </c>
      <c r="P21" s="1744"/>
    </row>
    <row r="22" spans="1:17" ht="19.5" customHeight="1">
      <c r="A22" s="1737" t="s">
        <v>1219</v>
      </c>
      <c r="B22" s="1728" t="s">
        <v>15</v>
      </c>
      <c r="C22" s="1725" t="s">
        <v>979</v>
      </c>
      <c r="D22" s="35">
        <v>45677</v>
      </c>
      <c r="E22" s="82">
        <v>45708</v>
      </c>
      <c r="F22" s="13">
        <v>45736</v>
      </c>
      <c r="G22" s="13">
        <v>45767</v>
      </c>
      <c r="H22" s="13">
        <v>45797</v>
      </c>
      <c r="I22" s="55">
        <v>45828</v>
      </c>
      <c r="J22" s="82">
        <v>45858</v>
      </c>
      <c r="K22" s="13">
        <v>45889</v>
      </c>
      <c r="L22" s="12">
        <v>45922</v>
      </c>
      <c r="M22" s="12">
        <v>45950</v>
      </c>
      <c r="N22" s="12">
        <v>45981</v>
      </c>
      <c r="O22" s="12">
        <v>46013</v>
      </c>
      <c r="P22" s="1742" t="s">
        <v>1735</v>
      </c>
      <c r="Q22" s="4"/>
    </row>
    <row r="23" spans="1:17" ht="18" customHeight="1">
      <c r="A23" s="1737"/>
      <c r="B23" s="1728"/>
      <c r="C23" s="1726"/>
      <c r="D23" s="27">
        <v>0.70833333333333337</v>
      </c>
      <c r="E23" s="81">
        <v>0.70833333333333337</v>
      </c>
      <c r="F23" s="16">
        <v>0.70833333333333337</v>
      </c>
      <c r="G23" s="16">
        <v>0.70833333333333337</v>
      </c>
      <c r="H23" s="16">
        <v>0.70833333333333337</v>
      </c>
      <c r="I23" s="28">
        <v>0.70833333333333337</v>
      </c>
      <c r="J23" s="81">
        <v>0.70833333333333337</v>
      </c>
      <c r="K23" s="16">
        <v>0.70833333333333337</v>
      </c>
      <c r="L23" s="15">
        <v>0.70833333333333337</v>
      </c>
      <c r="M23" s="15">
        <v>0.70833333333333337</v>
      </c>
      <c r="N23" s="20">
        <v>0.70833333333333337</v>
      </c>
      <c r="O23" s="15">
        <v>0.70833333333333337</v>
      </c>
      <c r="P23" s="1743"/>
      <c r="Q23" s="4"/>
    </row>
    <row r="24" spans="1:17" ht="47.25" customHeight="1">
      <c r="A24" s="1775"/>
      <c r="B24" s="1705"/>
      <c r="C24" s="1727"/>
      <c r="D24" s="429" t="s">
        <v>841</v>
      </c>
      <c r="E24" s="1534" t="s">
        <v>1231</v>
      </c>
      <c r="F24" s="792" t="s">
        <v>1232</v>
      </c>
      <c r="G24" s="792" t="s">
        <v>1233</v>
      </c>
      <c r="H24" s="1018" t="s">
        <v>1234</v>
      </c>
      <c r="I24" s="1514" t="s">
        <v>1235</v>
      </c>
      <c r="J24" s="1018" t="s">
        <v>1236</v>
      </c>
      <c r="K24" s="1018" t="s">
        <v>1237</v>
      </c>
      <c r="L24" s="1018" t="s">
        <v>1238</v>
      </c>
      <c r="M24" s="1018" t="s">
        <v>1239</v>
      </c>
      <c r="N24" s="1018" t="s">
        <v>1240</v>
      </c>
      <c r="O24" s="1018" t="s">
        <v>1241</v>
      </c>
      <c r="P24" s="1744"/>
      <c r="Q24" s="4"/>
    </row>
    <row r="25" spans="1:17" ht="24" customHeight="1">
      <c r="A25" s="1779" t="s">
        <v>16</v>
      </c>
      <c r="B25" s="1780" t="s">
        <v>1043</v>
      </c>
      <c r="C25" s="1725" t="s">
        <v>979</v>
      </c>
      <c r="D25" s="437">
        <v>45672</v>
      </c>
      <c r="E25" s="437"/>
      <c r="F25" s="437"/>
      <c r="G25" s="437"/>
      <c r="H25" s="437"/>
      <c r="I25" s="437"/>
      <c r="J25" s="437"/>
      <c r="K25" s="437"/>
      <c r="L25" s="437"/>
      <c r="M25" s="437"/>
      <c r="N25" s="437"/>
      <c r="O25" s="437"/>
      <c r="P25" s="1717" t="s">
        <v>1020</v>
      </c>
      <c r="Q25" s="4"/>
    </row>
    <row r="26" spans="1:17" ht="25.5" customHeight="1">
      <c r="A26" s="1779"/>
      <c r="B26" s="1781"/>
      <c r="C26" s="1726"/>
      <c r="D26" s="438">
        <v>0.70833333333333337</v>
      </c>
      <c r="E26" s="438"/>
      <c r="F26" s="438"/>
      <c r="G26" s="438"/>
      <c r="H26" s="438"/>
      <c r="I26" s="438"/>
      <c r="J26" s="438"/>
      <c r="K26" s="438"/>
      <c r="L26" s="438"/>
      <c r="M26" s="438"/>
      <c r="N26" s="438"/>
      <c r="O26" s="438"/>
      <c r="P26" s="1718"/>
      <c r="Q26" s="4"/>
    </row>
    <row r="27" spans="1:17" ht="42" customHeight="1">
      <c r="A27" s="1779"/>
      <c r="B27" s="1782"/>
      <c r="C27" s="1727"/>
      <c r="D27" s="541" t="s">
        <v>1736</v>
      </c>
      <c r="E27" s="439"/>
      <c r="F27" s="439"/>
      <c r="G27" s="439"/>
      <c r="H27" s="439"/>
      <c r="I27" s="439"/>
      <c r="J27" s="439"/>
      <c r="K27" s="439"/>
      <c r="L27" s="439"/>
      <c r="M27" s="439"/>
      <c r="N27" s="440"/>
      <c r="O27" s="440"/>
      <c r="P27" s="1719"/>
      <c r="Q27" s="4"/>
    </row>
    <row r="28" spans="1:17" ht="28.5" customHeight="1">
      <c r="A28" s="1783" t="s">
        <v>16</v>
      </c>
      <c r="B28" s="1784" t="s">
        <v>1045</v>
      </c>
      <c r="C28" s="1725" t="s">
        <v>979</v>
      </c>
      <c r="D28" s="437">
        <v>45672</v>
      </c>
      <c r="E28" s="437"/>
      <c r="F28" s="437"/>
      <c r="G28" s="437"/>
      <c r="H28" s="437"/>
      <c r="I28" s="437"/>
      <c r="J28" s="437"/>
      <c r="K28" s="437"/>
      <c r="L28" s="437"/>
      <c r="M28" s="437"/>
      <c r="N28" s="437"/>
      <c r="O28" s="437"/>
      <c r="P28" s="1717" t="s">
        <v>1020</v>
      </c>
      <c r="Q28" s="4"/>
    </row>
    <row r="29" spans="1:17" ht="28.5" customHeight="1">
      <c r="A29" s="1737"/>
      <c r="B29" s="1784"/>
      <c r="C29" s="1726"/>
      <c r="D29" s="438">
        <v>0.70833333333333337</v>
      </c>
      <c r="E29" s="438"/>
      <c r="F29" s="438"/>
      <c r="G29" s="438"/>
      <c r="H29" s="438"/>
      <c r="I29" s="438"/>
      <c r="J29" s="438"/>
      <c r="K29" s="438"/>
      <c r="L29" s="438"/>
      <c r="M29" s="438"/>
      <c r="N29" s="438"/>
      <c r="O29" s="438"/>
      <c r="P29" s="1718"/>
      <c r="Q29" s="4"/>
    </row>
    <row r="30" spans="1:17" ht="31.5" customHeight="1">
      <c r="A30" s="1737"/>
      <c r="B30" s="1785"/>
      <c r="C30" s="1727"/>
      <c r="D30" s="541" t="s">
        <v>1737</v>
      </c>
      <c r="E30" s="439"/>
      <c r="F30" s="439"/>
      <c r="G30" s="439"/>
      <c r="H30" s="439"/>
      <c r="I30" s="439"/>
      <c r="J30" s="439"/>
      <c r="K30" s="439"/>
      <c r="L30" s="439"/>
      <c r="M30" s="439"/>
      <c r="N30" s="440"/>
      <c r="O30" s="440"/>
      <c r="P30" s="1719"/>
      <c r="Q30" s="4"/>
    </row>
    <row r="31" spans="1:17" ht="28.5" customHeight="1">
      <c r="A31" s="1737" t="s">
        <v>16</v>
      </c>
      <c r="B31" s="1748" t="s">
        <v>1046</v>
      </c>
      <c r="C31" s="1725" t="s">
        <v>979</v>
      </c>
      <c r="D31" s="437"/>
      <c r="E31" s="437"/>
      <c r="F31" s="437"/>
      <c r="G31" s="437">
        <v>45762</v>
      </c>
      <c r="H31" s="437"/>
      <c r="I31" s="437"/>
      <c r="J31" s="437">
        <v>45853</v>
      </c>
      <c r="K31" s="437"/>
      <c r="L31" s="437"/>
      <c r="M31" s="437">
        <v>45945</v>
      </c>
      <c r="N31" s="437"/>
      <c r="O31" s="437"/>
      <c r="P31" s="1717" t="s">
        <v>1002</v>
      </c>
      <c r="Q31" s="4"/>
    </row>
    <row r="32" spans="1:17" ht="28.5" customHeight="1">
      <c r="A32" s="1737"/>
      <c r="B32" s="1749"/>
      <c r="C32" s="1726"/>
      <c r="D32" s="438"/>
      <c r="E32" s="438"/>
      <c r="F32" s="438"/>
      <c r="G32" s="438">
        <v>0.70833333333333337</v>
      </c>
      <c r="H32" s="438"/>
      <c r="I32" s="438"/>
      <c r="J32" s="438">
        <v>0.70833333333333337</v>
      </c>
      <c r="K32" s="438"/>
      <c r="L32" s="438"/>
      <c r="M32" s="438">
        <v>0.70833333333333337</v>
      </c>
      <c r="N32" s="438"/>
      <c r="O32" s="438"/>
      <c r="P32" s="1718"/>
      <c r="Q32" s="4"/>
    </row>
    <row r="33" spans="1:16128" ht="45.75" customHeight="1">
      <c r="A33" s="1737"/>
      <c r="B33" s="1750"/>
      <c r="C33" s="1727"/>
      <c r="D33" s="439"/>
      <c r="E33" s="439"/>
      <c r="F33" s="439"/>
      <c r="G33" s="541" t="s">
        <v>1532</v>
      </c>
      <c r="H33" s="439"/>
      <c r="I33" s="439"/>
      <c r="J33" s="461" t="s">
        <v>1531</v>
      </c>
      <c r="K33" s="439"/>
      <c r="L33" s="439"/>
      <c r="M33" s="461" t="s">
        <v>1530</v>
      </c>
      <c r="N33" s="440"/>
      <c r="O33" s="440"/>
      <c r="P33" s="1719"/>
      <c r="Q33" s="4"/>
    </row>
    <row r="34" spans="1:16128" ht="28.5" customHeight="1">
      <c r="A34" s="1737" t="s">
        <v>16</v>
      </c>
      <c r="B34" s="1728" t="s">
        <v>17</v>
      </c>
      <c r="C34" s="1725" t="s">
        <v>979</v>
      </c>
      <c r="D34" s="22">
        <v>45672</v>
      </c>
      <c r="E34" s="84"/>
      <c r="F34" s="75"/>
      <c r="G34" s="21"/>
      <c r="H34" s="23"/>
      <c r="I34" s="22"/>
      <c r="J34" s="87"/>
      <c r="K34" s="24"/>
      <c r="L34" s="21"/>
      <c r="M34" s="21"/>
      <c r="N34" s="25"/>
      <c r="O34" s="26"/>
      <c r="P34" s="1717" t="s">
        <v>1020</v>
      </c>
      <c r="Q34" s="4"/>
    </row>
    <row r="35" spans="1:16128" ht="28.5" customHeight="1">
      <c r="A35" s="1737"/>
      <c r="B35" s="1728"/>
      <c r="C35" s="1726"/>
      <c r="D35" s="27">
        <v>0.70833333333333337</v>
      </c>
      <c r="E35" s="84"/>
      <c r="F35" s="28"/>
      <c r="G35" s="15"/>
      <c r="H35" s="23"/>
      <c r="I35" s="27"/>
      <c r="J35" s="81"/>
      <c r="K35" s="24"/>
      <c r="L35" s="16"/>
      <c r="M35" s="28"/>
      <c r="N35" s="25"/>
      <c r="O35" s="26"/>
      <c r="P35" s="1718"/>
      <c r="Q35" s="4"/>
    </row>
    <row r="36" spans="1:16128" ht="49.5">
      <c r="A36" s="1737"/>
      <c r="B36" s="1728"/>
      <c r="C36" s="1727"/>
      <c r="D36" s="576" t="s">
        <v>1408</v>
      </c>
      <c r="E36" s="85"/>
      <c r="F36" s="78"/>
      <c r="G36" s="32"/>
      <c r="H36" s="29"/>
      <c r="I36" s="94"/>
      <c r="J36" s="83"/>
      <c r="K36" s="30"/>
      <c r="L36" s="31"/>
      <c r="M36" s="32"/>
      <c r="N36" s="33"/>
      <c r="O36" s="34"/>
      <c r="P36" s="1719"/>
      <c r="Q36" s="4"/>
    </row>
    <row r="37" spans="1:16128" ht="28.5" customHeight="1">
      <c r="A37" s="1737" t="s">
        <v>16</v>
      </c>
      <c r="B37" s="1748" t="s">
        <v>1225</v>
      </c>
      <c r="C37" s="1725" t="s">
        <v>979</v>
      </c>
      <c r="D37" s="437"/>
      <c r="E37" s="437"/>
      <c r="F37" s="437"/>
      <c r="G37" s="437">
        <v>45762</v>
      </c>
      <c r="H37" s="437"/>
      <c r="I37" s="437"/>
      <c r="J37" s="437">
        <v>45853</v>
      </c>
      <c r="K37" s="437"/>
      <c r="L37" s="437"/>
      <c r="M37" s="437">
        <v>45945</v>
      </c>
      <c r="N37" s="437"/>
      <c r="O37" s="437"/>
      <c r="P37" s="1717" t="s">
        <v>1002</v>
      </c>
      <c r="Q37" s="4"/>
    </row>
    <row r="38" spans="1:16128" ht="28.5" customHeight="1">
      <c r="A38" s="1737"/>
      <c r="B38" s="1784"/>
      <c r="C38" s="1726"/>
      <c r="D38" s="438"/>
      <c r="E38" s="438"/>
      <c r="F38" s="438"/>
      <c r="G38" s="438">
        <v>0.70833333333333337</v>
      </c>
      <c r="H38" s="438"/>
      <c r="I38" s="438"/>
      <c r="J38" s="438">
        <v>0.70833333333333337</v>
      </c>
      <c r="K38" s="438"/>
      <c r="L38" s="438"/>
      <c r="M38" s="438">
        <v>0.70833333333333337</v>
      </c>
      <c r="N38" s="438"/>
      <c r="O38" s="438"/>
      <c r="P38" s="1718"/>
      <c r="Q38" s="4"/>
    </row>
    <row r="39" spans="1:16128" ht="49.5">
      <c r="A39" s="1737"/>
      <c r="B39" s="1785"/>
      <c r="C39" s="1727"/>
      <c r="D39" s="439"/>
      <c r="E39" s="439"/>
      <c r="F39" s="439"/>
      <c r="G39" s="541" t="s">
        <v>1533</v>
      </c>
      <c r="H39" s="439"/>
      <c r="I39" s="439"/>
      <c r="J39" s="461" t="s">
        <v>1559</v>
      </c>
      <c r="K39" s="439"/>
      <c r="L39" s="439"/>
      <c r="M39" s="461" t="s">
        <v>1560</v>
      </c>
      <c r="N39" s="440"/>
      <c r="O39" s="440"/>
      <c r="P39" s="1719"/>
      <c r="Q39" s="4"/>
    </row>
    <row r="40" spans="1:16128" ht="28.5" customHeight="1">
      <c r="A40" s="1737" t="s">
        <v>16</v>
      </c>
      <c r="B40" s="1728" t="s">
        <v>18</v>
      </c>
      <c r="C40" s="1725" t="s">
        <v>979</v>
      </c>
      <c r="D40" s="437">
        <v>45672</v>
      </c>
      <c r="E40" s="84"/>
      <c r="F40" s="75"/>
      <c r="G40" s="22"/>
      <c r="H40" s="23"/>
      <c r="I40" s="22"/>
      <c r="J40" s="87"/>
      <c r="K40" s="24"/>
      <c r="L40" s="21"/>
      <c r="M40" s="21"/>
      <c r="N40" s="25"/>
      <c r="O40" s="26"/>
      <c r="P40" s="1717" t="s">
        <v>1020</v>
      </c>
      <c r="Q40" s="4"/>
    </row>
    <row r="41" spans="1:16128" ht="28.5" customHeight="1">
      <c r="A41" s="1737"/>
      <c r="B41" s="1728"/>
      <c r="C41" s="1726"/>
      <c r="D41" s="438">
        <v>0.70833333333333337</v>
      </c>
      <c r="E41" s="84"/>
      <c r="F41" s="28"/>
      <c r="G41" s="27"/>
      <c r="H41" s="23"/>
      <c r="I41" s="27"/>
      <c r="J41" s="81"/>
      <c r="K41" s="24"/>
      <c r="L41" s="16"/>
      <c r="M41" s="28"/>
      <c r="N41" s="25"/>
      <c r="O41" s="26"/>
      <c r="P41" s="1718"/>
      <c r="Q41" s="4"/>
    </row>
    <row r="42" spans="1:16128" ht="33" customHeight="1">
      <c r="A42" s="1737"/>
      <c r="B42" s="1728"/>
      <c r="C42" s="1727"/>
      <c r="D42" s="932" t="s">
        <v>1738</v>
      </c>
      <c r="E42" s="85"/>
      <c r="F42" s="78"/>
      <c r="G42" s="32"/>
      <c r="H42" s="29"/>
      <c r="I42" s="94"/>
      <c r="J42" s="83"/>
      <c r="K42" s="30"/>
      <c r="L42" s="31"/>
      <c r="M42" s="32"/>
      <c r="N42" s="25"/>
      <c r="O42" s="26"/>
      <c r="P42" s="1719"/>
      <c r="Q42" s="4"/>
    </row>
    <row r="43" spans="1:16128" ht="33" customHeight="1">
      <c r="A43" s="1714" t="s">
        <v>16</v>
      </c>
      <c r="B43" s="1728" t="s">
        <v>20</v>
      </c>
      <c r="C43" s="1725" t="s">
        <v>979</v>
      </c>
      <c r="D43" s="437">
        <v>45672</v>
      </c>
      <c r="E43" s="86"/>
      <c r="F43" s="55"/>
      <c r="G43" s="35"/>
      <c r="H43" s="36"/>
      <c r="I43" s="35"/>
      <c r="J43" s="82"/>
      <c r="K43" s="37"/>
      <c r="L43" s="12"/>
      <c r="M43" s="12"/>
      <c r="N43" s="38"/>
      <c r="O43" s="39"/>
      <c r="P43" s="1717" t="s">
        <v>1020</v>
      </c>
      <c r="Q43" s="798"/>
      <c r="R43" s="799"/>
      <c r="S43" s="63"/>
      <c r="T43" s="800"/>
      <c r="U43" s="797"/>
      <c r="V43" s="794"/>
      <c r="W43" s="795"/>
      <c r="X43" s="796"/>
      <c r="Y43" s="794"/>
      <c r="Z43" s="795"/>
      <c r="AA43" s="797"/>
      <c r="AB43" s="49"/>
      <c r="AC43" s="795"/>
      <c r="AD43" s="63"/>
      <c r="AE43" s="63"/>
      <c r="AF43" s="801"/>
      <c r="AG43" s="798"/>
      <c r="AH43" s="799"/>
      <c r="AI43" s="63"/>
      <c r="AJ43" s="800"/>
      <c r="AK43" s="797"/>
      <c r="AL43" s="794"/>
      <c r="AM43" s="795"/>
      <c r="AN43" s="796"/>
      <c r="AO43" s="794"/>
      <c r="AP43" s="795"/>
      <c r="AQ43" s="797"/>
      <c r="AR43" s="49"/>
      <c r="AS43" s="795"/>
      <c r="AT43" s="63"/>
      <c r="AU43" s="63"/>
      <c r="AV43" s="801"/>
      <c r="AW43" s="798"/>
      <c r="AX43" s="799"/>
      <c r="AY43" s="63"/>
      <c r="AZ43" s="800"/>
      <c r="BA43" s="797"/>
      <c r="BB43" s="794"/>
      <c r="BC43" s="795"/>
      <c r="BD43" s="796"/>
      <c r="BE43" s="794"/>
      <c r="BF43" s="795"/>
      <c r="BG43" s="797"/>
      <c r="BH43" s="49"/>
      <c r="BI43" s="795"/>
      <c r="BJ43" s="63"/>
      <c r="BK43" s="63"/>
      <c r="BL43" s="801"/>
      <c r="BM43" s="798"/>
      <c r="BN43" s="799"/>
      <c r="BO43" s="63"/>
      <c r="BP43" s="800"/>
      <c r="BQ43" s="797"/>
      <c r="BR43" s="794"/>
      <c r="BS43" s="795"/>
      <c r="BT43" s="796"/>
      <c r="BU43" s="794"/>
      <c r="BV43" s="795"/>
      <c r="BW43" s="797"/>
      <c r="BX43" s="49"/>
      <c r="BY43" s="795"/>
      <c r="BZ43" s="63"/>
      <c r="CA43" s="63"/>
      <c r="CB43" s="801"/>
      <c r="CC43" s="798"/>
      <c r="CD43" s="799"/>
      <c r="CE43" s="63"/>
      <c r="CF43" s="800"/>
      <c r="CG43" s="797"/>
      <c r="CH43" s="794"/>
      <c r="CI43" s="795"/>
      <c r="CJ43" s="796"/>
      <c r="CK43" s="794"/>
      <c r="CL43" s="795"/>
      <c r="CM43" s="797"/>
      <c r="CN43" s="49"/>
      <c r="CO43" s="795"/>
      <c r="CP43" s="63"/>
      <c r="CQ43" s="63"/>
      <c r="CR43" s="801"/>
      <c r="CS43" s="798"/>
      <c r="CT43" s="799"/>
      <c r="CU43" s="63"/>
      <c r="CV43" s="800"/>
      <c r="CW43" s="797"/>
      <c r="CX43" s="794"/>
      <c r="CY43" s="795"/>
      <c r="CZ43" s="796"/>
      <c r="DA43" s="794"/>
      <c r="DB43" s="795"/>
      <c r="DC43" s="797"/>
      <c r="DD43" s="49"/>
      <c r="DE43" s="795"/>
      <c r="DF43" s="63"/>
      <c r="DG43" s="63"/>
      <c r="DH43" s="801"/>
      <c r="DI43" s="798"/>
      <c r="DJ43" s="799"/>
      <c r="DK43" s="63"/>
      <c r="DL43" s="800"/>
      <c r="DM43" s="797"/>
      <c r="DN43" s="794"/>
      <c r="DO43" s="795"/>
      <c r="DP43" s="796"/>
      <c r="DQ43" s="794"/>
      <c r="DR43" s="795"/>
      <c r="DS43" s="797"/>
      <c r="DT43" s="49"/>
      <c r="DU43" s="795"/>
      <c r="DV43" s="63"/>
      <c r="DW43" s="63"/>
      <c r="DX43" s="801"/>
      <c r="DY43" s="798"/>
      <c r="DZ43" s="799"/>
      <c r="EA43" s="63"/>
      <c r="EB43" s="800"/>
      <c r="EC43" s="797"/>
      <c r="ED43" s="794"/>
      <c r="EE43" s="795"/>
      <c r="EF43" s="796"/>
      <c r="EG43" s="794"/>
      <c r="EH43" s="795"/>
      <c r="EI43" s="797"/>
      <c r="EJ43" s="49"/>
      <c r="EK43" s="795"/>
      <c r="EL43" s="63"/>
      <c r="EM43" s="63"/>
      <c r="EN43" s="801"/>
      <c r="EO43" s="798"/>
      <c r="EP43" s="799"/>
      <c r="EQ43" s="63"/>
      <c r="ER43" s="800"/>
      <c r="ES43" s="797"/>
      <c r="ET43" s="794"/>
      <c r="EU43" s="795"/>
      <c r="EV43" s="796"/>
      <c r="EW43" s="794"/>
      <c r="EX43" s="795"/>
      <c r="EY43" s="797"/>
      <c r="EZ43" s="49"/>
      <c r="FA43" s="795"/>
      <c r="FB43" s="63"/>
      <c r="FC43" s="63"/>
      <c r="FD43" s="801"/>
      <c r="FE43" s="798"/>
      <c r="FF43" s="799"/>
      <c r="FG43" s="63"/>
      <c r="FH43" s="800"/>
      <c r="FI43" s="797"/>
      <c r="FJ43" s="794"/>
      <c r="FK43" s="795"/>
      <c r="FL43" s="796"/>
      <c r="FM43" s="794"/>
      <c r="FN43" s="795"/>
      <c r="FO43" s="797"/>
      <c r="FP43" s="49"/>
      <c r="FQ43" s="795"/>
      <c r="FR43" s="63"/>
      <c r="FS43" s="63"/>
      <c r="FT43" s="801"/>
      <c r="FU43" s="798"/>
      <c r="FV43" s="799"/>
      <c r="FW43" s="63"/>
      <c r="FX43" s="800"/>
      <c r="FY43" s="797"/>
      <c r="FZ43" s="794"/>
      <c r="GA43" s="795"/>
      <c r="GB43" s="796"/>
      <c r="GC43" s="794"/>
      <c r="GD43" s="795"/>
      <c r="GE43" s="797"/>
      <c r="GF43" s="49"/>
      <c r="GG43" s="795"/>
      <c r="GH43" s="63"/>
      <c r="GI43" s="63"/>
      <c r="GJ43" s="801"/>
      <c r="GK43" s="798"/>
      <c r="GL43" s="799"/>
      <c r="GM43" s="63"/>
      <c r="GN43" s="800"/>
      <c r="GO43" s="797"/>
      <c r="GP43" s="794"/>
      <c r="GQ43" s="795"/>
      <c r="GR43" s="796"/>
      <c r="GS43" s="794"/>
      <c r="GT43" s="795"/>
      <c r="GU43" s="797"/>
      <c r="GV43" s="49"/>
      <c r="GW43" s="795"/>
      <c r="GX43" s="63"/>
      <c r="GY43" s="63"/>
      <c r="GZ43" s="801"/>
      <c r="HA43" s="798"/>
      <c r="HB43" s="799"/>
      <c r="HC43" s="63"/>
      <c r="HD43" s="800"/>
      <c r="HE43" s="797"/>
      <c r="HF43" s="794"/>
      <c r="HG43" s="795"/>
      <c r="HH43" s="796"/>
      <c r="HI43" s="794"/>
      <c r="HJ43" s="795"/>
      <c r="HK43" s="797"/>
      <c r="HL43" s="49"/>
      <c r="HM43" s="795"/>
      <c r="HN43" s="63"/>
      <c r="HO43" s="63"/>
      <c r="HP43" s="801"/>
      <c r="HQ43" s="798"/>
      <c r="HR43" s="799"/>
      <c r="HS43" s="63"/>
      <c r="HT43" s="800"/>
      <c r="HU43" s="797"/>
      <c r="HV43" s="794"/>
      <c r="HW43" s="795"/>
      <c r="HX43" s="796"/>
      <c r="HY43" s="794"/>
      <c r="HZ43" s="795"/>
      <c r="IA43" s="797"/>
      <c r="IB43" s="49"/>
      <c r="IC43" s="795"/>
      <c r="ID43" s="63"/>
      <c r="IE43" s="63"/>
      <c r="IF43" s="801"/>
      <c r="IG43" s="798"/>
      <c r="IH43" s="799"/>
      <c r="II43" s="63"/>
      <c r="IJ43" s="800"/>
      <c r="IK43" s="797"/>
      <c r="IL43" s="794"/>
      <c r="IM43" s="795"/>
      <c r="IN43" s="796"/>
      <c r="IO43" s="794"/>
      <c r="IP43" s="795"/>
      <c r="IQ43" s="797"/>
      <c r="IR43" s="49"/>
      <c r="IS43" s="795"/>
      <c r="IT43" s="63"/>
      <c r="IU43" s="63"/>
      <c r="IV43" s="801"/>
      <c r="IW43" s="798"/>
      <c r="IX43" s="799"/>
      <c r="IY43" s="63"/>
      <c r="IZ43" s="800"/>
      <c r="JA43" s="797"/>
      <c r="JB43" s="794"/>
      <c r="JC43" s="795"/>
      <c r="JD43" s="796"/>
      <c r="JE43" s="794"/>
      <c r="JF43" s="795"/>
      <c r="JG43" s="797"/>
      <c r="JH43" s="49"/>
      <c r="JI43" s="795"/>
      <c r="JJ43" s="63"/>
      <c r="JK43" s="63"/>
      <c r="JL43" s="801"/>
      <c r="JM43" s="798"/>
      <c r="JN43" s="799"/>
      <c r="JO43" s="63"/>
      <c r="JP43" s="800"/>
      <c r="JQ43" s="797"/>
      <c r="JR43" s="794"/>
      <c r="JS43" s="795"/>
      <c r="JT43" s="796"/>
      <c r="JU43" s="794"/>
      <c r="JV43" s="795"/>
      <c r="JW43" s="797"/>
      <c r="JX43" s="49"/>
      <c r="JY43" s="795"/>
      <c r="JZ43" s="63"/>
      <c r="KA43" s="63"/>
      <c r="KB43" s="801"/>
      <c r="KC43" s="798"/>
      <c r="KD43" s="799"/>
      <c r="KE43" s="63"/>
      <c r="KF43" s="800"/>
      <c r="KG43" s="797"/>
      <c r="KH43" s="794"/>
      <c r="KI43" s="795"/>
      <c r="KJ43" s="796"/>
      <c r="KK43" s="794"/>
      <c r="KL43" s="795"/>
      <c r="KM43" s="797"/>
      <c r="KN43" s="49"/>
      <c r="KO43" s="795"/>
      <c r="KP43" s="63"/>
      <c r="KQ43" s="63"/>
      <c r="KR43" s="801"/>
      <c r="KS43" s="798"/>
      <c r="KT43" s="799"/>
      <c r="KU43" s="63"/>
      <c r="KV43" s="800"/>
      <c r="KW43" s="797"/>
      <c r="KX43" s="794"/>
      <c r="KY43" s="795"/>
      <c r="KZ43" s="796"/>
      <c r="LA43" s="794"/>
      <c r="LB43" s="795"/>
      <c r="LC43" s="797"/>
      <c r="LD43" s="49"/>
      <c r="LE43" s="795"/>
      <c r="LF43" s="63"/>
      <c r="LG43" s="63"/>
      <c r="LH43" s="801"/>
      <c r="LI43" s="798"/>
      <c r="LJ43" s="799"/>
      <c r="LK43" s="63"/>
      <c r="LL43" s="800"/>
      <c r="LM43" s="797"/>
      <c r="LN43" s="794"/>
      <c r="LO43" s="795"/>
      <c r="LP43" s="796"/>
      <c r="LQ43" s="794"/>
      <c r="LR43" s="795"/>
      <c r="LS43" s="797"/>
      <c r="LT43" s="49"/>
      <c r="LU43" s="795"/>
      <c r="LV43" s="63"/>
      <c r="LW43" s="63"/>
      <c r="LX43" s="801"/>
      <c r="LY43" s="798"/>
      <c r="LZ43" s="799"/>
      <c r="MA43" s="63"/>
      <c r="MB43" s="800"/>
      <c r="MC43" s="797"/>
      <c r="MD43" s="794"/>
      <c r="ME43" s="795"/>
      <c r="MF43" s="796"/>
      <c r="MG43" s="794"/>
      <c r="MH43" s="795"/>
      <c r="MI43" s="797"/>
      <c r="MJ43" s="49"/>
      <c r="MK43" s="795"/>
      <c r="ML43" s="63"/>
      <c r="MM43" s="63"/>
      <c r="MN43" s="801"/>
      <c r="MO43" s="798"/>
      <c r="MP43" s="799"/>
      <c r="MQ43" s="63"/>
      <c r="MR43" s="800"/>
      <c r="MS43" s="797"/>
      <c r="MT43" s="794"/>
      <c r="MU43" s="795"/>
      <c r="MV43" s="796"/>
      <c r="MW43" s="794"/>
      <c r="MX43" s="795"/>
      <c r="MY43" s="797"/>
      <c r="MZ43" s="49"/>
      <c r="NA43" s="795"/>
      <c r="NB43" s="63"/>
      <c r="NC43" s="63"/>
      <c r="ND43" s="801"/>
      <c r="NE43" s="798"/>
      <c r="NF43" s="799"/>
      <c r="NG43" s="63"/>
      <c r="NH43" s="800"/>
      <c r="NI43" s="797"/>
      <c r="NJ43" s="794"/>
      <c r="NK43" s="795"/>
      <c r="NL43" s="796"/>
      <c r="NM43" s="794"/>
      <c r="NN43" s="795"/>
      <c r="NO43" s="797"/>
      <c r="NP43" s="49"/>
      <c r="NQ43" s="795"/>
      <c r="NR43" s="63"/>
      <c r="NS43" s="63"/>
      <c r="NT43" s="801"/>
      <c r="NU43" s="798"/>
      <c r="NV43" s="799"/>
      <c r="NW43" s="63"/>
      <c r="NX43" s="800"/>
      <c r="NY43" s="797"/>
      <c r="NZ43" s="794"/>
      <c r="OA43" s="795"/>
      <c r="OB43" s="796"/>
      <c r="OC43" s="794"/>
      <c r="OD43" s="795"/>
      <c r="OE43" s="797"/>
      <c r="OF43" s="49"/>
      <c r="OG43" s="795"/>
      <c r="OH43" s="63"/>
      <c r="OI43" s="63"/>
      <c r="OJ43" s="801"/>
      <c r="OK43" s="798"/>
      <c r="OL43" s="799"/>
      <c r="OM43" s="63"/>
      <c r="ON43" s="800"/>
      <c r="OO43" s="797"/>
      <c r="OP43" s="794"/>
      <c r="OQ43" s="795"/>
      <c r="OR43" s="796"/>
      <c r="OS43" s="794"/>
      <c r="OT43" s="795"/>
      <c r="OU43" s="797"/>
      <c r="OV43" s="49"/>
      <c r="OW43" s="795"/>
      <c r="OX43" s="63"/>
      <c r="OY43" s="63"/>
      <c r="OZ43" s="801"/>
      <c r="PA43" s="798"/>
      <c r="PB43" s="799"/>
      <c r="PC43" s="63"/>
      <c r="PD43" s="800"/>
      <c r="PE43" s="797"/>
      <c r="PF43" s="794"/>
      <c r="PG43" s="795"/>
      <c r="PH43" s="796"/>
      <c r="PI43" s="794"/>
      <c r="PJ43" s="795"/>
      <c r="PK43" s="797"/>
      <c r="PL43" s="49"/>
      <c r="PM43" s="795"/>
      <c r="PN43" s="63"/>
      <c r="PO43" s="63"/>
      <c r="PP43" s="801"/>
      <c r="PQ43" s="798"/>
      <c r="PR43" s="799"/>
      <c r="PS43" s="63"/>
      <c r="PT43" s="800"/>
      <c r="PU43" s="797"/>
      <c r="PV43" s="794"/>
      <c r="PW43" s="795"/>
      <c r="PX43" s="796"/>
      <c r="PY43" s="794"/>
      <c r="PZ43" s="795"/>
      <c r="QA43" s="797"/>
      <c r="QB43" s="49"/>
      <c r="QC43" s="795"/>
      <c r="QD43" s="63"/>
      <c r="QE43" s="63"/>
      <c r="QF43" s="801"/>
      <c r="QG43" s="798"/>
      <c r="QH43" s="799"/>
      <c r="QI43" s="63"/>
      <c r="QJ43" s="800"/>
      <c r="QK43" s="797"/>
      <c r="QL43" s="794"/>
      <c r="QM43" s="795"/>
      <c r="QN43" s="796"/>
      <c r="QO43" s="794"/>
      <c r="QP43" s="795"/>
      <c r="QQ43" s="797"/>
      <c r="QR43" s="49"/>
      <c r="QS43" s="795"/>
      <c r="QT43" s="63"/>
      <c r="QU43" s="63"/>
      <c r="QV43" s="801"/>
      <c r="QW43" s="798"/>
      <c r="QX43" s="799"/>
      <c r="QY43" s="63"/>
      <c r="QZ43" s="800"/>
      <c r="RA43" s="797"/>
      <c r="RB43" s="794"/>
      <c r="RC43" s="795"/>
      <c r="RD43" s="796"/>
      <c r="RE43" s="794"/>
      <c r="RF43" s="795"/>
      <c r="RG43" s="797"/>
      <c r="RH43" s="49"/>
      <c r="RI43" s="795"/>
      <c r="RJ43" s="63"/>
      <c r="RK43" s="63"/>
      <c r="RL43" s="801"/>
      <c r="RM43" s="798"/>
      <c r="RN43" s="799"/>
      <c r="RO43" s="63"/>
      <c r="RP43" s="800"/>
      <c r="RQ43" s="797"/>
      <c r="RR43" s="794"/>
      <c r="RS43" s="795"/>
      <c r="RT43" s="796"/>
      <c r="RU43" s="794"/>
      <c r="RV43" s="795"/>
      <c r="RW43" s="797"/>
      <c r="RX43" s="49"/>
      <c r="RY43" s="795"/>
      <c r="RZ43" s="63"/>
      <c r="SA43" s="63"/>
      <c r="SB43" s="801"/>
      <c r="SC43" s="798"/>
      <c r="SD43" s="799"/>
      <c r="SE43" s="63"/>
      <c r="SF43" s="800"/>
      <c r="SG43" s="797"/>
      <c r="SH43" s="794"/>
      <c r="SI43" s="795"/>
      <c r="SJ43" s="796"/>
      <c r="SK43" s="794"/>
      <c r="SL43" s="795"/>
      <c r="SM43" s="797"/>
      <c r="SN43" s="49"/>
      <c r="SO43" s="795"/>
      <c r="SP43" s="63"/>
      <c r="SQ43" s="63"/>
      <c r="SR43" s="801"/>
      <c r="SS43" s="798"/>
      <c r="ST43" s="799"/>
      <c r="SU43" s="63"/>
      <c r="SV43" s="800"/>
      <c r="SW43" s="797"/>
      <c r="SX43" s="794"/>
      <c r="SY43" s="795"/>
      <c r="SZ43" s="796"/>
      <c r="TA43" s="794"/>
      <c r="TB43" s="795"/>
      <c r="TC43" s="797"/>
      <c r="TD43" s="49"/>
      <c r="TE43" s="795"/>
      <c r="TF43" s="63"/>
      <c r="TG43" s="63"/>
      <c r="TH43" s="801"/>
      <c r="TI43" s="798"/>
      <c r="TJ43" s="799"/>
      <c r="TK43" s="63"/>
      <c r="TL43" s="800"/>
      <c r="TM43" s="797"/>
      <c r="TN43" s="794"/>
      <c r="TO43" s="795"/>
      <c r="TP43" s="796"/>
      <c r="TQ43" s="794"/>
      <c r="TR43" s="795"/>
      <c r="TS43" s="797"/>
      <c r="TT43" s="49"/>
      <c r="TU43" s="795"/>
      <c r="TV43" s="63"/>
      <c r="TW43" s="63"/>
      <c r="TX43" s="801"/>
      <c r="TY43" s="798"/>
      <c r="TZ43" s="799"/>
      <c r="UA43" s="63"/>
      <c r="UB43" s="800"/>
      <c r="UC43" s="797"/>
      <c r="UD43" s="794"/>
      <c r="UE43" s="795"/>
      <c r="UF43" s="796"/>
      <c r="UG43" s="794"/>
      <c r="UH43" s="795"/>
      <c r="UI43" s="797"/>
      <c r="UJ43" s="49"/>
      <c r="UK43" s="795"/>
      <c r="UL43" s="63"/>
      <c r="UM43" s="63"/>
      <c r="UN43" s="801"/>
      <c r="UO43" s="798"/>
      <c r="UP43" s="799"/>
      <c r="UQ43" s="63"/>
      <c r="UR43" s="800"/>
      <c r="US43" s="797"/>
      <c r="UT43" s="794"/>
      <c r="UU43" s="795"/>
      <c r="UV43" s="796"/>
      <c r="UW43" s="794"/>
      <c r="UX43" s="795"/>
      <c r="UY43" s="797"/>
      <c r="UZ43" s="49"/>
      <c r="VA43" s="795"/>
      <c r="VB43" s="63"/>
      <c r="VC43" s="63"/>
      <c r="VD43" s="801"/>
      <c r="VE43" s="798"/>
      <c r="VF43" s="799"/>
      <c r="VG43" s="63"/>
      <c r="VH43" s="800"/>
      <c r="VI43" s="797"/>
      <c r="VJ43" s="794"/>
      <c r="VK43" s="795"/>
      <c r="VL43" s="796"/>
      <c r="VM43" s="794"/>
      <c r="VN43" s="795"/>
      <c r="VO43" s="797"/>
      <c r="VP43" s="49"/>
      <c r="VQ43" s="795"/>
      <c r="VR43" s="63"/>
      <c r="VS43" s="63"/>
      <c r="VT43" s="801"/>
      <c r="VU43" s="798"/>
      <c r="VV43" s="799"/>
      <c r="VW43" s="63"/>
      <c r="VX43" s="800"/>
      <c r="VY43" s="797"/>
      <c r="VZ43" s="794"/>
      <c r="WA43" s="795"/>
      <c r="WB43" s="796"/>
      <c r="WC43" s="794"/>
      <c r="WD43" s="795"/>
      <c r="WE43" s="797"/>
      <c r="WF43" s="49"/>
      <c r="WG43" s="795"/>
      <c r="WH43" s="63"/>
      <c r="WI43" s="63"/>
      <c r="WJ43" s="801"/>
      <c r="WK43" s="798"/>
      <c r="WL43" s="799"/>
      <c r="WM43" s="63"/>
      <c r="WN43" s="800"/>
      <c r="WO43" s="797"/>
      <c r="WP43" s="794"/>
      <c r="WQ43" s="795"/>
      <c r="WR43" s="796"/>
      <c r="WS43" s="794"/>
      <c r="WT43" s="795"/>
      <c r="WU43" s="797"/>
      <c r="WV43" s="49"/>
      <c r="WW43" s="795"/>
      <c r="WX43" s="63"/>
      <c r="WY43" s="63"/>
      <c r="WZ43" s="801"/>
      <c r="XA43" s="798"/>
      <c r="XB43" s="799"/>
      <c r="XC43" s="63"/>
      <c r="XD43" s="800"/>
      <c r="XE43" s="797"/>
      <c r="XF43" s="794"/>
      <c r="XG43" s="795"/>
      <c r="XH43" s="796"/>
      <c r="XI43" s="794"/>
      <c r="XJ43" s="795"/>
      <c r="XK43" s="797"/>
      <c r="XL43" s="49"/>
      <c r="XM43" s="795"/>
      <c r="XN43" s="63"/>
      <c r="XO43" s="63"/>
      <c r="XP43" s="801"/>
      <c r="XQ43" s="798"/>
      <c r="XR43" s="799"/>
      <c r="XS43" s="63"/>
      <c r="XT43" s="800"/>
      <c r="XU43" s="797"/>
      <c r="XV43" s="794"/>
      <c r="XW43" s="795"/>
      <c r="XX43" s="796"/>
      <c r="XY43" s="794"/>
      <c r="XZ43" s="795"/>
      <c r="YA43" s="797"/>
      <c r="YB43" s="49"/>
      <c r="YC43" s="795"/>
      <c r="YD43" s="63"/>
      <c r="YE43" s="63"/>
      <c r="YF43" s="801"/>
      <c r="YG43" s="798"/>
      <c r="YH43" s="799"/>
      <c r="YI43" s="63"/>
      <c r="YJ43" s="800"/>
      <c r="YK43" s="797"/>
      <c r="YL43" s="794"/>
      <c r="YM43" s="795"/>
      <c r="YN43" s="796"/>
      <c r="YO43" s="794"/>
      <c r="YP43" s="795"/>
      <c r="YQ43" s="797"/>
      <c r="YR43" s="49"/>
      <c r="YS43" s="795"/>
      <c r="YT43" s="63"/>
      <c r="YU43" s="63"/>
      <c r="YV43" s="801"/>
      <c r="YW43" s="798"/>
      <c r="YX43" s="799"/>
      <c r="YY43" s="63"/>
      <c r="YZ43" s="800"/>
      <c r="ZA43" s="797"/>
      <c r="ZB43" s="794"/>
      <c r="ZC43" s="795"/>
      <c r="ZD43" s="796"/>
      <c r="ZE43" s="794"/>
      <c r="ZF43" s="795"/>
      <c r="ZG43" s="797"/>
      <c r="ZH43" s="49"/>
      <c r="ZI43" s="795"/>
      <c r="ZJ43" s="63"/>
      <c r="ZK43" s="63"/>
      <c r="ZL43" s="801"/>
      <c r="ZM43" s="798"/>
      <c r="ZN43" s="799"/>
      <c r="ZO43" s="63"/>
      <c r="ZP43" s="800"/>
      <c r="ZQ43" s="797"/>
      <c r="ZR43" s="794"/>
      <c r="ZS43" s="795"/>
      <c r="ZT43" s="796"/>
      <c r="ZU43" s="794"/>
      <c r="ZV43" s="795"/>
      <c r="ZW43" s="797"/>
      <c r="ZX43" s="49"/>
      <c r="ZY43" s="795"/>
      <c r="ZZ43" s="63"/>
      <c r="AAA43" s="63"/>
      <c r="AAB43" s="801"/>
      <c r="AAC43" s="798"/>
      <c r="AAD43" s="799"/>
      <c r="AAE43" s="63"/>
      <c r="AAF43" s="800"/>
      <c r="AAG43" s="797"/>
      <c r="AAH43" s="794"/>
      <c r="AAI43" s="795"/>
      <c r="AAJ43" s="796"/>
      <c r="AAK43" s="794"/>
      <c r="AAL43" s="795"/>
      <c r="AAM43" s="797"/>
      <c r="AAN43" s="49"/>
      <c r="AAO43" s="795"/>
      <c r="AAP43" s="63"/>
      <c r="AAQ43" s="63"/>
      <c r="AAR43" s="801"/>
      <c r="AAS43" s="798"/>
      <c r="AAT43" s="799"/>
      <c r="AAU43" s="63"/>
      <c r="AAV43" s="800"/>
      <c r="AAW43" s="797"/>
      <c r="AAX43" s="794"/>
      <c r="AAY43" s="795"/>
      <c r="AAZ43" s="796"/>
      <c r="ABA43" s="794"/>
      <c r="ABB43" s="795"/>
      <c r="ABC43" s="797"/>
      <c r="ABD43" s="49"/>
      <c r="ABE43" s="795"/>
      <c r="ABF43" s="63"/>
      <c r="ABG43" s="63"/>
      <c r="ABH43" s="801"/>
      <c r="ABI43" s="798"/>
      <c r="ABJ43" s="799"/>
      <c r="ABK43" s="63"/>
      <c r="ABL43" s="800"/>
      <c r="ABM43" s="797"/>
      <c r="ABN43" s="794"/>
      <c r="ABO43" s="795"/>
      <c r="ABP43" s="796"/>
      <c r="ABQ43" s="794"/>
      <c r="ABR43" s="795"/>
      <c r="ABS43" s="797"/>
      <c r="ABT43" s="49"/>
      <c r="ABU43" s="795"/>
      <c r="ABV43" s="63"/>
      <c r="ABW43" s="63"/>
      <c r="ABX43" s="801"/>
      <c r="ABY43" s="798"/>
      <c r="ABZ43" s="799"/>
      <c r="ACA43" s="63"/>
      <c r="ACB43" s="800"/>
      <c r="ACC43" s="797"/>
      <c r="ACD43" s="794"/>
      <c r="ACE43" s="795"/>
      <c r="ACF43" s="796"/>
      <c r="ACG43" s="794"/>
      <c r="ACH43" s="795"/>
      <c r="ACI43" s="797"/>
      <c r="ACJ43" s="49"/>
      <c r="ACK43" s="795"/>
      <c r="ACL43" s="63"/>
      <c r="ACM43" s="63"/>
      <c r="ACN43" s="801"/>
      <c r="ACO43" s="798"/>
      <c r="ACP43" s="799"/>
      <c r="ACQ43" s="63"/>
      <c r="ACR43" s="800"/>
      <c r="ACS43" s="797"/>
      <c r="ACT43" s="794"/>
      <c r="ACU43" s="795"/>
      <c r="ACV43" s="796"/>
      <c r="ACW43" s="794"/>
      <c r="ACX43" s="795"/>
      <c r="ACY43" s="797"/>
      <c r="ACZ43" s="49"/>
      <c r="ADA43" s="795"/>
      <c r="ADB43" s="63"/>
      <c r="ADC43" s="63"/>
      <c r="ADD43" s="801"/>
      <c r="ADE43" s="798"/>
      <c r="ADF43" s="799"/>
      <c r="ADG43" s="63"/>
      <c r="ADH43" s="800"/>
      <c r="ADI43" s="797"/>
      <c r="ADJ43" s="794"/>
      <c r="ADK43" s="795"/>
      <c r="ADL43" s="796"/>
      <c r="ADM43" s="794"/>
      <c r="ADN43" s="795"/>
      <c r="ADO43" s="797"/>
      <c r="ADP43" s="49"/>
      <c r="ADQ43" s="795"/>
      <c r="ADR43" s="63"/>
      <c r="ADS43" s="63"/>
      <c r="ADT43" s="801"/>
      <c r="ADU43" s="798"/>
      <c r="ADV43" s="799"/>
      <c r="ADW43" s="63"/>
      <c r="ADX43" s="800"/>
      <c r="ADY43" s="797"/>
      <c r="ADZ43" s="794"/>
      <c r="AEA43" s="795"/>
      <c r="AEB43" s="796"/>
      <c r="AEC43" s="794"/>
      <c r="AED43" s="795"/>
      <c r="AEE43" s="797"/>
      <c r="AEF43" s="49"/>
      <c r="AEG43" s="795"/>
      <c r="AEH43" s="63"/>
      <c r="AEI43" s="63"/>
      <c r="AEJ43" s="801"/>
      <c r="AEK43" s="798"/>
      <c r="AEL43" s="799"/>
      <c r="AEM43" s="63"/>
      <c r="AEN43" s="800"/>
      <c r="AEO43" s="797"/>
      <c r="AEP43" s="794"/>
      <c r="AEQ43" s="795"/>
      <c r="AER43" s="796"/>
      <c r="AES43" s="794"/>
      <c r="AET43" s="795"/>
      <c r="AEU43" s="797"/>
      <c r="AEV43" s="49"/>
      <c r="AEW43" s="795"/>
      <c r="AEX43" s="63"/>
      <c r="AEY43" s="63"/>
      <c r="AEZ43" s="801"/>
      <c r="AFA43" s="798"/>
      <c r="AFB43" s="799"/>
      <c r="AFC43" s="63"/>
      <c r="AFD43" s="800"/>
      <c r="AFE43" s="797"/>
      <c r="AFF43" s="794"/>
      <c r="AFG43" s="795"/>
      <c r="AFH43" s="796"/>
      <c r="AFI43" s="794"/>
      <c r="AFJ43" s="795"/>
      <c r="AFK43" s="797"/>
      <c r="AFL43" s="49"/>
      <c r="AFM43" s="795"/>
      <c r="AFN43" s="63"/>
      <c r="AFO43" s="63"/>
      <c r="AFP43" s="801"/>
      <c r="AFQ43" s="798"/>
      <c r="AFR43" s="799"/>
      <c r="AFS43" s="63"/>
      <c r="AFT43" s="800"/>
      <c r="AFU43" s="797"/>
      <c r="AFV43" s="794"/>
      <c r="AFW43" s="795"/>
      <c r="AFX43" s="796"/>
      <c r="AFY43" s="794"/>
      <c r="AFZ43" s="795"/>
      <c r="AGA43" s="797"/>
      <c r="AGB43" s="49"/>
      <c r="AGC43" s="795"/>
      <c r="AGD43" s="63"/>
      <c r="AGE43" s="63"/>
      <c r="AGF43" s="801"/>
      <c r="AGG43" s="798"/>
      <c r="AGH43" s="799"/>
      <c r="AGI43" s="63"/>
      <c r="AGJ43" s="800"/>
      <c r="AGK43" s="797"/>
      <c r="AGL43" s="794"/>
      <c r="AGM43" s="795"/>
      <c r="AGN43" s="796"/>
      <c r="AGO43" s="794"/>
      <c r="AGP43" s="795"/>
      <c r="AGQ43" s="797"/>
      <c r="AGR43" s="49"/>
      <c r="AGS43" s="795"/>
      <c r="AGT43" s="63"/>
      <c r="AGU43" s="63"/>
      <c r="AGV43" s="801"/>
      <c r="AGW43" s="798"/>
      <c r="AGX43" s="799"/>
      <c r="AGY43" s="63"/>
      <c r="AGZ43" s="800"/>
      <c r="AHA43" s="797"/>
      <c r="AHB43" s="794"/>
      <c r="AHC43" s="795"/>
      <c r="AHD43" s="796"/>
      <c r="AHE43" s="794"/>
      <c r="AHF43" s="795"/>
      <c r="AHG43" s="797"/>
      <c r="AHH43" s="49"/>
      <c r="AHI43" s="795"/>
      <c r="AHJ43" s="63"/>
      <c r="AHK43" s="63"/>
      <c r="AHL43" s="801"/>
      <c r="AHM43" s="798"/>
      <c r="AHN43" s="799"/>
      <c r="AHO43" s="63"/>
      <c r="AHP43" s="800"/>
      <c r="AHQ43" s="797"/>
      <c r="AHR43" s="794"/>
      <c r="AHS43" s="795"/>
      <c r="AHT43" s="796"/>
      <c r="AHU43" s="794"/>
      <c r="AHV43" s="795"/>
      <c r="AHW43" s="797"/>
      <c r="AHX43" s="49"/>
      <c r="AHY43" s="795"/>
      <c r="AHZ43" s="63"/>
      <c r="AIA43" s="63"/>
      <c r="AIB43" s="801"/>
      <c r="AIC43" s="798"/>
      <c r="AID43" s="799"/>
      <c r="AIE43" s="63"/>
      <c r="AIF43" s="800"/>
      <c r="AIG43" s="797"/>
      <c r="AIH43" s="794"/>
      <c r="AII43" s="795"/>
      <c r="AIJ43" s="796"/>
      <c r="AIK43" s="794"/>
      <c r="AIL43" s="795"/>
      <c r="AIM43" s="797"/>
      <c r="AIN43" s="49"/>
      <c r="AIO43" s="795"/>
      <c r="AIP43" s="63"/>
      <c r="AIQ43" s="63"/>
      <c r="AIR43" s="801"/>
      <c r="AIS43" s="798"/>
      <c r="AIT43" s="799"/>
      <c r="AIU43" s="63"/>
      <c r="AIV43" s="800"/>
      <c r="AIW43" s="797"/>
      <c r="AIX43" s="794"/>
      <c r="AIY43" s="795"/>
      <c r="AIZ43" s="796"/>
      <c r="AJA43" s="794"/>
      <c r="AJB43" s="795"/>
      <c r="AJC43" s="797"/>
      <c r="AJD43" s="49"/>
      <c r="AJE43" s="795"/>
      <c r="AJF43" s="63"/>
      <c r="AJG43" s="63"/>
      <c r="AJH43" s="801"/>
      <c r="AJI43" s="798"/>
      <c r="AJJ43" s="799"/>
      <c r="AJK43" s="63"/>
      <c r="AJL43" s="800"/>
      <c r="AJM43" s="797"/>
      <c r="AJN43" s="794"/>
      <c r="AJO43" s="795"/>
      <c r="AJP43" s="796"/>
      <c r="AJQ43" s="794"/>
      <c r="AJR43" s="795"/>
      <c r="AJS43" s="797"/>
      <c r="AJT43" s="49"/>
      <c r="AJU43" s="795"/>
      <c r="AJV43" s="63"/>
      <c r="AJW43" s="63"/>
      <c r="AJX43" s="801"/>
      <c r="AJY43" s="798"/>
      <c r="AJZ43" s="799"/>
      <c r="AKA43" s="63"/>
      <c r="AKB43" s="800"/>
      <c r="AKC43" s="797"/>
      <c r="AKD43" s="794"/>
      <c r="AKE43" s="795"/>
      <c r="AKF43" s="796"/>
      <c r="AKG43" s="794"/>
      <c r="AKH43" s="795"/>
      <c r="AKI43" s="797"/>
      <c r="AKJ43" s="49"/>
      <c r="AKK43" s="795"/>
      <c r="AKL43" s="63"/>
      <c r="AKM43" s="63"/>
      <c r="AKN43" s="801"/>
      <c r="AKO43" s="798"/>
      <c r="AKP43" s="799"/>
      <c r="AKQ43" s="63"/>
      <c r="AKR43" s="800"/>
      <c r="AKS43" s="797"/>
      <c r="AKT43" s="794"/>
      <c r="AKU43" s="795"/>
      <c r="AKV43" s="796"/>
      <c r="AKW43" s="794"/>
      <c r="AKX43" s="795"/>
      <c r="AKY43" s="797"/>
      <c r="AKZ43" s="49"/>
      <c r="ALA43" s="795"/>
      <c r="ALB43" s="63"/>
      <c r="ALC43" s="63"/>
      <c r="ALD43" s="801"/>
      <c r="ALE43" s="798"/>
      <c r="ALF43" s="799"/>
      <c r="ALG43" s="63"/>
      <c r="ALH43" s="800"/>
      <c r="ALI43" s="797"/>
      <c r="ALJ43" s="794"/>
      <c r="ALK43" s="795"/>
      <c r="ALL43" s="796"/>
      <c r="ALM43" s="794"/>
      <c r="ALN43" s="795"/>
      <c r="ALO43" s="797"/>
      <c r="ALP43" s="49"/>
      <c r="ALQ43" s="795"/>
      <c r="ALR43" s="63"/>
      <c r="ALS43" s="63"/>
      <c r="ALT43" s="801"/>
      <c r="ALU43" s="798"/>
      <c r="ALV43" s="799"/>
      <c r="ALW43" s="63"/>
      <c r="ALX43" s="800"/>
      <c r="ALY43" s="797"/>
      <c r="ALZ43" s="794"/>
      <c r="AMA43" s="795"/>
      <c r="AMB43" s="796"/>
      <c r="AMC43" s="794"/>
      <c r="AMD43" s="795"/>
      <c r="AME43" s="797"/>
      <c r="AMF43" s="49"/>
      <c r="AMG43" s="795"/>
      <c r="AMH43" s="63"/>
      <c r="AMI43" s="63"/>
      <c r="AMJ43" s="801"/>
      <c r="AMK43" s="798"/>
      <c r="AML43" s="799"/>
      <c r="AMM43" s="63"/>
      <c r="AMN43" s="800"/>
      <c r="AMO43" s="797"/>
      <c r="AMP43" s="794"/>
      <c r="AMQ43" s="795"/>
      <c r="AMR43" s="796"/>
      <c r="AMS43" s="794"/>
      <c r="AMT43" s="795"/>
      <c r="AMU43" s="797"/>
      <c r="AMV43" s="49"/>
      <c r="AMW43" s="795"/>
      <c r="AMX43" s="63"/>
      <c r="AMY43" s="63"/>
      <c r="AMZ43" s="801"/>
      <c r="ANA43" s="798"/>
      <c r="ANB43" s="799"/>
      <c r="ANC43" s="63"/>
      <c r="AND43" s="800"/>
      <c r="ANE43" s="797"/>
      <c r="ANF43" s="794"/>
      <c r="ANG43" s="795"/>
      <c r="ANH43" s="796"/>
      <c r="ANI43" s="794"/>
      <c r="ANJ43" s="795"/>
      <c r="ANK43" s="797"/>
      <c r="ANL43" s="49"/>
      <c r="ANM43" s="795"/>
      <c r="ANN43" s="63"/>
      <c r="ANO43" s="63"/>
      <c r="ANP43" s="801"/>
      <c r="ANQ43" s="798"/>
      <c r="ANR43" s="799"/>
      <c r="ANS43" s="63"/>
      <c r="ANT43" s="800"/>
      <c r="ANU43" s="797"/>
      <c r="ANV43" s="794"/>
      <c r="ANW43" s="795"/>
      <c r="ANX43" s="796"/>
      <c r="ANY43" s="794"/>
      <c r="ANZ43" s="795"/>
      <c r="AOA43" s="797"/>
      <c r="AOB43" s="49"/>
      <c r="AOC43" s="795"/>
      <c r="AOD43" s="63"/>
      <c r="AOE43" s="63"/>
      <c r="AOF43" s="801"/>
      <c r="AOG43" s="798"/>
      <c r="AOH43" s="799"/>
      <c r="AOI43" s="63"/>
      <c r="AOJ43" s="800"/>
      <c r="AOK43" s="797"/>
      <c r="AOL43" s="794"/>
      <c r="AOM43" s="795"/>
      <c r="AON43" s="796"/>
      <c r="AOO43" s="794"/>
      <c r="AOP43" s="795"/>
      <c r="AOQ43" s="797"/>
      <c r="AOR43" s="49"/>
      <c r="AOS43" s="795"/>
      <c r="AOT43" s="63"/>
      <c r="AOU43" s="63"/>
      <c r="AOV43" s="801"/>
      <c r="AOW43" s="798"/>
      <c r="AOX43" s="799"/>
      <c r="AOY43" s="63"/>
      <c r="AOZ43" s="800"/>
      <c r="APA43" s="797"/>
      <c r="APB43" s="794"/>
      <c r="APC43" s="795"/>
      <c r="APD43" s="796"/>
      <c r="APE43" s="794"/>
      <c r="APF43" s="795"/>
      <c r="APG43" s="797"/>
      <c r="APH43" s="49"/>
      <c r="API43" s="795"/>
      <c r="APJ43" s="63"/>
      <c r="APK43" s="63"/>
      <c r="APL43" s="801"/>
      <c r="APM43" s="798"/>
      <c r="APN43" s="799"/>
      <c r="APO43" s="63"/>
      <c r="APP43" s="800"/>
      <c r="APQ43" s="797"/>
      <c r="APR43" s="794"/>
      <c r="APS43" s="795"/>
      <c r="APT43" s="796"/>
      <c r="APU43" s="794"/>
      <c r="APV43" s="795"/>
      <c r="APW43" s="797"/>
      <c r="APX43" s="49"/>
      <c r="APY43" s="795"/>
      <c r="APZ43" s="63"/>
      <c r="AQA43" s="63"/>
      <c r="AQB43" s="801"/>
      <c r="AQC43" s="798"/>
      <c r="AQD43" s="799"/>
      <c r="AQE43" s="63"/>
      <c r="AQF43" s="800"/>
      <c r="AQG43" s="797"/>
      <c r="AQH43" s="794"/>
      <c r="AQI43" s="795"/>
      <c r="AQJ43" s="796"/>
      <c r="AQK43" s="794"/>
      <c r="AQL43" s="795"/>
      <c r="AQM43" s="797"/>
      <c r="AQN43" s="49"/>
      <c r="AQO43" s="795"/>
      <c r="AQP43" s="63"/>
      <c r="AQQ43" s="63"/>
      <c r="AQR43" s="801"/>
      <c r="AQS43" s="798"/>
      <c r="AQT43" s="799"/>
      <c r="AQU43" s="63"/>
      <c r="AQV43" s="800"/>
      <c r="AQW43" s="797"/>
      <c r="AQX43" s="794"/>
      <c r="AQY43" s="795"/>
      <c r="AQZ43" s="796"/>
      <c r="ARA43" s="794"/>
      <c r="ARB43" s="795"/>
      <c r="ARC43" s="797"/>
      <c r="ARD43" s="49"/>
      <c r="ARE43" s="795"/>
      <c r="ARF43" s="63"/>
      <c r="ARG43" s="63"/>
      <c r="ARH43" s="801"/>
      <c r="ARI43" s="798"/>
      <c r="ARJ43" s="799"/>
      <c r="ARK43" s="63"/>
      <c r="ARL43" s="800"/>
      <c r="ARM43" s="797"/>
      <c r="ARN43" s="794"/>
      <c r="ARO43" s="795"/>
      <c r="ARP43" s="796"/>
      <c r="ARQ43" s="794"/>
      <c r="ARR43" s="795"/>
      <c r="ARS43" s="797"/>
      <c r="ART43" s="49"/>
      <c r="ARU43" s="795"/>
      <c r="ARV43" s="63"/>
      <c r="ARW43" s="63"/>
      <c r="ARX43" s="801"/>
      <c r="ARY43" s="798"/>
      <c r="ARZ43" s="799"/>
      <c r="ASA43" s="63"/>
      <c r="ASB43" s="800"/>
      <c r="ASC43" s="797"/>
      <c r="ASD43" s="794"/>
      <c r="ASE43" s="795"/>
      <c r="ASF43" s="796"/>
      <c r="ASG43" s="794"/>
      <c r="ASH43" s="795"/>
      <c r="ASI43" s="797"/>
      <c r="ASJ43" s="49"/>
      <c r="ASK43" s="795"/>
      <c r="ASL43" s="63"/>
      <c r="ASM43" s="63"/>
      <c r="ASN43" s="801"/>
      <c r="ASO43" s="798"/>
      <c r="ASP43" s="799"/>
      <c r="ASQ43" s="63"/>
      <c r="ASR43" s="800"/>
      <c r="ASS43" s="797"/>
      <c r="AST43" s="794"/>
      <c r="ASU43" s="795"/>
      <c r="ASV43" s="796"/>
      <c r="ASW43" s="794"/>
      <c r="ASX43" s="795"/>
      <c r="ASY43" s="797"/>
      <c r="ASZ43" s="49"/>
      <c r="ATA43" s="795"/>
      <c r="ATB43" s="63"/>
      <c r="ATC43" s="63"/>
      <c r="ATD43" s="801"/>
      <c r="ATE43" s="798"/>
      <c r="ATF43" s="799"/>
      <c r="ATG43" s="63"/>
      <c r="ATH43" s="800"/>
      <c r="ATI43" s="797"/>
      <c r="ATJ43" s="794"/>
      <c r="ATK43" s="795"/>
      <c r="ATL43" s="796"/>
      <c r="ATM43" s="794"/>
      <c r="ATN43" s="795"/>
      <c r="ATO43" s="797"/>
      <c r="ATP43" s="49"/>
      <c r="ATQ43" s="795"/>
      <c r="ATR43" s="63"/>
      <c r="ATS43" s="63"/>
      <c r="ATT43" s="801"/>
      <c r="ATU43" s="798"/>
      <c r="ATV43" s="799"/>
      <c r="ATW43" s="63"/>
      <c r="ATX43" s="800"/>
      <c r="ATY43" s="797"/>
      <c r="ATZ43" s="794"/>
      <c r="AUA43" s="795"/>
      <c r="AUB43" s="796"/>
      <c r="AUC43" s="794"/>
      <c r="AUD43" s="795"/>
      <c r="AUE43" s="797"/>
      <c r="AUF43" s="49"/>
      <c r="AUG43" s="795"/>
      <c r="AUH43" s="63"/>
      <c r="AUI43" s="63"/>
      <c r="AUJ43" s="801"/>
      <c r="AUK43" s="798"/>
      <c r="AUL43" s="799"/>
      <c r="AUM43" s="63"/>
      <c r="AUN43" s="800"/>
      <c r="AUO43" s="797"/>
      <c r="AUP43" s="794"/>
      <c r="AUQ43" s="795"/>
      <c r="AUR43" s="796"/>
      <c r="AUS43" s="794"/>
      <c r="AUT43" s="795"/>
      <c r="AUU43" s="797"/>
      <c r="AUV43" s="49"/>
      <c r="AUW43" s="795"/>
      <c r="AUX43" s="63"/>
      <c r="AUY43" s="63"/>
      <c r="AUZ43" s="801"/>
      <c r="AVA43" s="798"/>
      <c r="AVB43" s="799"/>
      <c r="AVC43" s="63"/>
      <c r="AVD43" s="800"/>
      <c r="AVE43" s="797"/>
      <c r="AVF43" s="794"/>
      <c r="AVG43" s="795"/>
      <c r="AVH43" s="796"/>
      <c r="AVI43" s="794"/>
      <c r="AVJ43" s="795"/>
      <c r="AVK43" s="797"/>
      <c r="AVL43" s="49"/>
      <c r="AVM43" s="795"/>
      <c r="AVN43" s="63"/>
      <c r="AVO43" s="63"/>
      <c r="AVP43" s="801"/>
      <c r="AVQ43" s="798"/>
      <c r="AVR43" s="799"/>
      <c r="AVS43" s="63"/>
      <c r="AVT43" s="800"/>
      <c r="AVU43" s="797"/>
      <c r="AVV43" s="794"/>
      <c r="AVW43" s="795"/>
      <c r="AVX43" s="796"/>
      <c r="AVY43" s="794"/>
      <c r="AVZ43" s="795"/>
      <c r="AWA43" s="797"/>
      <c r="AWB43" s="49"/>
      <c r="AWC43" s="795"/>
      <c r="AWD43" s="63"/>
      <c r="AWE43" s="63"/>
      <c r="AWF43" s="801"/>
      <c r="AWG43" s="798"/>
      <c r="AWH43" s="799"/>
      <c r="AWI43" s="63"/>
      <c r="AWJ43" s="800"/>
      <c r="AWK43" s="797"/>
      <c r="AWL43" s="794"/>
      <c r="AWM43" s="795"/>
      <c r="AWN43" s="796"/>
      <c r="AWO43" s="794"/>
      <c r="AWP43" s="795"/>
      <c r="AWQ43" s="797"/>
      <c r="AWR43" s="49"/>
      <c r="AWS43" s="795"/>
      <c r="AWT43" s="63"/>
      <c r="AWU43" s="63"/>
      <c r="AWV43" s="801"/>
      <c r="AWW43" s="798"/>
      <c r="AWX43" s="799"/>
      <c r="AWY43" s="63"/>
      <c r="AWZ43" s="800"/>
      <c r="AXA43" s="797"/>
      <c r="AXB43" s="794"/>
      <c r="AXC43" s="795"/>
      <c r="AXD43" s="796"/>
      <c r="AXE43" s="794"/>
      <c r="AXF43" s="795"/>
      <c r="AXG43" s="797"/>
      <c r="AXH43" s="49"/>
      <c r="AXI43" s="795"/>
      <c r="AXJ43" s="63"/>
      <c r="AXK43" s="63"/>
      <c r="AXL43" s="801"/>
      <c r="AXM43" s="798"/>
      <c r="AXN43" s="799"/>
      <c r="AXO43" s="63"/>
      <c r="AXP43" s="800"/>
      <c r="AXQ43" s="797"/>
      <c r="AXR43" s="794"/>
      <c r="AXS43" s="795"/>
      <c r="AXT43" s="796"/>
      <c r="AXU43" s="794"/>
      <c r="AXV43" s="795"/>
      <c r="AXW43" s="797"/>
      <c r="AXX43" s="49"/>
      <c r="AXY43" s="795"/>
      <c r="AXZ43" s="63"/>
      <c r="AYA43" s="63"/>
      <c r="AYB43" s="801"/>
      <c r="AYC43" s="798"/>
      <c r="AYD43" s="799"/>
      <c r="AYE43" s="63"/>
      <c r="AYF43" s="800"/>
      <c r="AYG43" s="797"/>
      <c r="AYH43" s="794"/>
      <c r="AYI43" s="795"/>
      <c r="AYJ43" s="796"/>
      <c r="AYK43" s="794"/>
      <c r="AYL43" s="795"/>
      <c r="AYM43" s="797"/>
      <c r="AYN43" s="49"/>
      <c r="AYO43" s="795"/>
      <c r="AYP43" s="63"/>
      <c r="AYQ43" s="63"/>
      <c r="AYR43" s="801"/>
      <c r="AYS43" s="798"/>
      <c r="AYT43" s="799"/>
      <c r="AYU43" s="63"/>
      <c r="AYV43" s="800"/>
      <c r="AYW43" s="797"/>
      <c r="AYX43" s="794"/>
      <c r="AYY43" s="795"/>
      <c r="AYZ43" s="796"/>
      <c r="AZA43" s="794"/>
      <c r="AZB43" s="795"/>
      <c r="AZC43" s="797"/>
      <c r="AZD43" s="49"/>
      <c r="AZE43" s="795"/>
      <c r="AZF43" s="63"/>
      <c r="AZG43" s="63"/>
      <c r="AZH43" s="801"/>
      <c r="AZI43" s="798"/>
      <c r="AZJ43" s="799"/>
      <c r="AZK43" s="63"/>
      <c r="AZL43" s="800"/>
      <c r="AZM43" s="797"/>
      <c r="AZN43" s="794"/>
      <c r="AZO43" s="795"/>
      <c r="AZP43" s="796"/>
      <c r="AZQ43" s="794"/>
      <c r="AZR43" s="795"/>
      <c r="AZS43" s="797"/>
      <c r="AZT43" s="49"/>
      <c r="AZU43" s="795"/>
      <c r="AZV43" s="63"/>
      <c r="AZW43" s="63"/>
      <c r="AZX43" s="801"/>
      <c r="AZY43" s="798"/>
      <c r="AZZ43" s="799"/>
      <c r="BAA43" s="63"/>
      <c r="BAB43" s="800"/>
      <c r="BAC43" s="797"/>
      <c r="BAD43" s="794"/>
      <c r="BAE43" s="795"/>
      <c r="BAF43" s="796"/>
      <c r="BAG43" s="794"/>
      <c r="BAH43" s="795"/>
      <c r="BAI43" s="797"/>
      <c r="BAJ43" s="49"/>
      <c r="BAK43" s="795"/>
      <c r="BAL43" s="63"/>
      <c r="BAM43" s="63"/>
      <c r="BAN43" s="801"/>
      <c r="BAO43" s="798"/>
      <c r="BAP43" s="799"/>
      <c r="BAQ43" s="63"/>
      <c r="BAR43" s="800"/>
      <c r="BAS43" s="797"/>
      <c r="BAT43" s="794"/>
      <c r="BAU43" s="795"/>
      <c r="BAV43" s="796"/>
      <c r="BAW43" s="794"/>
      <c r="BAX43" s="795"/>
      <c r="BAY43" s="797"/>
      <c r="BAZ43" s="49"/>
      <c r="BBA43" s="795"/>
      <c r="BBB43" s="63"/>
      <c r="BBC43" s="63"/>
      <c r="BBD43" s="801"/>
      <c r="BBE43" s="798"/>
      <c r="BBF43" s="799"/>
      <c r="BBG43" s="63"/>
      <c r="BBH43" s="800"/>
      <c r="BBI43" s="797"/>
      <c r="BBJ43" s="794"/>
      <c r="BBK43" s="795"/>
      <c r="BBL43" s="796"/>
      <c r="BBM43" s="794"/>
      <c r="BBN43" s="795"/>
      <c r="BBO43" s="797"/>
      <c r="BBP43" s="49"/>
      <c r="BBQ43" s="795"/>
      <c r="BBR43" s="63"/>
      <c r="BBS43" s="63"/>
      <c r="BBT43" s="801"/>
      <c r="BBU43" s="798"/>
      <c r="BBV43" s="799"/>
      <c r="BBW43" s="63"/>
      <c r="BBX43" s="800"/>
      <c r="BBY43" s="797"/>
      <c r="BBZ43" s="794"/>
      <c r="BCA43" s="795"/>
      <c r="BCB43" s="796"/>
      <c r="BCC43" s="794"/>
      <c r="BCD43" s="795"/>
      <c r="BCE43" s="797"/>
      <c r="BCF43" s="49"/>
      <c r="BCG43" s="795"/>
      <c r="BCH43" s="63"/>
      <c r="BCI43" s="63"/>
      <c r="BCJ43" s="801"/>
      <c r="BCK43" s="798"/>
      <c r="BCL43" s="799"/>
      <c r="BCM43" s="63"/>
      <c r="BCN43" s="800"/>
      <c r="BCO43" s="797"/>
      <c r="BCP43" s="794"/>
      <c r="BCQ43" s="795"/>
      <c r="BCR43" s="796"/>
      <c r="BCS43" s="794"/>
      <c r="BCT43" s="795"/>
      <c r="BCU43" s="797"/>
      <c r="BCV43" s="49"/>
      <c r="BCW43" s="795"/>
      <c r="BCX43" s="63"/>
      <c r="BCY43" s="63"/>
      <c r="BCZ43" s="801"/>
      <c r="BDA43" s="798"/>
      <c r="BDB43" s="799"/>
      <c r="BDC43" s="63"/>
      <c r="BDD43" s="800"/>
      <c r="BDE43" s="797"/>
      <c r="BDF43" s="794"/>
      <c r="BDG43" s="795"/>
      <c r="BDH43" s="796"/>
      <c r="BDI43" s="794"/>
      <c r="BDJ43" s="795"/>
      <c r="BDK43" s="797"/>
      <c r="BDL43" s="49"/>
      <c r="BDM43" s="795"/>
      <c r="BDN43" s="63"/>
      <c r="BDO43" s="63"/>
      <c r="BDP43" s="801"/>
      <c r="BDQ43" s="798"/>
      <c r="BDR43" s="799"/>
      <c r="BDS43" s="63"/>
      <c r="BDT43" s="800"/>
      <c r="BDU43" s="797"/>
      <c r="BDV43" s="794"/>
      <c r="BDW43" s="795"/>
      <c r="BDX43" s="796"/>
      <c r="BDY43" s="794"/>
      <c r="BDZ43" s="795"/>
      <c r="BEA43" s="797"/>
      <c r="BEB43" s="49"/>
      <c r="BEC43" s="795"/>
      <c r="BED43" s="63"/>
      <c r="BEE43" s="63"/>
      <c r="BEF43" s="801"/>
      <c r="BEG43" s="798"/>
      <c r="BEH43" s="799"/>
      <c r="BEI43" s="63"/>
      <c r="BEJ43" s="800"/>
      <c r="BEK43" s="797"/>
      <c r="BEL43" s="794"/>
      <c r="BEM43" s="795"/>
      <c r="BEN43" s="796"/>
      <c r="BEO43" s="794"/>
      <c r="BEP43" s="795"/>
      <c r="BEQ43" s="797"/>
      <c r="BER43" s="49"/>
      <c r="BES43" s="795"/>
      <c r="BET43" s="63"/>
      <c r="BEU43" s="63"/>
      <c r="BEV43" s="801"/>
      <c r="BEW43" s="798"/>
      <c r="BEX43" s="799"/>
      <c r="BEY43" s="63"/>
      <c r="BEZ43" s="800"/>
      <c r="BFA43" s="797"/>
      <c r="BFB43" s="794"/>
      <c r="BFC43" s="795"/>
      <c r="BFD43" s="796"/>
      <c r="BFE43" s="794"/>
      <c r="BFF43" s="795"/>
      <c r="BFG43" s="797"/>
      <c r="BFH43" s="49"/>
      <c r="BFI43" s="795"/>
      <c r="BFJ43" s="63"/>
      <c r="BFK43" s="63"/>
      <c r="BFL43" s="801"/>
      <c r="BFM43" s="798"/>
      <c r="BFN43" s="799"/>
      <c r="BFO43" s="63"/>
      <c r="BFP43" s="800"/>
      <c r="BFQ43" s="797"/>
      <c r="BFR43" s="794"/>
      <c r="BFS43" s="795"/>
      <c r="BFT43" s="796"/>
      <c r="BFU43" s="794"/>
      <c r="BFV43" s="795"/>
      <c r="BFW43" s="797"/>
      <c r="BFX43" s="49"/>
      <c r="BFY43" s="795"/>
      <c r="BFZ43" s="63"/>
      <c r="BGA43" s="63"/>
      <c r="BGB43" s="801"/>
      <c r="BGC43" s="798"/>
      <c r="BGD43" s="799"/>
      <c r="BGE43" s="63"/>
      <c r="BGF43" s="800"/>
      <c r="BGG43" s="797"/>
      <c r="BGH43" s="794"/>
      <c r="BGI43" s="795"/>
      <c r="BGJ43" s="796"/>
      <c r="BGK43" s="794"/>
      <c r="BGL43" s="795"/>
      <c r="BGM43" s="797"/>
      <c r="BGN43" s="49"/>
      <c r="BGO43" s="795"/>
      <c r="BGP43" s="63"/>
      <c r="BGQ43" s="63"/>
      <c r="BGR43" s="801"/>
      <c r="BGS43" s="798"/>
      <c r="BGT43" s="799"/>
      <c r="BGU43" s="63"/>
      <c r="BGV43" s="800"/>
      <c r="BGW43" s="797"/>
      <c r="BGX43" s="794"/>
      <c r="BGY43" s="795"/>
      <c r="BGZ43" s="796"/>
      <c r="BHA43" s="794"/>
      <c r="BHB43" s="795"/>
      <c r="BHC43" s="797"/>
      <c r="BHD43" s="49"/>
      <c r="BHE43" s="795"/>
      <c r="BHF43" s="63"/>
      <c r="BHG43" s="63"/>
      <c r="BHH43" s="801"/>
      <c r="BHI43" s="798"/>
      <c r="BHJ43" s="799"/>
      <c r="BHK43" s="63"/>
      <c r="BHL43" s="800"/>
      <c r="BHM43" s="797"/>
      <c r="BHN43" s="794"/>
      <c r="BHO43" s="795"/>
      <c r="BHP43" s="796"/>
      <c r="BHQ43" s="794"/>
      <c r="BHR43" s="795"/>
      <c r="BHS43" s="797"/>
      <c r="BHT43" s="49"/>
      <c r="BHU43" s="795"/>
      <c r="BHV43" s="63"/>
      <c r="BHW43" s="63"/>
      <c r="BHX43" s="801"/>
      <c r="BHY43" s="798"/>
      <c r="BHZ43" s="799"/>
      <c r="BIA43" s="63"/>
      <c r="BIB43" s="800"/>
      <c r="BIC43" s="797"/>
      <c r="BID43" s="794"/>
      <c r="BIE43" s="795"/>
      <c r="BIF43" s="796"/>
      <c r="BIG43" s="794"/>
      <c r="BIH43" s="795"/>
      <c r="BII43" s="797"/>
      <c r="BIJ43" s="49"/>
      <c r="BIK43" s="795"/>
      <c r="BIL43" s="63"/>
      <c r="BIM43" s="63"/>
      <c r="BIN43" s="801"/>
      <c r="BIO43" s="798"/>
      <c r="BIP43" s="799"/>
      <c r="BIQ43" s="63"/>
      <c r="BIR43" s="800"/>
      <c r="BIS43" s="797"/>
      <c r="BIT43" s="794"/>
      <c r="BIU43" s="795"/>
      <c r="BIV43" s="796"/>
      <c r="BIW43" s="794"/>
      <c r="BIX43" s="795"/>
      <c r="BIY43" s="797"/>
      <c r="BIZ43" s="49"/>
      <c r="BJA43" s="795"/>
      <c r="BJB43" s="63"/>
      <c r="BJC43" s="63"/>
      <c r="BJD43" s="801"/>
      <c r="BJE43" s="798"/>
      <c r="BJF43" s="799"/>
      <c r="BJG43" s="63"/>
      <c r="BJH43" s="800"/>
      <c r="BJI43" s="797"/>
      <c r="BJJ43" s="794"/>
      <c r="BJK43" s="795"/>
      <c r="BJL43" s="796"/>
      <c r="BJM43" s="794"/>
      <c r="BJN43" s="795"/>
      <c r="BJO43" s="797"/>
      <c r="BJP43" s="49"/>
      <c r="BJQ43" s="795"/>
      <c r="BJR43" s="63"/>
      <c r="BJS43" s="63"/>
      <c r="BJT43" s="801"/>
      <c r="BJU43" s="798"/>
      <c r="BJV43" s="799"/>
      <c r="BJW43" s="63"/>
      <c r="BJX43" s="800"/>
      <c r="BJY43" s="797"/>
      <c r="BJZ43" s="794"/>
      <c r="BKA43" s="795"/>
      <c r="BKB43" s="796"/>
      <c r="BKC43" s="794"/>
      <c r="BKD43" s="795"/>
      <c r="BKE43" s="797"/>
      <c r="BKF43" s="49"/>
      <c r="BKG43" s="795"/>
      <c r="BKH43" s="63"/>
      <c r="BKI43" s="63"/>
      <c r="BKJ43" s="801"/>
      <c r="BKK43" s="798"/>
      <c r="BKL43" s="799"/>
      <c r="BKM43" s="63"/>
      <c r="BKN43" s="800"/>
      <c r="BKO43" s="797"/>
      <c r="BKP43" s="794"/>
      <c r="BKQ43" s="795"/>
      <c r="BKR43" s="796"/>
      <c r="BKS43" s="794"/>
      <c r="BKT43" s="795"/>
      <c r="BKU43" s="797"/>
      <c r="BKV43" s="49"/>
      <c r="BKW43" s="795"/>
      <c r="BKX43" s="63"/>
      <c r="BKY43" s="63"/>
      <c r="BKZ43" s="801"/>
      <c r="BLA43" s="798"/>
      <c r="BLB43" s="799"/>
      <c r="BLC43" s="63"/>
      <c r="BLD43" s="800"/>
      <c r="BLE43" s="797"/>
      <c r="BLF43" s="794"/>
      <c r="BLG43" s="795"/>
      <c r="BLH43" s="796"/>
      <c r="BLI43" s="794"/>
      <c r="BLJ43" s="795"/>
      <c r="BLK43" s="797"/>
      <c r="BLL43" s="49"/>
      <c r="BLM43" s="795"/>
      <c r="BLN43" s="63"/>
      <c r="BLO43" s="63"/>
      <c r="BLP43" s="801"/>
      <c r="BLQ43" s="798"/>
      <c r="BLR43" s="799"/>
      <c r="BLS43" s="63"/>
      <c r="BLT43" s="800"/>
      <c r="BLU43" s="797"/>
      <c r="BLV43" s="794"/>
      <c r="BLW43" s="795"/>
      <c r="BLX43" s="796"/>
      <c r="BLY43" s="794"/>
      <c r="BLZ43" s="795"/>
      <c r="BMA43" s="797"/>
      <c r="BMB43" s="49"/>
      <c r="BMC43" s="795"/>
      <c r="BMD43" s="63"/>
      <c r="BME43" s="63"/>
      <c r="BMF43" s="801"/>
      <c r="BMG43" s="798"/>
      <c r="BMH43" s="799"/>
      <c r="BMI43" s="63"/>
      <c r="BMJ43" s="800"/>
      <c r="BMK43" s="797"/>
      <c r="BML43" s="794"/>
      <c r="BMM43" s="795"/>
      <c r="BMN43" s="796"/>
      <c r="BMO43" s="794"/>
      <c r="BMP43" s="795"/>
      <c r="BMQ43" s="797"/>
      <c r="BMR43" s="49"/>
      <c r="BMS43" s="795"/>
      <c r="BMT43" s="63"/>
      <c r="BMU43" s="63"/>
      <c r="BMV43" s="801"/>
      <c r="BMW43" s="798"/>
      <c r="BMX43" s="799"/>
      <c r="BMY43" s="63"/>
      <c r="BMZ43" s="800"/>
      <c r="BNA43" s="797"/>
      <c r="BNB43" s="794"/>
      <c r="BNC43" s="795"/>
      <c r="BND43" s="796"/>
      <c r="BNE43" s="794"/>
      <c r="BNF43" s="795"/>
      <c r="BNG43" s="797"/>
      <c r="BNH43" s="49"/>
      <c r="BNI43" s="795"/>
      <c r="BNJ43" s="63"/>
      <c r="BNK43" s="63"/>
      <c r="BNL43" s="801"/>
      <c r="BNM43" s="798"/>
      <c r="BNN43" s="799"/>
      <c r="BNO43" s="63"/>
      <c r="BNP43" s="800"/>
      <c r="BNQ43" s="797"/>
      <c r="BNR43" s="794"/>
      <c r="BNS43" s="795"/>
      <c r="BNT43" s="796"/>
      <c r="BNU43" s="794"/>
      <c r="BNV43" s="795"/>
      <c r="BNW43" s="797"/>
      <c r="BNX43" s="49"/>
      <c r="BNY43" s="795"/>
      <c r="BNZ43" s="63"/>
      <c r="BOA43" s="63"/>
      <c r="BOB43" s="801"/>
      <c r="BOC43" s="798"/>
      <c r="BOD43" s="799"/>
      <c r="BOE43" s="63"/>
      <c r="BOF43" s="800"/>
      <c r="BOG43" s="797"/>
      <c r="BOH43" s="794"/>
      <c r="BOI43" s="795"/>
      <c r="BOJ43" s="796"/>
      <c r="BOK43" s="794"/>
      <c r="BOL43" s="795"/>
      <c r="BOM43" s="797"/>
      <c r="BON43" s="49"/>
      <c r="BOO43" s="795"/>
      <c r="BOP43" s="63"/>
      <c r="BOQ43" s="63"/>
      <c r="BOR43" s="801"/>
      <c r="BOS43" s="798"/>
      <c r="BOT43" s="799"/>
      <c r="BOU43" s="63"/>
      <c r="BOV43" s="800"/>
      <c r="BOW43" s="797"/>
      <c r="BOX43" s="794"/>
      <c r="BOY43" s="795"/>
      <c r="BOZ43" s="796"/>
      <c r="BPA43" s="794"/>
      <c r="BPB43" s="795"/>
      <c r="BPC43" s="797"/>
      <c r="BPD43" s="49"/>
      <c r="BPE43" s="795"/>
      <c r="BPF43" s="63"/>
      <c r="BPG43" s="63"/>
      <c r="BPH43" s="801"/>
      <c r="BPI43" s="798"/>
      <c r="BPJ43" s="799"/>
      <c r="BPK43" s="63"/>
      <c r="BPL43" s="800"/>
      <c r="BPM43" s="797"/>
      <c r="BPN43" s="794"/>
      <c r="BPO43" s="795"/>
      <c r="BPP43" s="796"/>
      <c r="BPQ43" s="794"/>
      <c r="BPR43" s="795"/>
      <c r="BPS43" s="797"/>
      <c r="BPT43" s="49"/>
      <c r="BPU43" s="795"/>
      <c r="BPV43" s="63"/>
      <c r="BPW43" s="63"/>
      <c r="BPX43" s="801"/>
      <c r="BPY43" s="798"/>
      <c r="BPZ43" s="799"/>
      <c r="BQA43" s="63"/>
      <c r="BQB43" s="800"/>
      <c r="BQC43" s="797"/>
      <c r="BQD43" s="794"/>
      <c r="BQE43" s="795"/>
      <c r="BQF43" s="796"/>
      <c r="BQG43" s="794"/>
      <c r="BQH43" s="795"/>
      <c r="BQI43" s="797"/>
      <c r="BQJ43" s="49"/>
      <c r="BQK43" s="795"/>
      <c r="BQL43" s="63"/>
      <c r="BQM43" s="63"/>
      <c r="BQN43" s="801"/>
      <c r="BQO43" s="798"/>
      <c r="BQP43" s="799"/>
      <c r="BQQ43" s="63"/>
      <c r="BQR43" s="800"/>
      <c r="BQS43" s="797"/>
      <c r="BQT43" s="794"/>
      <c r="BQU43" s="795"/>
      <c r="BQV43" s="796"/>
      <c r="BQW43" s="794"/>
      <c r="BQX43" s="795"/>
      <c r="BQY43" s="797"/>
      <c r="BQZ43" s="49"/>
      <c r="BRA43" s="795"/>
      <c r="BRB43" s="63"/>
      <c r="BRC43" s="63"/>
      <c r="BRD43" s="801"/>
      <c r="BRE43" s="798"/>
      <c r="BRF43" s="799"/>
      <c r="BRG43" s="63"/>
      <c r="BRH43" s="800"/>
      <c r="BRI43" s="797"/>
      <c r="BRJ43" s="794"/>
      <c r="BRK43" s="795"/>
      <c r="BRL43" s="796"/>
      <c r="BRM43" s="794"/>
      <c r="BRN43" s="795"/>
      <c r="BRO43" s="797"/>
      <c r="BRP43" s="49"/>
      <c r="BRQ43" s="795"/>
      <c r="BRR43" s="63"/>
      <c r="BRS43" s="63"/>
      <c r="BRT43" s="801"/>
      <c r="BRU43" s="798"/>
      <c r="BRV43" s="799"/>
      <c r="BRW43" s="63"/>
      <c r="BRX43" s="800"/>
      <c r="BRY43" s="797"/>
      <c r="BRZ43" s="794"/>
      <c r="BSA43" s="795"/>
      <c r="BSB43" s="796"/>
      <c r="BSC43" s="794"/>
      <c r="BSD43" s="795"/>
      <c r="BSE43" s="797"/>
      <c r="BSF43" s="49"/>
      <c r="BSG43" s="795"/>
      <c r="BSH43" s="63"/>
      <c r="BSI43" s="63"/>
      <c r="BSJ43" s="801"/>
      <c r="BSK43" s="798"/>
      <c r="BSL43" s="799"/>
      <c r="BSM43" s="63"/>
      <c r="BSN43" s="800"/>
      <c r="BSO43" s="797"/>
      <c r="BSP43" s="794"/>
      <c r="BSQ43" s="795"/>
      <c r="BSR43" s="796"/>
      <c r="BSS43" s="794"/>
      <c r="BST43" s="795"/>
      <c r="BSU43" s="797"/>
      <c r="BSV43" s="49"/>
      <c r="BSW43" s="795"/>
      <c r="BSX43" s="63"/>
      <c r="BSY43" s="63"/>
      <c r="BSZ43" s="801"/>
      <c r="BTA43" s="798"/>
      <c r="BTB43" s="799"/>
      <c r="BTC43" s="63"/>
      <c r="BTD43" s="800"/>
      <c r="BTE43" s="797"/>
      <c r="BTF43" s="794"/>
      <c r="BTG43" s="795"/>
      <c r="BTH43" s="796"/>
      <c r="BTI43" s="794"/>
      <c r="BTJ43" s="795"/>
      <c r="BTK43" s="797"/>
      <c r="BTL43" s="49"/>
      <c r="BTM43" s="795"/>
      <c r="BTN43" s="63"/>
      <c r="BTO43" s="63"/>
      <c r="BTP43" s="801"/>
      <c r="BTQ43" s="798"/>
      <c r="BTR43" s="799"/>
      <c r="BTS43" s="63"/>
      <c r="BTT43" s="800"/>
      <c r="BTU43" s="797"/>
      <c r="BTV43" s="794"/>
      <c r="BTW43" s="795"/>
      <c r="BTX43" s="796"/>
      <c r="BTY43" s="794"/>
      <c r="BTZ43" s="795"/>
      <c r="BUA43" s="797"/>
      <c r="BUB43" s="49"/>
      <c r="BUC43" s="795"/>
      <c r="BUD43" s="63"/>
      <c r="BUE43" s="63"/>
      <c r="BUF43" s="801"/>
      <c r="BUG43" s="798"/>
      <c r="BUH43" s="799"/>
      <c r="BUI43" s="63"/>
      <c r="BUJ43" s="800"/>
      <c r="BUK43" s="797"/>
      <c r="BUL43" s="794"/>
      <c r="BUM43" s="795"/>
      <c r="BUN43" s="796"/>
      <c r="BUO43" s="794"/>
      <c r="BUP43" s="795"/>
      <c r="BUQ43" s="797"/>
      <c r="BUR43" s="49"/>
      <c r="BUS43" s="795"/>
      <c r="BUT43" s="63"/>
      <c r="BUU43" s="63"/>
      <c r="BUV43" s="801"/>
      <c r="BUW43" s="798"/>
      <c r="BUX43" s="799"/>
      <c r="BUY43" s="63"/>
      <c r="BUZ43" s="800"/>
      <c r="BVA43" s="797"/>
      <c r="BVB43" s="794"/>
      <c r="BVC43" s="795"/>
      <c r="BVD43" s="796"/>
      <c r="BVE43" s="794"/>
      <c r="BVF43" s="795"/>
      <c r="BVG43" s="797"/>
      <c r="BVH43" s="49"/>
      <c r="BVI43" s="795"/>
      <c r="BVJ43" s="63"/>
      <c r="BVK43" s="63"/>
      <c r="BVL43" s="801"/>
      <c r="BVM43" s="798"/>
      <c r="BVN43" s="799"/>
      <c r="BVO43" s="63"/>
      <c r="BVP43" s="800"/>
      <c r="BVQ43" s="797"/>
      <c r="BVR43" s="794"/>
      <c r="BVS43" s="795"/>
      <c r="BVT43" s="796"/>
      <c r="BVU43" s="794"/>
      <c r="BVV43" s="795"/>
      <c r="BVW43" s="797"/>
      <c r="BVX43" s="49"/>
      <c r="BVY43" s="795"/>
      <c r="BVZ43" s="63"/>
      <c r="BWA43" s="63"/>
      <c r="BWB43" s="801"/>
      <c r="BWC43" s="798"/>
      <c r="BWD43" s="799"/>
      <c r="BWE43" s="63"/>
      <c r="BWF43" s="800"/>
      <c r="BWG43" s="797"/>
      <c r="BWH43" s="794"/>
      <c r="BWI43" s="795"/>
      <c r="BWJ43" s="796"/>
      <c r="BWK43" s="794"/>
      <c r="BWL43" s="795"/>
      <c r="BWM43" s="797"/>
      <c r="BWN43" s="49"/>
      <c r="BWO43" s="795"/>
      <c r="BWP43" s="63"/>
      <c r="BWQ43" s="63"/>
      <c r="BWR43" s="801"/>
      <c r="BWS43" s="798"/>
      <c r="BWT43" s="799"/>
      <c r="BWU43" s="63"/>
      <c r="BWV43" s="800"/>
      <c r="BWW43" s="797"/>
      <c r="BWX43" s="794"/>
      <c r="BWY43" s="795"/>
      <c r="BWZ43" s="796"/>
      <c r="BXA43" s="794"/>
      <c r="BXB43" s="795"/>
      <c r="BXC43" s="797"/>
      <c r="BXD43" s="49"/>
      <c r="BXE43" s="795"/>
      <c r="BXF43" s="63"/>
      <c r="BXG43" s="63"/>
      <c r="BXH43" s="801"/>
      <c r="BXI43" s="798"/>
      <c r="BXJ43" s="799"/>
      <c r="BXK43" s="63"/>
      <c r="BXL43" s="800"/>
      <c r="BXM43" s="797"/>
      <c r="BXN43" s="794"/>
      <c r="BXO43" s="795"/>
      <c r="BXP43" s="796"/>
      <c r="BXQ43" s="794"/>
      <c r="BXR43" s="795"/>
      <c r="BXS43" s="797"/>
      <c r="BXT43" s="49"/>
      <c r="BXU43" s="795"/>
      <c r="BXV43" s="63"/>
      <c r="BXW43" s="63"/>
      <c r="BXX43" s="801"/>
      <c r="BXY43" s="798"/>
      <c r="BXZ43" s="799"/>
      <c r="BYA43" s="63"/>
      <c r="BYB43" s="800"/>
      <c r="BYC43" s="797"/>
      <c r="BYD43" s="794"/>
      <c r="BYE43" s="795"/>
      <c r="BYF43" s="796"/>
      <c r="BYG43" s="794"/>
      <c r="BYH43" s="795"/>
      <c r="BYI43" s="797"/>
      <c r="BYJ43" s="49"/>
      <c r="BYK43" s="795"/>
      <c r="BYL43" s="63"/>
      <c r="BYM43" s="63"/>
      <c r="BYN43" s="801"/>
      <c r="BYO43" s="798"/>
      <c r="BYP43" s="799"/>
      <c r="BYQ43" s="63"/>
      <c r="BYR43" s="800"/>
      <c r="BYS43" s="797"/>
      <c r="BYT43" s="794"/>
      <c r="BYU43" s="795"/>
      <c r="BYV43" s="796"/>
      <c r="BYW43" s="794"/>
      <c r="BYX43" s="795"/>
      <c r="BYY43" s="797"/>
      <c r="BYZ43" s="49"/>
      <c r="BZA43" s="795"/>
      <c r="BZB43" s="63"/>
      <c r="BZC43" s="63"/>
      <c r="BZD43" s="801"/>
      <c r="BZE43" s="798"/>
      <c r="BZF43" s="799"/>
      <c r="BZG43" s="63"/>
      <c r="BZH43" s="800"/>
      <c r="BZI43" s="797"/>
      <c r="BZJ43" s="794"/>
      <c r="BZK43" s="795"/>
      <c r="BZL43" s="796"/>
      <c r="BZM43" s="794"/>
      <c r="BZN43" s="795"/>
      <c r="BZO43" s="797"/>
      <c r="BZP43" s="49"/>
      <c r="BZQ43" s="795"/>
      <c r="BZR43" s="63"/>
      <c r="BZS43" s="63"/>
      <c r="BZT43" s="801"/>
      <c r="BZU43" s="798"/>
      <c r="BZV43" s="799"/>
      <c r="BZW43" s="63"/>
      <c r="BZX43" s="800"/>
      <c r="BZY43" s="797"/>
      <c r="BZZ43" s="794"/>
      <c r="CAA43" s="795"/>
      <c r="CAB43" s="796"/>
      <c r="CAC43" s="794"/>
      <c r="CAD43" s="795"/>
      <c r="CAE43" s="797"/>
      <c r="CAF43" s="49"/>
      <c r="CAG43" s="795"/>
      <c r="CAH43" s="63"/>
      <c r="CAI43" s="63"/>
      <c r="CAJ43" s="801"/>
      <c r="CAK43" s="798"/>
      <c r="CAL43" s="799"/>
      <c r="CAM43" s="63"/>
      <c r="CAN43" s="800"/>
      <c r="CAO43" s="797"/>
      <c r="CAP43" s="794"/>
      <c r="CAQ43" s="795"/>
      <c r="CAR43" s="796"/>
      <c r="CAS43" s="794"/>
      <c r="CAT43" s="795"/>
      <c r="CAU43" s="797"/>
      <c r="CAV43" s="49"/>
      <c r="CAW43" s="795"/>
      <c r="CAX43" s="63"/>
      <c r="CAY43" s="63"/>
      <c r="CAZ43" s="801"/>
      <c r="CBA43" s="798"/>
      <c r="CBB43" s="799"/>
      <c r="CBC43" s="63"/>
      <c r="CBD43" s="800"/>
      <c r="CBE43" s="797"/>
      <c r="CBF43" s="794"/>
      <c r="CBG43" s="795"/>
      <c r="CBH43" s="796"/>
      <c r="CBI43" s="794"/>
      <c r="CBJ43" s="795"/>
      <c r="CBK43" s="797"/>
      <c r="CBL43" s="49"/>
      <c r="CBM43" s="795"/>
      <c r="CBN43" s="63"/>
      <c r="CBO43" s="63"/>
      <c r="CBP43" s="801"/>
      <c r="CBQ43" s="798"/>
      <c r="CBR43" s="799"/>
      <c r="CBS43" s="63"/>
      <c r="CBT43" s="800"/>
      <c r="CBU43" s="797"/>
      <c r="CBV43" s="794"/>
      <c r="CBW43" s="795"/>
      <c r="CBX43" s="796"/>
      <c r="CBY43" s="794"/>
      <c r="CBZ43" s="795"/>
      <c r="CCA43" s="797"/>
      <c r="CCB43" s="49"/>
      <c r="CCC43" s="795"/>
      <c r="CCD43" s="63"/>
      <c r="CCE43" s="63"/>
      <c r="CCF43" s="801"/>
      <c r="CCG43" s="798"/>
      <c r="CCH43" s="799"/>
      <c r="CCI43" s="63"/>
      <c r="CCJ43" s="800"/>
      <c r="CCK43" s="797"/>
      <c r="CCL43" s="794"/>
      <c r="CCM43" s="795"/>
      <c r="CCN43" s="796"/>
      <c r="CCO43" s="794"/>
      <c r="CCP43" s="795"/>
      <c r="CCQ43" s="797"/>
      <c r="CCR43" s="49"/>
      <c r="CCS43" s="795"/>
      <c r="CCT43" s="63"/>
      <c r="CCU43" s="63"/>
      <c r="CCV43" s="801"/>
      <c r="CCW43" s="798"/>
      <c r="CCX43" s="799"/>
      <c r="CCY43" s="63"/>
      <c r="CCZ43" s="800"/>
      <c r="CDA43" s="797"/>
      <c r="CDB43" s="794"/>
      <c r="CDC43" s="795"/>
      <c r="CDD43" s="796"/>
      <c r="CDE43" s="794"/>
      <c r="CDF43" s="795"/>
      <c r="CDG43" s="797"/>
      <c r="CDH43" s="49"/>
      <c r="CDI43" s="795"/>
      <c r="CDJ43" s="63"/>
      <c r="CDK43" s="63"/>
      <c r="CDL43" s="801"/>
      <c r="CDM43" s="798"/>
      <c r="CDN43" s="799"/>
      <c r="CDO43" s="63"/>
      <c r="CDP43" s="800"/>
      <c r="CDQ43" s="797"/>
      <c r="CDR43" s="794"/>
      <c r="CDS43" s="795"/>
      <c r="CDT43" s="796"/>
      <c r="CDU43" s="794"/>
      <c r="CDV43" s="795"/>
      <c r="CDW43" s="797"/>
      <c r="CDX43" s="49"/>
      <c r="CDY43" s="795"/>
      <c r="CDZ43" s="63"/>
      <c r="CEA43" s="63"/>
      <c r="CEB43" s="801"/>
      <c r="CEC43" s="798"/>
      <c r="CED43" s="799"/>
      <c r="CEE43" s="63"/>
      <c r="CEF43" s="800"/>
      <c r="CEG43" s="797"/>
      <c r="CEH43" s="794"/>
      <c r="CEI43" s="795"/>
      <c r="CEJ43" s="796"/>
      <c r="CEK43" s="794"/>
      <c r="CEL43" s="795"/>
      <c r="CEM43" s="797"/>
      <c r="CEN43" s="49"/>
      <c r="CEO43" s="795"/>
      <c r="CEP43" s="63"/>
      <c r="CEQ43" s="63"/>
      <c r="CER43" s="801"/>
      <c r="CES43" s="798"/>
      <c r="CET43" s="799"/>
      <c r="CEU43" s="63"/>
      <c r="CEV43" s="800"/>
      <c r="CEW43" s="797"/>
      <c r="CEX43" s="794"/>
      <c r="CEY43" s="795"/>
      <c r="CEZ43" s="796"/>
      <c r="CFA43" s="794"/>
      <c r="CFB43" s="795"/>
      <c r="CFC43" s="797"/>
      <c r="CFD43" s="49"/>
      <c r="CFE43" s="795"/>
      <c r="CFF43" s="63"/>
      <c r="CFG43" s="63"/>
      <c r="CFH43" s="801"/>
      <c r="CFI43" s="798"/>
      <c r="CFJ43" s="799"/>
      <c r="CFK43" s="63"/>
      <c r="CFL43" s="800"/>
      <c r="CFM43" s="797"/>
      <c r="CFN43" s="794"/>
      <c r="CFO43" s="795"/>
      <c r="CFP43" s="796"/>
      <c r="CFQ43" s="794"/>
      <c r="CFR43" s="795"/>
      <c r="CFS43" s="797"/>
      <c r="CFT43" s="49"/>
      <c r="CFU43" s="795"/>
      <c r="CFV43" s="63"/>
      <c r="CFW43" s="63"/>
      <c r="CFX43" s="801"/>
      <c r="CFY43" s="798"/>
      <c r="CFZ43" s="799"/>
      <c r="CGA43" s="63"/>
      <c r="CGB43" s="800"/>
      <c r="CGC43" s="797"/>
      <c r="CGD43" s="794"/>
      <c r="CGE43" s="795"/>
      <c r="CGF43" s="796"/>
      <c r="CGG43" s="794"/>
      <c r="CGH43" s="795"/>
      <c r="CGI43" s="797"/>
      <c r="CGJ43" s="49"/>
      <c r="CGK43" s="795"/>
      <c r="CGL43" s="63"/>
      <c r="CGM43" s="63"/>
      <c r="CGN43" s="801"/>
      <c r="CGO43" s="798"/>
      <c r="CGP43" s="799"/>
      <c r="CGQ43" s="63"/>
      <c r="CGR43" s="800"/>
      <c r="CGS43" s="797"/>
      <c r="CGT43" s="794"/>
      <c r="CGU43" s="795"/>
      <c r="CGV43" s="796"/>
      <c r="CGW43" s="794"/>
      <c r="CGX43" s="795"/>
      <c r="CGY43" s="797"/>
      <c r="CGZ43" s="49"/>
      <c r="CHA43" s="795"/>
      <c r="CHB43" s="63"/>
      <c r="CHC43" s="63"/>
      <c r="CHD43" s="801"/>
      <c r="CHE43" s="798"/>
      <c r="CHF43" s="799"/>
      <c r="CHG43" s="63"/>
      <c r="CHH43" s="800"/>
      <c r="CHI43" s="797"/>
      <c r="CHJ43" s="794"/>
      <c r="CHK43" s="795"/>
      <c r="CHL43" s="796"/>
      <c r="CHM43" s="794"/>
      <c r="CHN43" s="795"/>
      <c r="CHO43" s="797"/>
      <c r="CHP43" s="49"/>
      <c r="CHQ43" s="795"/>
      <c r="CHR43" s="63"/>
      <c r="CHS43" s="63"/>
      <c r="CHT43" s="801"/>
      <c r="CHU43" s="798"/>
      <c r="CHV43" s="799"/>
      <c r="CHW43" s="63"/>
      <c r="CHX43" s="800"/>
      <c r="CHY43" s="797"/>
      <c r="CHZ43" s="794"/>
      <c r="CIA43" s="795"/>
      <c r="CIB43" s="796"/>
      <c r="CIC43" s="794"/>
      <c r="CID43" s="795"/>
      <c r="CIE43" s="797"/>
      <c r="CIF43" s="49"/>
      <c r="CIG43" s="795"/>
      <c r="CIH43" s="63"/>
      <c r="CII43" s="63"/>
      <c r="CIJ43" s="801"/>
      <c r="CIK43" s="798"/>
      <c r="CIL43" s="799"/>
      <c r="CIM43" s="63"/>
      <c r="CIN43" s="800"/>
      <c r="CIO43" s="797"/>
      <c r="CIP43" s="794"/>
      <c r="CIQ43" s="795"/>
      <c r="CIR43" s="796"/>
      <c r="CIS43" s="794"/>
      <c r="CIT43" s="795"/>
      <c r="CIU43" s="797"/>
      <c r="CIV43" s="49"/>
      <c r="CIW43" s="795"/>
      <c r="CIX43" s="63"/>
      <c r="CIY43" s="63"/>
      <c r="CIZ43" s="801"/>
      <c r="CJA43" s="798"/>
      <c r="CJB43" s="799"/>
      <c r="CJC43" s="63"/>
      <c r="CJD43" s="800"/>
      <c r="CJE43" s="797"/>
      <c r="CJF43" s="794"/>
      <c r="CJG43" s="795"/>
      <c r="CJH43" s="796"/>
      <c r="CJI43" s="794"/>
      <c r="CJJ43" s="795"/>
      <c r="CJK43" s="797"/>
      <c r="CJL43" s="49"/>
      <c r="CJM43" s="795"/>
      <c r="CJN43" s="63"/>
      <c r="CJO43" s="63"/>
      <c r="CJP43" s="801"/>
      <c r="CJQ43" s="798"/>
      <c r="CJR43" s="799"/>
      <c r="CJS43" s="63"/>
      <c r="CJT43" s="800"/>
      <c r="CJU43" s="797"/>
      <c r="CJV43" s="794"/>
      <c r="CJW43" s="795"/>
      <c r="CJX43" s="796"/>
      <c r="CJY43" s="794"/>
      <c r="CJZ43" s="795"/>
      <c r="CKA43" s="797"/>
      <c r="CKB43" s="49"/>
      <c r="CKC43" s="795"/>
      <c r="CKD43" s="63"/>
      <c r="CKE43" s="63"/>
      <c r="CKF43" s="801"/>
      <c r="CKG43" s="798"/>
      <c r="CKH43" s="799"/>
      <c r="CKI43" s="63"/>
      <c r="CKJ43" s="800"/>
      <c r="CKK43" s="797"/>
      <c r="CKL43" s="794"/>
      <c r="CKM43" s="795"/>
      <c r="CKN43" s="796"/>
      <c r="CKO43" s="794"/>
      <c r="CKP43" s="795"/>
      <c r="CKQ43" s="797"/>
      <c r="CKR43" s="49"/>
      <c r="CKS43" s="795"/>
      <c r="CKT43" s="63"/>
      <c r="CKU43" s="63"/>
      <c r="CKV43" s="801"/>
      <c r="CKW43" s="798"/>
      <c r="CKX43" s="799"/>
      <c r="CKY43" s="63"/>
      <c r="CKZ43" s="800"/>
      <c r="CLA43" s="797"/>
      <c r="CLB43" s="794"/>
      <c r="CLC43" s="795"/>
      <c r="CLD43" s="796"/>
      <c r="CLE43" s="794"/>
      <c r="CLF43" s="795"/>
      <c r="CLG43" s="797"/>
      <c r="CLH43" s="49"/>
      <c r="CLI43" s="795"/>
      <c r="CLJ43" s="63"/>
      <c r="CLK43" s="63"/>
      <c r="CLL43" s="801"/>
      <c r="CLM43" s="798"/>
      <c r="CLN43" s="799"/>
      <c r="CLO43" s="63"/>
      <c r="CLP43" s="800"/>
      <c r="CLQ43" s="797"/>
      <c r="CLR43" s="794"/>
      <c r="CLS43" s="795"/>
      <c r="CLT43" s="796"/>
      <c r="CLU43" s="794"/>
      <c r="CLV43" s="795"/>
      <c r="CLW43" s="797"/>
      <c r="CLX43" s="49"/>
      <c r="CLY43" s="795"/>
      <c r="CLZ43" s="63"/>
      <c r="CMA43" s="63"/>
      <c r="CMB43" s="801"/>
      <c r="CMC43" s="798"/>
      <c r="CMD43" s="799"/>
      <c r="CME43" s="63"/>
      <c r="CMF43" s="800"/>
      <c r="CMG43" s="797"/>
      <c r="CMH43" s="794"/>
      <c r="CMI43" s="795"/>
      <c r="CMJ43" s="796"/>
      <c r="CMK43" s="794"/>
      <c r="CML43" s="795"/>
      <c r="CMM43" s="797"/>
      <c r="CMN43" s="49"/>
      <c r="CMO43" s="795"/>
      <c r="CMP43" s="63"/>
      <c r="CMQ43" s="63"/>
      <c r="CMR43" s="801"/>
      <c r="CMS43" s="798"/>
      <c r="CMT43" s="799"/>
      <c r="CMU43" s="63"/>
      <c r="CMV43" s="800"/>
      <c r="CMW43" s="797"/>
      <c r="CMX43" s="794"/>
      <c r="CMY43" s="795"/>
      <c r="CMZ43" s="796"/>
      <c r="CNA43" s="794"/>
      <c r="CNB43" s="795"/>
      <c r="CNC43" s="797"/>
      <c r="CND43" s="49"/>
      <c r="CNE43" s="795"/>
      <c r="CNF43" s="63"/>
      <c r="CNG43" s="63"/>
      <c r="CNH43" s="801"/>
      <c r="CNI43" s="798"/>
      <c r="CNJ43" s="799"/>
      <c r="CNK43" s="63"/>
      <c r="CNL43" s="800"/>
      <c r="CNM43" s="797"/>
      <c r="CNN43" s="794"/>
      <c r="CNO43" s="795"/>
      <c r="CNP43" s="796"/>
      <c r="CNQ43" s="794"/>
      <c r="CNR43" s="795"/>
      <c r="CNS43" s="797"/>
      <c r="CNT43" s="49"/>
      <c r="CNU43" s="795"/>
      <c r="CNV43" s="63"/>
      <c r="CNW43" s="63"/>
      <c r="CNX43" s="801"/>
      <c r="CNY43" s="798"/>
      <c r="CNZ43" s="799"/>
      <c r="COA43" s="63"/>
      <c r="COB43" s="800"/>
      <c r="COC43" s="797"/>
      <c r="COD43" s="794"/>
      <c r="COE43" s="795"/>
      <c r="COF43" s="796"/>
      <c r="COG43" s="794"/>
      <c r="COH43" s="795"/>
      <c r="COI43" s="797"/>
      <c r="COJ43" s="49"/>
      <c r="COK43" s="795"/>
      <c r="COL43" s="63"/>
      <c r="COM43" s="63"/>
      <c r="CON43" s="801"/>
      <c r="COO43" s="798"/>
      <c r="COP43" s="799"/>
      <c r="COQ43" s="63"/>
      <c r="COR43" s="800"/>
      <c r="COS43" s="797"/>
      <c r="COT43" s="794"/>
      <c r="COU43" s="795"/>
      <c r="COV43" s="796"/>
      <c r="COW43" s="794"/>
      <c r="COX43" s="795"/>
      <c r="COY43" s="797"/>
      <c r="COZ43" s="49"/>
      <c r="CPA43" s="795"/>
      <c r="CPB43" s="63"/>
      <c r="CPC43" s="63"/>
      <c r="CPD43" s="801"/>
      <c r="CPE43" s="798"/>
      <c r="CPF43" s="799"/>
      <c r="CPG43" s="63"/>
      <c r="CPH43" s="800"/>
      <c r="CPI43" s="797"/>
      <c r="CPJ43" s="794"/>
      <c r="CPK43" s="795"/>
      <c r="CPL43" s="796"/>
      <c r="CPM43" s="794"/>
      <c r="CPN43" s="795"/>
      <c r="CPO43" s="797"/>
      <c r="CPP43" s="49"/>
      <c r="CPQ43" s="795"/>
      <c r="CPR43" s="63"/>
      <c r="CPS43" s="63"/>
      <c r="CPT43" s="801"/>
      <c r="CPU43" s="798"/>
      <c r="CPV43" s="799"/>
      <c r="CPW43" s="63"/>
      <c r="CPX43" s="800"/>
      <c r="CPY43" s="797"/>
      <c r="CPZ43" s="794"/>
      <c r="CQA43" s="795"/>
      <c r="CQB43" s="796"/>
      <c r="CQC43" s="794"/>
      <c r="CQD43" s="795"/>
      <c r="CQE43" s="797"/>
      <c r="CQF43" s="49"/>
      <c r="CQG43" s="795"/>
      <c r="CQH43" s="63"/>
      <c r="CQI43" s="63"/>
      <c r="CQJ43" s="801"/>
      <c r="CQK43" s="798"/>
      <c r="CQL43" s="799"/>
      <c r="CQM43" s="63"/>
      <c r="CQN43" s="800"/>
      <c r="CQO43" s="797"/>
      <c r="CQP43" s="794"/>
      <c r="CQQ43" s="795"/>
      <c r="CQR43" s="796"/>
      <c r="CQS43" s="794"/>
      <c r="CQT43" s="795"/>
      <c r="CQU43" s="797"/>
      <c r="CQV43" s="49"/>
      <c r="CQW43" s="795"/>
      <c r="CQX43" s="63"/>
      <c r="CQY43" s="63"/>
      <c r="CQZ43" s="801"/>
      <c r="CRA43" s="798"/>
      <c r="CRB43" s="799"/>
      <c r="CRC43" s="63"/>
      <c r="CRD43" s="800"/>
      <c r="CRE43" s="797"/>
      <c r="CRF43" s="794"/>
      <c r="CRG43" s="795"/>
      <c r="CRH43" s="796"/>
      <c r="CRI43" s="794"/>
      <c r="CRJ43" s="795"/>
      <c r="CRK43" s="797"/>
      <c r="CRL43" s="49"/>
      <c r="CRM43" s="795"/>
      <c r="CRN43" s="63"/>
      <c r="CRO43" s="63"/>
      <c r="CRP43" s="801"/>
      <c r="CRQ43" s="798"/>
      <c r="CRR43" s="799"/>
      <c r="CRS43" s="63"/>
      <c r="CRT43" s="800"/>
      <c r="CRU43" s="797"/>
      <c r="CRV43" s="794"/>
      <c r="CRW43" s="795"/>
      <c r="CRX43" s="796"/>
      <c r="CRY43" s="794"/>
      <c r="CRZ43" s="795"/>
      <c r="CSA43" s="797"/>
      <c r="CSB43" s="49"/>
      <c r="CSC43" s="795"/>
      <c r="CSD43" s="63"/>
      <c r="CSE43" s="63"/>
      <c r="CSF43" s="801"/>
      <c r="CSG43" s="798"/>
      <c r="CSH43" s="799"/>
      <c r="CSI43" s="63"/>
      <c r="CSJ43" s="800"/>
      <c r="CSK43" s="797"/>
      <c r="CSL43" s="794"/>
      <c r="CSM43" s="795"/>
      <c r="CSN43" s="796"/>
      <c r="CSO43" s="794"/>
      <c r="CSP43" s="795"/>
      <c r="CSQ43" s="797"/>
      <c r="CSR43" s="49"/>
      <c r="CSS43" s="795"/>
      <c r="CST43" s="63"/>
      <c r="CSU43" s="63"/>
      <c r="CSV43" s="801"/>
      <c r="CSW43" s="798"/>
      <c r="CSX43" s="799"/>
      <c r="CSY43" s="63"/>
      <c r="CSZ43" s="800"/>
      <c r="CTA43" s="797"/>
      <c r="CTB43" s="794"/>
      <c r="CTC43" s="795"/>
      <c r="CTD43" s="796"/>
      <c r="CTE43" s="794"/>
      <c r="CTF43" s="795"/>
      <c r="CTG43" s="797"/>
      <c r="CTH43" s="49"/>
      <c r="CTI43" s="795"/>
      <c r="CTJ43" s="63"/>
      <c r="CTK43" s="63"/>
      <c r="CTL43" s="801"/>
      <c r="CTM43" s="798"/>
      <c r="CTN43" s="799"/>
      <c r="CTO43" s="63"/>
      <c r="CTP43" s="800"/>
      <c r="CTQ43" s="797"/>
      <c r="CTR43" s="794"/>
      <c r="CTS43" s="795"/>
      <c r="CTT43" s="796"/>
      <c r="CTU43" s="794"/>
      <c r="CTV43" s="795"/>
      <c r="CTW43" s="797"/>
      <c r="CTX43" s="49"/>
      <c r="CTY43" s="795"/>
      <c r="CTZ43" s="63"/>
      <c r="CUA43" s="63"/>
      <c r="CUB43" s="801"/>
      <c r="CUC43" s="798"/>
      <c r="CUD43" s="799"/>
      <c r="CUE43" s="63"/>
      <c r="CUF43" s="800"/>
      <c r="CUG43" s="797"/>
      <c r="CUH43" s="794"/>
      <c r="CUI43" s="795"/>
      <c r="CUJ43" s="796"/>
      <c r="CUK43" s="794"/>
      <c r="CUL43" s="795"/>
      <c r="CUM43" s="797"/>
      <c r="CUN43" s="49"/>
      <c r="CUO43" s="795"/>
      <c r="CUP43" s="63"/>
      <c r="CUQ43" s="63"/>
      <c r="CUR43" s="801"/>
      <c r="CUS43" s="798"/>
      <c r="CUT43" s="799"/>
      <c r="CUU43" s="63"/>
      <c r="CUV43" s="800"/>
      <c r="CUW43" s="797"/>
      <c r="CUX43" s="794"/>
      <c r="CUY43" s="795"/>
      <c r="CUZ43" s="796"/>
      <c r="CVA43" s="794"/>
      <c r="CVB43" s="795"/>
      <c r="CVC43" s="797"/>
      <c r="CVD43" s="49"/>
      <c r="CVE43" s="795"/>
      <c r="CVF43" s="63"/>
      <c r="CVG43" s="63"/>
      <c r="CVH43" s="801"/>
      <c r="CVI43" s="798"/>
      <c r="CVJ43" s="799"/>
      <c r="CVK43" s="63"/>
      <c r="CVL43" s="800"/>
      <c r="CVM43" s="797"/>
      <c r="CVN43" s="794"/>
      <c r="CVO43" s="795"/>
      <c r="CVP43" s="796"/>
      <c r="CVQ43" s="794"/>
      <c r="CVR43" s="795"/>
      <c r="CVS43" s="797"/>
      <c r="CVT43" s="49"/>
      <c r="CVU43" s="795"/>
      <c r="CVV43" s="63"/>
      <c r="CVW43" s="63"/>
      <c r="CVX43" s="801"/>
      <c r="CVY43" s="798"/>
      <c r="CVZ43" s="799"/>
      <c r="CWA43" s="63"/>
      <c r="CWB43" s="800"/>
      <c r="CWC43" s="797"/>
      <c r="CWD43" s="794"/>
      <c r="CWE43" s="795"/>
      <c r="CWF43" s="796"/>
      <c r="CWG43" s="794"/>
      <c r="CWH43" s="795"/>
      <c r="CWI43" s="797"/>
      <c r="CWJ43" s="49"/>
      <c r="CWK43" s="795"/>
      <c r="CWL43" s="63"/>
      <c r="CWM43" s="63"/>
      <c r="CWN43" s="801"/>
      <c r="CWO43" s="798"/>
      <c r="CWP43" s="799"/>
      <c r="CWQ43" s="63"/>
      <c r="CWR43" s="800"/>
      <c r="CWS43" s="797"/>
      <c r="CWT43" s="794"/>
      <c r="CWU43" s="795"/>
      <c r="CWV43" s="796"/>
      <c r="CWW43" s="794"/>
      <c r="CWX43" s="795"/>
      <c r="CWY43" s="797"/>
      <c r="CWZ43" s="49"/>
      <c r="CXA43" s="795"/>
      <c r="CXB43" s="63"/>
      <c r="CXC43" s="63"/>
      <c r="CXD43" s="801"/>
      <c r="CXE43" s="798"/>
      <c r="CXF43" s="799"/>
      <c r="CXG43" s="63"/>
      <c r="CXH43" s="800"/>
      <c r="CXI43" s="797"/>
      <c r="CXJ43" s="794"/>
      <c r="CXK43" s="795"/>
      <c r="CXL43" s="796"/>
      <c r="CXM43" s="794"/>
      <c r="CXN43" s="795"/>
      <c r="CXO43" s="797"/>
      <c r="CXP43" s="49"/>
      <c r="CXQ43" s="795"/>
      <c r="CXR43" s="63"/>
      <c r="CXS43" s="63"/>
      <c r="CXT43" s="801"/>
      <c r="CXU43" s="798"/>
      <c r="CXV43" s="799"/>
      <c r="CXW43" s="63"/>
      <c r="CXX43" s="800"/>
      <c r="CXY43" s="797"/>
      <c r="CXZ43" s="794"/>
      <c r="CYA43" s="795"/>
      <c r="CYB43" s="796"/>
      <c r="CYC43" s="794"/>
      <c r="CYD43" s="795"/>
      <c r="CYE43" s="797"/>
      <c r="CYF43" s="49"/>
      <c r="CYG43" s="795"/>
      <c r="CYH43" s="63"/>
      <c r="CYI43" s="63"/>
      <c r="CYJ43" s="801"/>
      <c r="CYK43" s="798"/>
      <c r="CYL43" s="799"/>
      <c r="CYM43" s="63"/>
      <c r="CYN43" s="800"/>
      <c r="CYO43" s="797"/>
      <c r="CYP43" s="794"/>
      <c r="CYQ43" s="795"/>
      <c r="CYR43" s="796"/>
      <c r="CYS43" s="794"/>
      <c r="CYT43" s="795"/>
      <c r="CYU43" s="797"/>
      <c r="CYV43" s="49"/>
      <c r="CYW43" s="795"/>
      <c r="CYX43" s="63"/>
      <c r="CYY43" s="63"/>
      <c r="CYZ43" s="801"/>
      <c r="CZA43" s="798"/>
      <c r="CZB43" s="799"/>
      <c r="CZC43" s="63"/>
      <c r="CZD43" s="800"/>
      <c r="CZE43" s="797"/>
      <c r="CZF43" s="794"/>
      <c r="CZG43" s="795"/>
      <c r="CZH43" s="796"/>
      <c r="CZI43" s="794"/>
      <c r="CZJ43" s="795"/>
      <c r="CZK43" s="797"/>
      <c r="CZL43" s="49"/>
      <c r="CZM43" s="795"/>
      <c r="CZN43" s="63"/>
      <c r="CZO43" s="63"/>
      <c r="CZP43" s="801"/>
      <c r="CZQ43" s="798"/>
      <c r="CZR43" s="799"/>
      <c r="CZS43" s="63"/>
      <c r="CZT43" s="800"/>
      <c r="CZU43" s="797"/>
      <c r="CZV43" s="794"/>
      <c r="CZW43" s="795"/>
      <c r="CZX43" s="796"/>
      <c r="CZY43" s="794"/>
      <c r="CZZ43" s="795"/>
      <c r="DAA43" s="797"/>
      <c r="DAB43" s="49"/>
      <c r="DAC43" s="795"/>
      <c r="DAD43" s="63"/>
      <c r="DAE43" s="63"/>
      <c r="DAF43" s="801"/>
      <c r="DAG43" s="798"/>
      <c r="DAH43" s="799"/>
      <c r="DAI43" s="63"/>
      <c r="DAJ43" s="800"/>
      <c r="DAK43" s="797"/>
      <c r="DAL43" s="794"/>
      <c r="DAM43" s="795"/>
      <c r="DAN43" s="796"/>
      <c r="DAO43" s="794"/>
      <c r="DAP43" s="795"/>
      <c r="DAQ43" s="797"/>
      <c r="DAR43" s="49"/>
      <c r="DAS43" s="795"/>
      <c r="DAT43" s="63"/>
      <c r="DAU43" s="63"/>
      <c r="DAV43" s="801"/>
      <c r="DAW43" s="798"/>
      <c r="DAX43" s="799"/>
      <c r="DAY43" s="63"/>
      <c r="DAZ43" s="800"/>
      <c r="DBA43" s="797"/>
      <c r="DBB43" s="794"/>
      <c r="DBC43" s="795"/>
      <c r="DBD43" s="796"/>
      <c r="DBE43" s="794"/>
      <c r="DBF43" s="795"/>
      <c r="DBG43" s="797"/>
      <c r="DBH43" s="49"/>
      <c r="DBI43" s="795"/>
      <c r="DBJ43" s="63"/>
      <c r="DBK43" s="63"/>
      <c r="DBL43" s="801"/>
      <c r="DBM43" s="798"/>
      <c r="DBN43" s="799"/>
      <c r="DBO43" s="63"/>
      <c r="DBP43" s="800"/>
      <c r="DBQ43" s="797"/>
      <c r="DBR43" s="794"/>
      <c r="DBS43" s="795"/>
      <c r="DBT43" s="796"/>
      <c r="DBU43" s="794"/>
      <c r="DBV43" s="795"/>
      <c r="DBW43" s="797"/>
      <c r="DBX43" s="49"/>
      <c r="DBY43" s="795"/>
      <c r="DBZ43" s="63"/>
      <c r="DCA43" s="63"/>
      <c r="DCB43" s="801"/>
      <c r="DCC43" s="798"/>
      <c r="DCD43" s="799"/>
      <c r="DCE43" s="63"/>
      <c r="DCF43" s="800"/>
      <c r="DCG43" s="797"/>
      <c r="DCH43" s="794"/>
      <c r="DCI43" s="795"/>
      <c r="DCJ43" s="796"/>
      <c r="DCK43" s="794"/>
      <c r="DCL43" s="795"/>
      <c r="DCM43" s="797"/>
      <c r="DCN43" s="49"/>
      <c r="DCO43" s="795"/>
      <c r="DCP43" s="63"/>
      <c r="DCQ43" s="63"/>
      <c r="DCR43" s="801"/>
      <c r="DCS43" s="798"/>
      <c r="DCT43" s="799"/>
      <c r="DCU43" s="63"/>
      <c r="DCV43" s="800"/>
      <c r="DCW43" s="797"/>
      <c r="DCX43" s="794"/>
      <c r="DCY43" s="795"/>
      <c r="DCZ43" s="796"/>
      <c r="DDA43" s="794"/>
      <c r="DDB43" s="795"/>
      <c r="DDC43" s="797"/>
      <c r="DDD43" s="49"/>
      <c r="DDE43" s="795"/>
      <c r="DDF43" s="63"/>
      <c r="DDG43" s="63"/>
      <c r="DDH43" s="801"/>
      <c r="DDI43" s="798"/>
      <c r="DDJ43" s="799"/>
      <c r="DDK43" s="63"/>
      <c r="DDL43" s="800"/>
      <c r="DDM43" s="797"/>
      <c r="DDN43" s="794"/>
      <c r="DDO43" s="795"/>
      <c r="DDP43" s="796"/>
      <c r="DDQ43" s="794"/>
      <c r="DDR43" s="795"/>
      <c r="DDS43" s="797"/>
      <c r="DDT43" s="49"/>
      <c r="DDU43" s="795"/>
      <c r="DDV43" s="63"/>
      <c r="DDW43" s="63"/>
      <c r="DDX43" s="801"/>
      <c r="DDY43" s="798"/>
      <c r="DDZ43" s="799"/>
      <c r="DEA43" s="63"/>
      <c r="DEB43" s="800"/>
      <c r="DEC43" s="797"/>
      <c r="DED43" s="794"/>
      <c r="DEE43" s="795"/>
      <c r="DEF43" s="796"/>
      <c r="DEG43" s="794"/>
      <c r="DEH43" s="795"/>
      <c r="DEI43" s="797"/>
      <c r="DEJ43" s="49"/>
      <c r="DEK43" s="795"/>
      <c r="DEL43" s="63"/>
      <c r="DEM43" s="63"/>
      <c r="DEN43" s="801"/>
      <c r="DEO43" s="798"/>
      <c r="DEP43" s="799"/>
      <c r="DEQ43" s="63"/>
      <c r="DER43" s="800"/>
      <c r="DES43" s="797"/>
      <c r="DET43" s="794"/>
      <c r="DEU43" s="795"/>
      <c r="DEV43" s="796"/>
      <c r="DEW43" s="794"/>
      <c r="DEX43" s="795"/>
      <c r="DEY43" s="797"/>
      <c r="DEZ43" s="49"/>
      <c r="DFA43" s="795"/>
      <c r="DFB43" s="63"/>
      <c r="DFC43" s="63"/>
      <c r="DFD43" s="801"/>
      <c r="DFE43" s="798"/>
      <c r="DFF43" s="799"/>
      <c r="DFG43" s="63"/>
      <c r="DFH43" s="800"/>
      <c r="DFI43" s="797"/>
      <c r="DFJ43" s="794"/>
      <c r="DFK43" s="795"/>
      <c r="DFL43" s="796"/>
      <c r="DFM43" s="794"/>
      <c r="DFN43" s="795"/>
      <c r="DFO43" s="797"/>
      <c r="DFP43" s="49"/>
      <c r="DFQ43" s="795"/>
      <c r="DFR43" s="63"/>
      <c r="DFS43" s="63"/>
      <c r="DFT43" s="801"/>
      <c r="DFU43" s="798"/>
      <c r="DFV43" s="799"/>
      <c r="DFW43" s="63"/>
      <c r="DFX43" s="800"/>
      <c r="DFY43" s="797"/>
      <c r="DFZ43" s="794"/>
      <c r="DGA43" s="795"/>
      <c r="DGB43" s="796"/>
      <c r="DGC43" s="794"/>
      <c r="DGD43" s="795"/>
      <c r="DGE43" s="797"/>
      <c r="DGF43" s="49"/>
      <c r="DGG43" s="795"/>
      <c r="DGH43" s="63"/>
      <c r="DGI43" s="63"/>
      <c r="DGJ43" s="801"/>
      <c r="DGK43" s="798"/>
      <c r="DGL43" s="799"/>
      <c r="DGM43" s="63"/>
      <c r="DGN43" s="800"/>
      <c r="DGO43" s="797"/>
      <c r="DGP43" s="794"/>
      <c r="DGQ43" s="795"/>
      <c r="DGR43" s="796"/>
      <c r="DGS43" s="794"/>
      <c r="DGT43" s="795"/>
      <c r="DGU43" s="797"/>
      <c r="DGV43" s="49"/>
      <c r="DGW43" s="795"/>
      <c r="DGX43" s="63"/>
      <c r="DGY43" s="63"/>
      <c r="DGZ43" s="801"/>
      <c r="DHA43" s="798"/>
      <c r="DHB43" s="799"/>
      <c r="DHC43" s="63"/>
      <c r="DHD43" s="800"/>
      <c r="DHE43" s="797"/>
      <c r="DHF43" s="794"/>
      <c r="DHG43" s="795"/>
      <c r="DHH43" s="796"/>
      <c r="DHI43" s="794"/>
      <c r="DHJ43" s="795"/>
      <c r="DHK43" s="797"/>
      <c r="DHL43" s="49"/>
      <c r="DHM43" s="795"/>
      <c r="DHN43" s="63"/>
      <c r="DHO43" s="63"/>
      <c r="DHP43" s="801"/>
      <c r="DHQ43" s="798"/>
      <c r="DHR43" s="799"/>
      <c r="DHS43" s="63"/>
      <c r="DHT43" s="800"/>
      <c r="DHU43" s="797"/>
      <c r="DHV43" s="794"/>
      <c r="DHW43" s="795"/>
      <c r="DHX43" s="796"/>
      <c r="DHY43" s="794"/>
      <c r="DHZ43" s="795"/>
      <c r="DIA43" s="797"/>
      <c r="DIB43" s="49"/>
      <c r="DIC43" s="795"/>
      <c r="DID43" s="63"/>
      <c r="DIE43" s="63"/>
      <c r="DIF43" s="801"/>
      <c r="DIG43" s="798"/>
      <c r="DIH43" s="799"/>
      <c r="DII43" s="63"/>
      <c r="DIJ43" s="800"/>
      <c r="DIK43" s="797"/>
      <c r="DIL43" s="794"/>
      <c r="DIM43" s="795"/>
      <c r="DIN43" s="796"/>
      <c r="DIO43" s="794"/>
      <c r="DIP43" s="795"/>
      <c r="DIQ43" s="797"/>
      <c r="DIR43" s="49"/>
      <c r="DIS43" s="795"/>
      <c r="DIT43" s="63"/>
      <c r="DIU43" s="63"/>
      <c r="DIV43" s="801"/>
      <c r="DIW43" s="798"/>
      <c r="DIX43" s="799"/>
      <c r="DIY43" s="63"/>
      <c r="DIZ43" s="800"/>
      <c r="DJA43" s="797"/>
      <c r="DJB43" s="794"/>
      <c r="DJC43" s="795"/>
      <c r="DJD43" s="796"/>
      <c r="DJE43" s="794"/>
      <c r="DJF43" s="795"/>
      <c r="DJG43" s="797"/>
      <c r="DJH43" s="49"/>
      <c r="DJI43" s="795"/>
      <c r="DJJ43" s="63"/>
      <c r="DJK43" s="63"/>
      <c r="DJL43" s="801"/>
      <c r="DJM43" s="798"/>
      <c r="DJN43" s="799"/>
      <c r="DJO43" s="63"/>
      <c r="DJP43" s="800"/>
      <c r="DJQ43" s="797"/>
      <c r="DJR43" s="794"/>
      <c r="DJS43" s="795"/>
      <c r="DJT43" s="796"/>
      <c r="DJU43" s="794"/>
      <c r="DJV43" s="795"/>
      <c r="DJW43" s="797"/>
      <c r="DJX43" s="49"/>
      <c r="DJY43" s="795"/>
      <c r="DJZ43" s="63"/>
      <c r="DKA43" s="63"/>
      <c r="DKB43" s="801"/>
      <c r="DKC43" s="798"/>
      <c r="DKD43" s="799"/>
      <c r="DKE43" s="63"/>
      <c r="DKF43" s="800"/>
      <c r="DKG43" s="797"/>
      <c r="DKH43" s="794"/>
      <c r="DKI43" s="795"/>
      <c r="DKJ43" s="796"/>
      <c r="DKK43" s="794"/>
      <c r="DKL43" s="795"/>
      <c r="DKM43" s="797"/>
      <c r="DKN43" s="49"/>
      <c r="DKO43" s="795"/>
      <c r="DKP43" s="63"/>
      <c r="DKQ43" s="63"/>
      <c r="DKR43" s="801"/>
      <c r="DKS43" s="798"/>
      <c r="DKT43" s="799"/>
      <c r="DKU43" s="63"/>
      <c r="DKV43" s="800"/>
      <c r="DKW43" s="797"/>
      <c r="DKX43" s="794"/>
      <c r="DKY43" s="795"/>
      <c r="DKZ43" s="796"/>
      <c r="DLA43" s="794"/>
      <c r="DLB43" s="795"/>
      <c r="DLC43" s="797"/>
      <c r="DLD43" s="49"/>
      <c r="DLE43" s="795"/>
      <c r="DLF43" s="63"/>
      <c r="DLG43" s="63"/>
      <c r="DLH43" s="801"/>
      <c r="DLI43" s="798"/>
      <c r="DLJ43" s="799"/>
      <c r="DLK43" s="63"/>
      <c r="DLL43" s="800"/>
      <c r="DLM43" s="797"/>
      <c r="DLN43" s="794"/>
      <c r="DLO43" s="795"/>
      <c r="DLP43" s="796"/>
      <c r="DLQ43" s="794"/>
      <c r="DLR43" s="795"/>
      <c r="DLS43" s="797"/>
      <c r="DLT43" s="49"/>
      <c r="DLU43" s="795"/>
      <c r="DLV43" s="63"/>
      <c r="DLW43" s="63"/>
      <c r="DLX43" s="801"/>
      <c r="DLY43" s="798"/>
      <c r="DLZ43" s="799"/>
      <c r="DMA43" s="63"/>
      <c r="DMB43" s="800"/>
      <c r="DMC43" s="797"/>
      <c r="DMD43" s="794"/>
      <c r="DME43" s="795"/>
      <c r="DMF43" s="796"/>
      <c r="DMG43" s="794"/>
      <c r="DMH43" s="795"/>
      <c r="DMI43" s="797"/>
      <c r="DMJ43" s="49"/>
      <c r="DMK43" s="795"/>
      <c r="DML43" s="63"/>
      <c r="DMM43" s="63"/>
      <c r="DMN43" s="801"/>
      <c r="DMO43" s="798"/>
      <c r="DMP43" s="799"/>
      <c r="DMQ43" s="63"/>
      <c r="DMR43" s="800"/>
      <c r="DMS43" s="797"/>
      <c r="DMT43" s="794"/>
      <c r="DMU43" s="795"/>
      <c r="DMV43" s="796"/>
      <c r="DMW43" s="794"/>
      <c r="DMX43" s="795"/>
      <c r="DMY43" s="797"/>
      <c r="DMZ43" s="49"/>
      <c r="DNA43" s="795"/>
      <c r="DNB43" s="63"/>
      <c r="DNC43" s="63"/>
      <c r="DND43" s="801"/>
      <c r="DNE43" s="798"/>
      <c r="DNF43" s="799"/>
      <c r="DNG43" s="63"/>
      <c r="DNH43" s="800"/>
      <c r="DNI43" s="797"/>
      <c r="DNJ43" s="794"/>
      <c r="DNK43" s="795"/>
      <c r="DNL43" s="796"/>
      <c r="DNM43" s="794"/>
      <c r="DNN43" s="795"/>
      <c r="DNO43" s="797"/>
      <c r="DNP43" s="49"/>
      <c r="DNQ43" s="795"/>
      <c r="DNR43" s="63"/>
      <c r="DNS43" s="63"/>
      <c r="DNT43" s="801"/>
      <c r="DNU43" s="798"/>
      <c r="DNV43" s="799"/>
      <c r="DNW43" s="63"/>
      <c r="DNX43" s="800"/>
      <c r="DNY43" s="797"/>
      <c r="DNZ43" s="794"/>
      <c r="DOA43" s="795"/>
      <c r="DOB43" s="796"/>
      <c r="DOC43" s="794"/>
      <c r="DOD43" s="795"/>
      <c r="DOE43" s="797"/>
      <c r="DOF43" s="49"/>
      <c r="DOG43" s="795"/>
      <c r="DOH43" s="63"/>
      <c r="DOI43" s="63"/>
      <c r="DOJ43" s="801"/>
      <c r="DOK43" s="798"/>
      <c r="DOL43" s="799"/>
      <c r="DOM43" s="63"/>
      <c r="DON43" s="800"/>
      <c r="DOO43" s="797"/>
      <c r="DOP43" s="794"/>
      <c r="DOQ43" s="795"/>
      <c r="DOR43" s="796"/>
      <c r="DOS43" s="794"/>
      <c r="DOT43" s="795"/>
      <c r="DOU43" s="797"/>
      <c r="DOV43" s="49"/>
      <c r="DOW43" s="795"/>
      <c r="DOX43" s="63"/>
      <c r="DOY43" s="63"/>
      <c r="DOZ43" s="801"/>
      <c r="DPA43" s="798"/>
      <c r="DPB43" s="799"/>
      <c r="DPC43" s="63"/>
      <c r="DPD43" s="800"/>
      <c r="DPE43" s="797"/>
      <c r="DPF43" s="794"/>
      <c r="DPG43" s="795"/>
      <c r="DPH43" s="796"/>
      <c r="DPI43" s="794"/>
      <c r="DPJ43" s="795"/>
      <c r="DPK43" s="797"/>
      <c r="DPL43" s="49"/>
      <c r="DPM43" s="795"/>
      <c r="DPN43" s="63"/>
      <c r="DPO43" s="63"/>
      <c r="DPP43" s="801"/>
      <c r="DPQ43" s="798"/>
      <c r="DPR43" s="799"/>
      <c r="DPS43" s="63"/>
      <c r="DPT43" s="800"/>
      <c r="DPU43" s="797"/>
      <c r="DPV43" s="794"/>
      <c r="DPW43" s="795"/>
      <c r="DPX43" s="796"/>
      <c r="DPY43" s="794"/>
      <c r="DPZ43" s="795"/>
      <c r="DQA43" s="797"/>
      <c r="DQB43" s="49"/>
      <c r="DQC43" s="795"/>
      <c r="DQD43" s="63"/>
      <c r="DQE43" s="63"/>
      <c r="DQF43" s="801"/>
      <c r="DQG43" s="798"/>
      <c r="DQH43" s="799"/>
      <c r="DQI43" s="63"/>
      <c r="DQJ43" s="800"/>
      <c r="DQK43" s="797"/>
      <c r="DQL43" s="794"/>
      <c r="DQM43" s="795"/>
      <c r="DQN43" s="796"/>
      <c r="DQO43" s="794"/>
      <c r="DQP43" s="795"/>
      <c r="DQQ43" s="797"/>
      <c r="DQR43" s="49"/>
      <c r="DQS43" s="795"/>
      <c r="DQT43" s="63"/>
      <c r="DQU43" s="63"/>
      <c r="DQV43" s="801"/>
      <c r="DQW43" s="798"/>
      <c r="DQX43" s="799"/>
      <c r="DQY43" s="63"/>
      <c r="DQZ43" s="800"/>
      <c r="DRA43" s="797"/>
      <c r="DRB43" s="794"/>
      <c r="DRC43" s="795"/>
      <c r="DRD43" s="796"/>
      <c r="DRE43" s="794"/>
      <c r="DRF43" s="795"/>
      <c r="DRG43" s="797"/>
      <c r="DRH43" s="49"/>
      <c r="DRI43" s="795"/>
      <c r="DRJ43" s="63"/>
      <c r="DRK43" s="63"/>
      <c r="DRL43" s="801"/>
      <c r="DRM43" s="798"/>
      <c r="DRN43" s="799"/>
      <c r="DRO43" s="63"/>
      <c r="DRP43" s="800"/>
      <c r="DRQ43" s="797"/>
      <c r="DRR43" s="794"/>
      <c r="DRS43" s="795"/>
      <c r="DRT43" s="796"/>
      <c r="DRU43" s="794"/>
      <c r="DRV43" s="795"/>
      <c r="DRW43" s="797"/>
      <c r="DRX43" s="49"/>
      <c r="DRY43" s="795"/>
      <c r="DRZ43" s="63"/>
      <c r="DSA43" s="63"/>
      <c r="DSB43" s="801"/>
      <c r="DSC43" s="798"/>
      <c r="DSD43" s="799"/>
      <c r="DSE43" s="63"/>
      <c r="DSF43" s="800"/>
      <c r="DSG43" s="797"/>
      <c r="DSH43" s="794"/>
      <c r="DSI43" s="795"/>
      <c r="DSJ43" s="796"/>
      <c r="DSK43" s="794"/>
      <c r="DSL43" s="795"/>
      <c r="DSM43" s="797"/>
      <c r="DSN43" s="49"/>
      <c r="DSO43" s="795"/>
      <c r="DSP43" s="63"/>
      <c r="DSQ43" s="63"/>
      <c r="DSR43" s="801"/>
      <c r="DSS43" s="798"/>
      <c r="DST43" s="799"/>
      <c r="DSU43" s="63"/>
      <c r="DSV43" s="800"/>
      <c r="DSW43" s="797"/>
      <c r="DSX43" s="794"/>
      <c r="DSY43" s="795"/>
      <c r="DSZ43" s="796"/>
      <c r="DTA43" s="794"/>
      <c r="DTB43" s="795"/>
      <c r="DTC43" s="797"/>
      <c r="DTD43" s="49"/>
      <c r="DTE43" s="795"/>
      <c r="DTF43" s="63"/>
      <c r="DTG43" s="63"/>
      <c r="DTH43" s="801"/>
      <c r="DTI43" s="798"/>
      <c r="DTJ43" s="799"/>
      <c r="DTK43" s="63"/>
      <c r="DTL43" s="800"/>
      <c r="DTM43" s="797"/>
      <c r="DTN43" s="794"/>
      <c r="DTO43" s="795"/>
      <c r="DTP43" s="796"/>
      <c r="DTQ43" s="794"/>
      <c r="DTR43" s="795"/>
      <c r="DTS43" s="797"/>
      <c r="DTT43" s="49"/>
      <c r="DTU43" s="795"/>
      <c r="DTV43" s="63"/>
      <c r="DTW43" s="63"/>
      <c r="DTX43" s="801"/>
      <c r="DTY43" s="798"/>
      <c r="DTZ43" s="799"/>
      <c r="DUA43" s="63"/>
      <c r="DUB43" s="800"/>
      <c r="DUC43" s="797"/>
      <c r="DUD43" s="794"/>
      <c r="DUE43" s="795"/>
      <c r="DUF43" s="796"/>
      <c r="DUG43" s="794"/>
      <c r="DUH43" s="795"/>
      <c r="DUI43" s="797"/>
      <c r="DUJ43" s="49"/>
      <c r="DUK43" s="795"/>
      <c r="DUL43" s="63"/>
      <c r="DUM43" s="63"/>
      <c r="DUN43" s="801"/>
      <c r="DUO43" s="798"/>
      <c r="DUP43" s="799"/>
      <c r="DUQ43" s="63"/>
      <c r="DUR43" s="800"/>
      <c r="DUS43" s="797"/>
      <c r="DUT43" s="794"/>
      <c r="DUU43" s="795"/>
      <c r="DUV43" s="796"/>
      <c r="DUW43" s="794"/>
      <c r="DUX43" s="795"/>
      <c r="DUY43" s="797"/>
      <c r="DUZ43" s="49"/>
      <c r="DVA43" s="795"/>
      <c r="DVB43" s="63"/>
      <c r="DVC43" s="63"/>
      <c r="DVD43" s="801"/>
      <c r="DVE43" s="798"/>
      <c r="DVF43" s="799"/>
      <c r="DVG43" s="63"/>
      <c r="DVH43" s="800"/>
      <c r="DVI43" s="797"/>
      <c r="DVJ43" s="794"/>
      <c r="DVK43" s="795"/>
      <c r="DVL43" s="796"/>
      <c r="DVM43" s="794"/>
      <c r="DVN43" s="795"/>
      <c r="DVO43" s="797"/>
      <c r="DVP43" s="49"/>
      <c r="DVQ43" s="795"/>
      <c r="DVR43" s="63"/>
      <c r="DVS43" s="63"/>
      <c r="DVT43" s="801"/>
      <c r="DVU43" s="798"/>
      <c r="DVV43" s="799"/>
      <c r="DVW43" s="63"/>
      <c r="DVX43" s="800"/>
      <c r="DVY43" s="797"/>
      <c r="DVZ43" s="794"/>
      <c r="DWA43" s="795"/>
      <c r="DWB43" s="796"/>
      <c r="DWC43" s="794"/>
      <c r="DWD43" s="795"/>
      <c r="DWE43" s="797"/>
      <c r="DWF43" s="49"/>
      <c r="DWG43" s="795"/>
      <c r="DWH43" s="63"/>
      <c r="DWI43" s="63"/>
      <c r="DWJ43" s="801"/>
      <c r="DWK43" s="798"/>
      <c r="DWL43" s="799"/>
      <c r="DWM43" s="63"/>
      <c r="DWN43" s="800"/>
      <c r="DWO43" s="797"/>
      <c r="DWP43" s="794"/>
      <c r="DWQ43" s="795"/>
      <c r="DWR43" s="796"/>
      <c r="DWS43" s="794"/>
      <c r="DWT43" s="795"/>
      <c r="DWU43" s="797"/>
      <c r="DWV43" s="49"/>
      <c r="DWW43" s="795"/>
      <c r="DWX43" s="63"/>
      <c r="DWY43" s="63"/>
      <c r="DWZ43" s="801"/>
      <c r="DXA43" s="798"/>
      <c r="DXB43" s="799"/>
      <c r="DXC43" s="63"/>
      <c r="DXD43" s="800"/>
      <c r="DXE43" s="797"/>
      <c r="DXF43" s="794"/>
      <c r="DXG43" s="795"/>
      <c r="DXH43" s="796"/>
      <c r="DXI43" s="794"/>
      <c r="DXJ43" s="795"/>
      <c r="DXK43" s="797"/>
      <c r="DXL43" s="49"/>
      <c r="DXM43" s="795"/>
      <c r="DXN43" s="63"/>
      <c r="DXO43" s="63"/>
      <c r="DXP43" s="801"/>
      <c r="DXQ43" s="798"/>
      <c r="DXR43" s="799"/>
      <c r="DXS43" s="63"/>
      <c r="DXT43" s="800"/>
      <c r="DXU43" s="797"/>
      <c r="DXV43" s="794"/>
      <c r="DXW43" s="795"/>
      <c r="DXX43" s="796"/>
      <c r="DXY43" s="794"/>
      <c r="DXZ43" s="795"/>
      <c r="DYA43" s="797"/>
      <c r="DYB43" s="49"/>
      <c r="DYC43" s="795"/>
      <c r="DYD43" s="63"/>
      <c r="DYE43" s="63"/>
      <c r="DYF43" s="801"/>
      <c r="DYG43" s="798"/>
      <c r="DYH43" s="799"/>
      <c r="DYI43" s="63"/>
      <c r="DYJ43" s="800"/>
      <c r="DYK43" s="797"/>
      <c r="DYL43" s="794"/>
      <c r="DYM43" s="795"/>
      <c r="DYN43" s="796"/>
      <c r="DYO43" s="794"/>
      <c r="DYP43" s="795"/>
      <c r="DYQ43" s="797"/>
      <c r="DYR43" s="49"/>
      <c r="DYS43" s="795"/>
      <c r="DYT43" s="63"/>
      <c r="DYU43" s="63"/>
      <c r="DYV43" s="801"/>
      <c r="DYW43" s="798"/>
      <c r="DYX43" s="799"/>
      <c r="DYY43" s="63"/>
      <c r="DYZ43" s="800"/>
      <c r="DZA43" s="797"/>
      <c r="DZB43" s="794"/>
      <c r="DZC43" s="795"/>
      <c r="DZD43" s="796"/>
      <c r="DZE43" s="794"/>
      <c r="DZF43" s="795"/>
      <c r="DZG43" s="797"/>
      <c r="DZH43" s="49"/>
      <c r="DZI43" s="795"/>
      <c r="DZJ43" s="63"/>
      <c r="DZK43" s="63"/>
      <c r="DZL43" s="801"/>
      <c r="DZM43" s="798"/>
      <c r="DZN43" s="799"/>
      <c r="DZO43" s="63"/>
      <c r="DZP43" s="800"/>
      <c r="DZQ43" s="797"/>
      <c r="DZR43" s="794"/>
      <c r="DZS43" s="795"/>
      <c r="DZT43" s="796"/>
      <c r="DZU43" s="794"/>
      <c r="DZV43" s="795"/>
      <c r="DZW43" s="797"/>
      <c r="DZX43" s="49"/>
      <c r="DZY43" s="795"/>
      <c r="DZZ43" s="63"/>
      <c r="EAA43" s="63"/>
      <c r="EAB43" s="801"/>
      <c r="EAC43" s="798"/>
      <c r="EAD43" s="799"/>
      <c r="EAE43" s="63"/>
      <c r="EAF43" s="800"/>
      <c r="EAG43" s="797"/>
      <c r="EAH43" s="794"/>
      <c r="EAI43" s="795"/>
      <c r="EAJ43" s="796"/>
      <c r="EAK43" s="794"/>
      <c r="EAL43" s="795"/>
      <c r="EAM43" s="797"/>
      <c r="EAN43" s="49"/>
      <c r="EAO43" s="795"/>
      <c r="EAP43" s="63"/>
      <c r="EAQ43" s="63"/>
      <c r="EAR43" s="801"/>
      <c r="EAS43" s="798"/>
      <c r="EAT43" s="799"/>
      <c r="EAU43" s="63"/>
      <c r="EAV43" s="800"/>
      <c r="EAW43" s="797"/>
      <c r="EAX43" s="794"/>
      <c r="EAY43" s="795"/>
      <c r="EAZ43" s="796"/>
      <c r="EBA43" s="794"/>
      <c r="EBB43" s="795"/>
      <c r="EBC43" s="797"/>
      <c r="EBD43" s="49"/>
      <c r="EBE43" s="795"/>
      <c r="EBF43" s="63"/>
      <c r="EBG43" s="63"/>
      <c r="EBH43" s="801"/>
      <c r="EBI43" s="798"/>
      <c r="EBJ43" s="799"/>
      <c r="EBK43" s="63"/>
      <c r="EBL43" s="800"/>
      <c r="EBM43" s="797"/>
      <c r="EBN43" s="794"/>
      <c r="EBO43" s="795"/>
      <c r="EBP43" s="796"/>
      <c r="EBQ43" s="794"/>
      <c r="EBR43" s="795"/>
      <c r="EBS43" s="797"/>
      <c r="EBT43" s="49"/>
      <c r="EBU43" s="795"/>
      <c r="EBV43" s="63"/>
      <c r="EBW43" s="63"/>
      <c r="EBX43" s="801"/>
      <c r="EBY43" s="798"/>
      <c r="EBZ43" s="799"/>
      <c r="ECA43" s="63"/>
      <c r="ECB43" s="800"/>
      <c r="ECC43" s="797"/>
      <c r="ECD43" s="794"/>
      <c r="ECE43" s="795"/>
      <c r="ECF43" s="796"/>
      <c r="ECG43" s="794"/>
      <c r="ECH43" s="795"/>
      <c r="ECI43" s="797"/>
      <c r="ECJ43" s="49"/>
      <c r="ECK43" s="795"/>
      <c r="ECL43" s="63"/>
      <c r="ECM43" s="63"/>
      <c r="ECN43" s="801"/>
      <c r="ECO43" s="798"/>
      <c r="ECP43" s="799"/>
      <c r="ECQ43" s="63"/>
      <c r="ECR43" s="800"/>
      <c r="ECS43" s="797"/>
      <c r="ECT43" s="794"/>
      <c r="ECU43" s="795"/>
      <c r="ECV43" s="796"/>
      <c r="ECW43" s="794"/>
      <c r="ECX43" s="795"/>
      <c r="ECY43" s="797"/>
      <c r="ECZ43" s="49"/>
      <c r="EDA43" s="795"/>
      <c r="EDB43" s="63"/>
      <c r="EDC43" s="63"/>
      <c r="EDD43" s="801"/>
      <c r="EDE43" s="798"/>
      <c r="EDF43" s="799"/>
      <c r="EDG43" s="63"/>
      <c r="EDH43" s="800"/>
      <c r="EDI43" s="797"/>
      <c r="EDJ43" s="794"/>
      <c r="EDK43" s="795"/>
      <c r="EDL43" s="796"/>
      <c r="EDM43" s="794"/>
      <c r="EDN43" s="795"/>
      <c r="EDO43" s="797"/>
      <c r="EDP43" s="49"/>
      <c r="EDQ43" s="795"/>
      <c r="EDR43" s="63"/>
      <c r="EDS43" s="63"/>
      <c r="EDT43" s="801"/>
      <c r="EDU43" s="798"/>
      <c r="EDV43" s="799"/>
      <c r="EDW43" s="63"/>
      <c r="EDX43" s="800"/>
      <c r="EDY43" s="797"/>
      <c r="EDZ43" s="794"/>
      <c r="EEA43" s="795"/>
      <c r="EEB43" s="796"/>
      <c r="EEC43" s="794"/>
      <c r="EED43" s="795"/>
      <c r="EEE43" s="797"/>
      <c r="EEF43" s="49"/>
      <c r="EEG43" s="795"/>
      <c r="EEH43" s="63"/>
      <c r="EEI43" s="63"/>
      <c r="EEJ43" s="801"/>
      <c r="EEK43" s="798"/>
      <c r="EEL43" s="799"/>
      <c r="EEM43" s="63"/>
      <c r="EEN43" s="800"/>
      <c r="EEO43" s="797"/>
      <c r="EEP43" s="794"/>
      <c r="EEQ43" s="795"/>
      <c r="EER43" s="796"/>
      <c r="EES43" s="794"/>
      <c r="EET43" s="795"/>
      <c r="EEU43" s="797"/>
      <c r="EEV43" s="49"/>
      <c r="EEW43" s="795"/>
      <c r="EEX43" s="63"/>
      <c r="EEY43" s="63"/>
      <c r="EEZ43" s="801"/>
      <c r="EFA43" s="798"/>
      <c r="EFB43" s="799"/>
      <c r="EFC43" s="63"/>
      <c r="EFD43" s="800"/>
      <c r="EFE43" s="797"/>
      <c r="EFF43" s="794"/>
      <c r="EFG43" s="795"/>
      <c r="EFH43" s="796"/>
      <c r="EFI43" s="794"/>
      <c r="EFJ43" s="795"/>
      <c r="EFK43" s="797"/>
      <c r="EFL43" s="49"/>
      <c r="EFM43" s="795"/>
      <c r="EFN43" s="63"/>
      <c r="EFO43" s="63"/>
      <c r="EFP43" s="801"/>
      <c r="EFQ43" s="798"/>
      <c r="EFR43" s="799"/>
      <c r="EFS43" s="63"/>
      <c r="EFT43" s="800"/>
      <c r="EFU43" s="797"/>
      <c r="EFV43" s="794"/>
      <c r="EFW43" s="795"/>
      <c r="EFX43" s="796"/>
      <c r="EFY43" s="794"/>
      <c r="EFZ43" s="795"/>
      <c r="EGA43" s="797"/>
      <c r="EGB43" s="49"/>
      <c r="EGC43" s="795"/>
      <c r="EGD43" s="63"/>
      <c r="EGE43" s="63"/>
      <c r="EGF43" s="801"/>
      <c r="EGG43" s="798"/>
      <c r="EGH43" s="799"/>
      <c r="EGI43" s="63"/>
      <c r="EGJ43" s="800"/>
      <c r="EGK43" s="797"/>
      <c r="EGL43" s="794"/>
      <c r="EGM43" s="795"/>
      <c r="EGN43" s="796"/>
      <c r="EGO43" s="794"/>
      <c r="EGP43" s="795"/>
      <c r="EGQ43" s="797"/>
      <c r="EGR43" s="49"/>
      <c r="EGS43" s="795"/>
      <c r="EGT43" s="63"/>
      <c r="EGU43" s="63"/>
      <c r="EGV43" s="801"/>
      <c r="EGW43" s="798"/>
      <c r="EGX43" s="799"/>
      <c r="EGY43" s="63"/>
      <c r="EGZ43" s="800"/>
      <c r="EHA43" s="797"/>
      <c r="EHB43" s="794"/>
      <c r="EHC43" s="795"/>
      <c r="EHD43" s="796"/>
      <c r="EHE43" s="794"/>
      <c r="EHF43" s="795"/>
      <c r="EHG43" s="797"/>
      <c r="EHH43" s="49"/>
      <c r="EHI43" s="795"/>
      <c r="EHJ43" s="63"/>
      <c r="EHK43" s="63"/>
      <c r="EHL43" s="801"/>
      <c r="EHM43" s="798"/>
      <c r="EHN43" s="799"/>
      <c r="EHO43" s="63"/>
      <c r="EHP43" s="800"/>
      <c r="EHQ43" s="797"/>
      <c r="EHR43" s="794"/>
      <c r="EHS43" s="795"/>
      <c r="EHT43" s="796"/>
      <c r="EHU43" s="794"/>
      <c r="EHV43" s="795"/>
      <c r="EHW43" s="797"/>
      <c r="EHX43" s="49"/>
      <c r="EHY43" s="795"/>
      <c r="EHZ43" s="63"/>
      <c r="EIA43" s="63"/>
      <c r="EIB43" s="801"/>
      <c r="EIC43" s="798"/>
      <c r="EID43" s="799"/>
      <c r="EIE43" s="63"/>
      <c r="EIF43" s="800"/>
      <c r="EIG43" s="797"/>
      <c r="EIH43" s="794"/>
      <c r="EII43" s="795"/>
      <c r="EIJ43" s="796"/>
      <c r="EIK43" s="794"/>
      <c r="EIL43" s="795"/>
      <c r="EIM43" s="797"/>
      <c r="EIN43" s="49"/>
      <c r="EIO43" s="795"/>
      <c r="EIP43" s="63"/>
      <c r="EIQ43" s="63"/>
      <c r="EIR43" s="801"/>
      <c r="EIS43" s="798"/>
      <c r="EIT43" s="799"/>
      <c r="EIU43" s="63"/>
      <c r="EIV43" s="800"/>
      <c r="EIW43" s="797"/>
      <c r="EIX43" s="794"/>
      <c r="EIY43" s="795"/>
      <c r="EIZ43" s="796"/>
      <c r="EJA43" s="794"/>
      <c r="EJB43" s="795"/>
      <c r="EJC43" s="797"/>
      <c r="EJD43" s="49"/>
      <c r="EJE43" s="795"/>
      <c r="EJF43" s="63"/>
      <c r="EJG43" s="63"/>
      <c r="EJH43" s="801"/>
      <c r="EJI43" s="798"/>
      <c r="EJJ43" s="799"/>
      <c r="EJK43" s="63"/>
      <c r="EJL43" s="800"/>
      <c r="EJM43" s="797"/>
      <c r="EJN43" s="794"/>
      <c r="EJO43" s="795"/>
      <c r="EJP43" s="796"/>
      <c r="EJQ43" s="794"/>
      <c r="EJR43" s="795"/>
      <c r="EJS43" s="797"/>
      <c r="EJT43" s="49"/>
      <c r="EJU43" s="795"/>
      <c r="EJV43" s="63"/>
      <c r="EJW43" s="63"/>
      <c r="EJX43" s="801"/>
      <c r="EJY43" s="798"/>
      <c r="EJZ43" s="799"/>
      <c r="EKA43" s="63"/>
      <c r="EKB43" s="800"/>
      <c r="EKC43" s="797"/>
      <c r="EKD43" s="794"/>
      <c r="EKE43" s="795"/>
      <c r="EKF43" s="796"/>
      <c r="EKG43" s="794"/>
      <c r="EKH43" s="795"/>
      <c r="EKI43" s="797"/>
      <c r="EKJ43" s="49"/>
      <c r="EKK43" s="795"/>
      <c r="EKL43" s="63"/>
      <c r="EKM43" s="63"/>
      <c r="EKN43" s="801"/>
      <c r="EKO43" s="798"/>
      <c r="EKP43" s="799"/>
      <c r="EKQ43" s="63"/>
      <c r="EKR43" s="800"/>
      <c r="EKS43" s="797"/>
      <c r="EKT43" s="794"/>
      <c r="EKU43" s="795"/>
      <c r="EKV43" s="796"/>
      <c r="EKW43" s="794"/>
      <c r="EKX43" s="795"/>
      <c r="EKY43" s="797"/>
      <c r="EKZ43" s="49"/>
      <c r="ELA43" s="795"/>
      <c r="ELB43" s="63"/>
      <c r="ELC43" s="63"/>
      <c r="ELD43" s="801"/>
      <c r="ELE43" s="798"/>
      <c r="ELF43" s="799"/>
      <c r="ELG43" s="63"/>
      <c r="ELH43" s="800"/>
      <c r="ELI43" s="797"/>
      <c r="ELJ43" s="794"/>
      <c r="ELK43" s="795"/>
      <c r="ELL43" s="796"/>
      <c r="ELM43" s="794"/>
      <c r="ELN43" s="795"/>
      <c r="ELO43" s="797"/>
      <c r="ELP43" s="49"/>
      <c r="ELQ43" s="795"/>
      <c r="ELR43" s="63"/>
      <c r="ELS43" s="63"/>
      <c r="ELT43" s="801"/>
      <c r="ELU43" s="798"/>
      <c r="ELV43" s="799"/>
      <c r="ELW43" s="63"/>
      <c r="ELX43" s="800"/>
      <c r="ELY43" s="797"/>
      <c r="ELZ43" s="794"/>
      <c r="EMA43" s="795"/>
      <c r="EMB43" s="796"/>
      <c r="EMC43" s="794"/>
      <c r="EMD43" s="795"/>
      <c r="EME43" s="797"/>
      <c r="EMF43" s="49"/>
      <c r="EMG43" s="795"/>
      <c r="EMH43" s="63"/>
      <c r="EMI43" s="63"/>
      <c r="EMJ43" s="801"/>
      <c r="EMK43" s="798"/>
      <c r="EML43" s="799"/>
      <c r="EMM43" s="63"/>
      <c r="EMN43" s="800"/>
      <c r="EMO43" s="797"/>
      <c r="EMP43" s="794"/>
      <c r="EMQ43" s="795"/>
      <c r="EMR43" s="796"/>
      <c r="EMS43" s="794"/>
      <c r="EMT43" s="795"/>
      <c r="EMU43" s="797"/>
      <c r="EMV43" s="49"/>
      <c r="EMW43" s="795"/>
      <c r="EMX43" s="63"/>
      <c r="EMY43" s="63"/>
      <c r="EMZ43" s="801"/>
      <c r="ENA43" s="798"/>
      <c r="ENB43" s="799"/>
      <c r="ENC43" s="63"/>
      <c r="END43" s="800"/>
      <c r="ENE43" s="797"/>
      <c r="ENF43" s="794"/>
      <c r="ENG43" s="795"/>
      <c r="ENH43" s="796"/>
      <c r="ENI43" s="794"/>
      <c r="ENJ43" s="795"/>
      <c r="ENK43" s="797"/>
      <c r="ENL43" s="49"/>
      <c r="ENM43" s="795"/>
      <c r="ENN43" s="63"/>
      <c r="ENO43" s="63"/>
      <c r="ENP43" s="801"/>
      <c r="ENQ43" s="798"/>
      <c r="ENR43" s="799"/>
      <c r="ENS43" s="63"/>
      <c r="ENT43" s="800"/>
      <c r="ENU43" s="797"/>
      <c r="ENV43" s="794"/>
      <c r="ENW43" s="795"/>
      <c r="ENX43" s="796"/>
      <c r="ENY43" s="794"/>
      <c r="ENZ43" s="795"/>
      <c r="EOA43" s="797"/>
      <c r="EOB43" s="49"/>
      <c r="EOC43" s="795"/>
      <c r="EOD43" s="63"/>
      <c r="EOE43" s="63"/>
      <c r="EOF43" s="801"/>
      <c r="EOG43" s="798"/>
      <c r="EOH43" s="799"/>
      <c r="EOI43" s="63"/>
      <c r="EOJ43" s="800"/>
      <c r="EOK43" s="797"/>
      <c r="EOL43" s="794"/>
      <c r="EOM43" s="795"/>
      <c r="EON43" s="796"/>
      <c r="EOO43" s="794"/>
      <c r="EOP43" s="795"/>
      <c r="EOQ43" s="797"/>
      <c r="EOR43" s="49"/>
      <c r="EOS43" s="795"/>
      <c r="EOT43" s="63"/>
      <c r="EOU43" s="63"/>
      <c r="EOV43" s="801"/>
      <c r="EOW43" s="798"/>
      <c r="EOX43" s="799"/>
      <c r="EOY43" s="63"/>
      <c r="EOZ43" s="800"/>
      <c r="EPA43" s="797"/>
      <c r="EPB43" s="794"/>
      <c r="EPC43" s="795"/>
      <c r="EPD43" s="796"/>
      <c r="EPE43" s="794"/>
      <c r="EPF43" s="795"/>
      <c r="EPG43" s="797"/>
      <c r="EPH43" s="49"/>
      <c r="EPI43" s="795"/>
      <c r="EPJ43" s="63"/>
      <c r="EPK43" s="63"/>
      <c r="EPL43" s="801"/>
      <c r="EPM43" s="798"/>
      <c r="EPN43" s="799"/>
      <c r="EPO43" s="63"/>
      <c r="EPP43" s="800"/>
      <c r="EPQ43" s="797"/>
      <c r="EPR43" s="794"/>
      <c r="EPS43" s="795"/>
      <c r="EPT43" s="796"/>
      <c r="EPU43" s="794"/>
      <c r="EPV43" s="795"/>
      <c r="EPW43" s="797"/>
      <c r="EPX43" s="49"/>
      <c r="EPY43" s="795"/>
      <c r="EPZ43" s="63"/>
      <c r="EQA43" s="63"/>
      <c r="EQB43" s="801"/>
      <c r="EQC43" s="798"/>
      <c r="EQD43" s="799"/>
      <c r="EQE43" s="63"/>
      <c r="EQF43" s="800"/>
      <c r="EQG43" s="797"/>
      <c r="EQH43" s="794"/>
      <c r="EQI43" s="795"/>
      <c r="EQJ43" s="796"/>
      <c r="EQK43" s="794"/>
      <c r="EQL43" s="795"/>
      <c r="EQM43" s="797"/>
      <c r="EQN43" s="49"/>
      <c r="EQO43" s="795"/>
      <c r="EQP43" s="63"/>
      <c r="EQQ43" s="63"/>
      <c r="EQR43" s="801"/>
      <c r="EQS43" s="798"/>
      <c r="EQT43" s="799"/>
      <c r="EQU43" s="63"/>
      <c r="EQV43" s="800"/>
      <c r="EQW43" s="797"/>
      <c r="EQX43" s="794"/>
      <c r="EQY43" s="795"/>
      <c r="EQZ43" s="796"/>
      <c r="ERA43" s="794"/>
      <c r="ERB43" s="795"/>
      <c r="ERC43" s="797"/>
      <c r="ERD43" s="49"/>
      <c r="ERE43" s="795"/>
      <c r="ERF43" s="63"/>
      <c r="ERG43" s="63"/>
      <c r="ERH43" s="801"/>
      <c r="ERI43" s="798"/>
      <c r="ERJ43" s="799"/>
      <c r="ERK43" s="63"/>
      <c r="ERL43" s="800"/>
      <c r="ERM43" s="797"/>
      <c r="ERN43" s="794"/>
      <c r="ERO43" s="795"/>
      <c r="ERP43" s="796"/>
      <c r="ERQ43" s="794"/>
      <c r="ERR43" s="795"/>
      <c r="ERS43" s="797"/>
      <c r="ERT43" s="49"/>
      <c r="ERU43" s="795"/>
      <c r="ERV43" s="63"/>
      <c r="ERW43" s="63"/>
      <c r="ERX43" s="801"/>
      <c r="ERY43" s="798"/>
      <c r="ERZ43" s="799"/>
      <c r="ESA43" s="63"/>
      <c r="ESB43" s="800"/>
      <c r="ESC43" s="797"/>
      <c r="ESD43" s="794"/>
      <c r="ESE43" s="795"/>
      <c r="ESF43" s="796"/>
      <c r="ESG43" s="794"/>
      <c r="ESH43" s="795"/>
      <c r="ESI43" s="797"/>
      <c r="ESJ43" s="49"/>
      <c r="ESK43" s="795"/>
      <c r="ESL43" s="63"/>
      <c r="ESM43" s="63"/>
      <c r="ESN43" s="801"/>
      <c r="ESO43" s="798"/>
      <c r="ESP43" s="799"/>
      <c r="ESQ43" s="63"/>
      <c r="ESR43" s="800"/>
      <c r="ESS43" s="797"/>
      <c r="EST43" s="794"/>
      <c r="ESU43" s="795"/>
      <c r="ESV43" s="796"/>
      <c r="ESW43" s="794"/>
      <c r="ESX43" s="795"/>
      <c r="ESY43" s="797"/>
      <c r="ESZ43" s="49"/>
      <c r="ETA43" s="795"/>
      <c r="ETB43" s="63"/>
      <c r="ETC43" s="63"/>
      <c r="ETD43" s="801"/>
      <c r="ETE43" s="798"/>
      <c r="ETF43" s="799"/>
      <c r="ETG43" s="63"/>
      <c r="ETH43" s="800"/>
      <c r="ETI43" s="797"/>
      <c r="ETJ43" s="794"/>
      <c r="ETK43" s="795"/>
      <c r="ETL43" s="796"/>
      <c r="ETM43" s="794"/>
      <c r="ETN43" s="795"/>
      <c r="ETO43" s="797"/>
      <c r="ETP43" s="49"/>
      <c r="ETQ43" s="795"/>
      <c r="ETR43" s="63"/>
      <c r="ETS43" s="63"/>
      <c r="ETT43" s="801"/>
      <c r="ETU43" s="798"/>
      <c r="ETV43" s="799"/>
      <c r="ETW43" s="63"/>
      <c r="ETX43" s="800"/>
      <c r="ETY43" s="797"/>
      <c r="ETZ43" s="794"/>
      <c r="EUA43" s="795"/>
      <c r="EUB43" s="796"/>
      <c r="EUC43" s="794"/>
      <c r="EUD43" s="795"/>
      <c r="EUE43" s="797"/>
      <c r="EUF43" s="49"/>
      <c r="EUG43" s="795"/>
      <c r="EUH43" s="63"/>
      <c r="EUI43" s="63"/>
      <c r="EUJ43" s="801"/>
      <c r="EUK43" s="798"/>
      <c r="EUL43" s="799"/>
      <c r="EUM43" s="63"/>
      <c r="EUN43" s="800"/>
      <c r="EUO43" s="797"/>
      <c r="EUP43" s="794"/>
      <c r="EUQ43" s="795"/>
      <c r="EUR43" s="796"/>
      <c r="EUS43" s="794"/>
      <c r="EUT43" s="795"/>
      <c r="EUU43" s="797"/>
      <c r="EUV43" s="49"/>
      <c r="EUW43" s="795"/>
      <c r="EUX43" s="63"/>
      <c r="EUY43" s="63"/>
      <c r="EUZ43" s="801"/>
      <c r="EVA43" s="798"/>
      <c r="EVB43" s="799"/>
      <c r="EVC43" s="63"/>
      <c r="EVD43" s="800"/>
      <c r="EVE43" s="797"/>
      <c r="EVF43" s="794"/>
      <c r="EVG43" s="795"/>
      <c r="EVH43" s="796"/>
      <c r="EVI43" s="794"/>
      <c r="EVJ43" s="795"/>
      <c r="EVK43" s="797"/>
      <c r="EVL43" s="49"/>
      <c r="EVM43" s="795"/>
      <c r="EVN43" s="63"/>
      <c r="EVO43" s="63"/>
      <c r="EVP43" s="801"/>
      <c r="EVQ43" s="798"/>
      <c r="EVR43" s="799"/>
      <c r="EVS43" s="63"/>
      <c r="EVT43" s="800"/>
      <c r="EVU43" s="797"/>
      <c r="EVV43" s="794"/>
      <c r="EVW43" s="795"/>
      <c r="EVX43" s="796"/>
      <c r="EVY43" s="794"/>
      <c r="EVZ43" s="795"/>
      <c r="EWA43" s="797"/>
      <c r="EWB43" s="49"/>
      <c r="EWC43" s="795"/>
      <c r="EWD43" s="63"/>
      <c r="EWE43" s="63"/>
      <c r="EWF43" s="801"/>
      <c r="EWG43" s="798"/>
      <c r="EWH43" s="799"/>
      <c r="EWI43" s="63"/>
      <c r="EWJ43" s="800"/>
      <c r="EWK43" s="797"/>
      <c r="EWL43" s="794"/>
      <c r="EWM43" s="795"/>
      <c r="EWN43" s="796"/>
      <c r="EWO43" s="794"/>
      <c r="EWP43" s="795"/>
      <c r="EWQ43" s="797"/>
      <c r="EWR43" s="49"/>
      <c r="EWS43" s="795"/>
      <c r="EWT43" s="63"/>
      <c r="EWU43" s="63"/>
      <c r="EWV43" s="801"/>
      <c r="EWW43" s="798"/>
      <c r="EWX43" s="799"/>
      <c r="EWY43" s="63"/>
      <c r="EWZ43" s="800"/>
      <c r="EXA43" s="797"/>
      <c r="EXB43" s="794"/>
      <c r="EXC43" s="795"/>
      <c r="EXD43" s="796"/>
      <c r="EXE43" s="794"/>
      <c r="EXF43" s="795"/>
      <c r="EXG43" s="797"/>
      <c r="EXH43" s="49"/>
      <c r="EXI43" s="795"/>
      <c r="EXJ43" s="63"/>
      <c r="EXK43" s="63"/>
      <c r="EXL43" s="801"/>
      <c r="EXM43" s="798"/>
      <c r="EXN43" s="799"/>
      <c r="EXO43" s="63"/>
      <c r="EXP43" s="800"/>
      <c r="EXQ43" s="797"/>
      <c r="EXR43" s="794"/>
      <c r="EXS43" s="795"/>
      <c r="EXT43" s="796"/>
      <c r="EXU43" s="794"/>
      <c r="EXV43" s="795"/>
      <c r="EXW43" s="797"/>
      <c r="EXX43" s="49"/>
      <c r="EXY43" s="795"/>
      <c r="EXZ43" s="63"/>
      <c r="EYA43" s="63"/>
      <c r="EYB43" s="801"/>
      <c r="EYC43" s="798"/>
      <c r="EYD43" s="799"/>
      <c r="EYE43" s="63"/>
      <c r="EYF43" s="800"/>
      <c r="EYG43" s="797"/>
      <c r="EYH43" s="794"/>
      <c r="EYI43" s="795"/>
      <c r="EYJ43" s="796"/>
      <c r="EYK43" s="794"/>
      <c r="EYL43" s="795"/>
      <c r="EYM43" s="797"/>
      <c r="EYN43" s="49"/>
      <c r="EYO43" s="795"/>
      <c r="EYP43" s="63"/>
      <c r="EYQ43" s="63"/>
      <c r="EYR43" s="801"/>
      <c r="EYS43" s="798"/>
      <c r="EYT43" s="799"/>
      <c r="EYU43" s="63"/>
      <c r="EYV43" s="800"/>
      <c r="EYW43" s="797"/>
      <c r="EYX43" s="794"/>
      <c r="EYY43" s="795"/>
      <c r="EYZ43" s="796"/>
      <c r="EZA43" s="794"/>
      <c r="EZB43" s="795"/>
      <c r="EZC43" s="797"/>
      <c r="EZD43" s="49"/>
      <c r="EZE43" s="795"/>
      <c r="EZF43" s="63"/>
      <c r="EZG43" s="63"/>
      <c r="EZH43" s="801"/>
      <c r="EZI43" s="798"/>
      <c r="EZJ43" s="799"/>
      <c r="EZK43" s="63"/>
      <c r="EZL43" s="800"/>
      <c r="EZM43" s="797"/>
      <c r="EZN43" s="794"/>
      <c r="EZO43" s="795"/>
      <c r="EZP43" s="796"/>
      <c r="EZQ43" s="794"/>
      <c r="EZR43" s="795"/>
      <c r="EZS43" s="797"/>
      <c r="EZT43" s="49"/>
      <c r="EZU43" s="795"/>
      <c r="EZV43" s="63"/>
      <c r="EZW43" s="63"/>
      <c r="EZX43" s="801"/>
      <c r="EZY43" s="798"/>
      <c r="EZZ43" s="799"/>
      <c r="FAA43" s="63"/>
      <c r="FAB43" s="800"/>
      <c r="FAC43" s="797"/>
      <c r="FAD43" s="794"/>
      <c r="FAE43" s="795"/>
      <c r="FAF43" s="796"/>
      <c r="FAG43" s="794"/>
      <c r="FAH43" s="795"/>
      <c r="FAI43" s="797"/>
      <c r="FAJ43" s="49"/>
      <c r="FAK43" s="795"/>
      <c r="FAL43" s="63"/>
      <c r="FAM43" s="63"/>
      <c r="FAN43" s="801"/>
      <c r="FAO43" s="798"/>
      <c r="FAP43" s="799"/>
      <c r="FAQ43" s="63"/>
      <c r="FAR43" s="800"/>
      <c r="FAS43" s="797"/>
      <c r="FAT43" s="794"/>
      <c r="FAU43" s="795"/>
      <c r="FAV43" s="796"/>
      <c r="FAW43" s="794"/>
      <c r="FAX43" s="795"/>
      <c r="FAY43" s="797"/>
      <c r="FAZ43" s="49"/>
      <c r="FBA43" s="795"/>
      <c r="FBB43" s="63"/>
      <c r="FBC43" s="63"/>
      <c r="FBD43" s="801"/>
      <c r="FBE43" s="798"/>
      <c r="FBF43" s="799"/>
      <c r="FBG43" s="63"/>
      <c r="FBH43" s="800"/>
      <c r="FBI43" s="797"/>
      <c r="FBJ43" s="794"/>
      <c r="FBK43" s="795"/>
      <c r="FBL43" s="796"/>
      <c r="FBM43" s="794"/>
      <c r="FBN43" s="795"/>
      <c r="FBO43" s="797"/>
      <c r="FBP43" s="49"/>
      <c r="FBQ43" s="795"/>
      <c r="FBR43" s="63"/>
      <c r="FBS43" s="63"/>
      <c r="FBT43" s="801"/>
      <c r="FBU43" s="798"/>
      <c r="FBV43" s="799"/>
      <c r="FBW43" s="63"/>
      <c r="FBX43" s="800"/>
      <c r="FBY43" s="797"/>
      <c r="FBZ43" s="794"/>
      <c r="FCA43" s="795"/>
      <c r="FCB43" s="796"/>
      <c r="FCC43" s="794"/>
      <c r="FCD43" s="795"/>
      <c r="FCE43" s="797"/>
      <c r="FCF43" s="49"/>
      <c r="FCG43" s="795"/>
      <c r="FCH43" s="63"/>
      <c r="FCI43" s="63"/>
      <c r="FCJ43" s="801"/>
      <c r="FCK43" s="798"/>
      <c r="FCL43" s="799"/>
      <c r="FCM43" s="63"/>
      <c r="FCN43" s="800"/>
      <c r="FCO43" s="797"/>
      <c r="FCP43" s="794"/>
      <c r="FCQ43" s="795"/>
      <c r="FCR43" s="796"/>
      <c r="FCS43" s="794"/>
      <c r="FCT43" s="795"/>
      <c r="FCU43" s="797"/>
      <c r="FCV43" s="49"/>
      <c r="FCW43" s="795"/>
      <c r="FCX43" s="63"/>
      <c r="FCY43" s="63"/>
      <c r="FCZ43" s="801"/>
      <c r="FDA43" s="798"/>
      <c r="FDB43" s="799"/>
      <c r="FDC43" s="63"/>
      <c r="FDD43" s="800"/>
      <c r="FDE43" s="797"/>
      <c r="FDF43" s="794"/>
      <c r="FDG43" s="795"/>
      <c r="FDH43" s="796"/>
      <c r="FDI43" s="794"/>
      <c r="FDJ43" s="795"/>
      <c r="FDK43" s="797"/>
      <c r="FDL43" s="49"/>
      <c r="FDM43" s="795"/>
      <c r="FDN43" s="63"/>
      <c r="FDO43" s="63"/>
      <c r="FDP43" s="801"/>
      <c r="FDQ43" s="798"/>
      <c r="FDR43" s="799"/>
      <c r="FDS43" s="63"/>
      <c r="FDT43" s="800"/>
      <c r="FDU43" s="797"/>
      <c r="FDV43" s="794"/>
      <c r="FDW43" s="795"/>
      <c r="FDX43" s="796"/>
      <c r="FDY43" s="794"/>
      <c r="FDZ43" s="795"/>
      <c r="FEA43" s="797"/>
      <c r="FEB43" s="49"/>
      <c r="FEC43" s="795"/>
      <c r="FED43" s="63"/>
      <c r="FEE43" s="63"/>
      <c r="FEF43" s="801"/>
      <c r="FEG43" s="798"/>
      <c r="FEH43" s="799"/>
      <c r="FEI43" s="63"/>
      <c r="FEJ43" s="800"/>
      <c r="FEK43" s="797"/>
      <c r="FEL43" s="794"/>
      <c r="FEM43" s="795"/>
      <c r="FEN43" s="796"/>
      <c r="FEO43" s="794"/>
      <c r="FEP43" s="795"/>
      <c r="FEQ43" s="797"/>
      <c r="FER43" s="49"/>
      <c r="FES43" s="795"/>
      <c r="FET43" s="63"/>
      <c r="FEU43" s="63"/>
      <c r="FEV43" s="801"/>
      <c r="FEW43" s="798"/>
      <c r="FEX43" s="799"/>
      <c r="FEY43" s="63"/>
      <c r="FEZ43" s="800"/>
      <c r="FFA43" s="797"/>
      <c r="FFB43" s="794"/>
      <c r="FFC43" s="795"/>
      <c r="FFD43" s="796"/>
      <c r="FFE43" s="794"/>
      <c r="FFF43" s="795"/>
      <c r="FFG43" s="797"/>
      <c r="FFH43" s="49"/>
      <c r="FFI43" s="795"/>
      <c r="FFJ43" s="63"/>
      <c r="FFK43" s="63"/>
      <c r="FFL43" s="801"/>
      <c r="FFM43" s="798"/>
      <c r="FFN43" s="799"/>
      <c r="FFO43" s="63"/>
      <c r="FFP43" s="800"/>
      <c r="FFQ43" s="797"/>
      <c r="FFR43" s="794"/>
      <c r="FFS43" s="795"/>
      <c r="FFT43" s="796"/>
      <c r="FFU43" s="794"/>
      <c r="FFV43" s="795"/>
      <c r="FFW43" s="797"/>
      <c r="FFX43" s="49"/>
      <c r="FFY43" s="795"/>
      <c r="FFZ43" s="63"/>
      <c r="FGA43" s="63"/>
      <c r="FGB43" s="801"/>
      <c r="FGC43" s="798"/>
      <c r="FGD43" s="799"/>
      <c r="FGE43" s="63"/>
      <c r="FGF43" s="800"/>
      <c r="FGG43" s="797"/>
      <c r="FGH43" s="794"/>
      <c r="FGI43" s="795"/>
      <c r="FGJ43" s="796"/>
      <c r="FGK43" s="794"/>
      <c r="FGL43" s="795"/>
      <c r="FGM43" s="797"/>
      <c r="FGN43" s="49"/>
      <c r="FGO43" s="795"/>
      <c r="FGP43" s="63"/>
      <c r="FGQ43" s="63"/>
      <c r="FGR43" s="801"/>
      <c r="FGS43" s="798"/>
      <c r="FGT43" s="799"/>
      <c r="FGU43" s="63"/>
      <c r="FGV43" s="800"/>
      <c r="FGW43" s="797"/>
      <c r="FGX43" s="794"/>
      <c r="FGY43" s="795"/>
      <c r="FGZ43" s="796"/>
      <c r="FHA43" s="794"/>
      <c r="FHB43" s="795"/>
      <c r="FHC43" s="797"/>
      <c r="FHD43" s="49"/>
      <c r="FHE43" s="795"/>
      <c r="FHF43" s="63"/>
      <c r="FHG43" s="63"/>
      <c r="FHH43" s="801"/>
      <c r="FHI43" s="798"/>
      <c r="FHJ43" s="799"/>
      <c r="FHK43" s="63"/>
      <c r="FHL43" s="800"/>
      <c r="FHM43" s="797"/>
      <c r="FHN43" s="794"/>
      <c r="FHO43" s="795"/>
      <c r="FHP43" s="796"/>
      <c r="FHQ43" s="794"/>
      <c r="FHR43" s="795"/>
      <c r="FHS43" s="797"/>
      <c r="FHT43" s="49"/>
      <c r="FHU43" s="795"/>
      <c r="FHV43" s="63"/>
      <c r="FHW43" s="63"/>
      <c r="FHX43" s="801"/>
      <c r="FHY43" s="798"/>
      <c r="FHZ43" s="799"/>
      <c r="FIA43" s="63"/>
      <c r="FIB43" s="800"/>
      <c r="FIC43" s="797"/>
      <c r="FID43" s="794"/>
      <c r="FIE43" s="795"/>
      <c r="FIF43" s="796"/>
      <c r="FIG43" s="794"/>
      <c r="FIH43" s="795"/>
      <c r="FII43" s="797"/>
      <c r="FIJ43" s="49"/>
      <c r="FIK43" s="795"/>
      <c r="FIL43" s="63"/>
      <c r="FIM43" s="63"/>
      <c r="FIN43" s="801"/>
      <c r="FIO43" s="798"/>
      <c r="FIP43" s="799"/>
      <c r="FIQ43" s="63"/>
      <c r="FIR43" s="800"/>
      <c r="FIS43" s="797"/>
      <c r="FIT43" s="794"/>
      <c r="FIU43" s="795"/>
      <c r="FIV43" s="796"/>
      <c r="FIW43" s="794"/>
      <c r="FIX43" s="795"/>
      <c r="FIY43" s="797"/>
      <c r="FIZ43" s="49"/>
      <c r="FJA43" s="795"/>
      <c r="FJB43" s="63"/>
      <c r="FJC43" s="63"/>
      <c r="FJD43" s="801"/>
      <c r="FJE43" s="798"/>
      <c r="FJF43" s="799"/>
      <c r="FJG43" s="63"/>
      <c r="FJH43" s="800"/>
      <c r="FJI43" s="797"/>
      <c r="FJJ43" s="794"/>
      <c r="FJK43" s="795"/>
      <c r="FJL43" s="796"/>
      <c r="FJM43" s="794"/>
      <c r="FJN43" s="795"/>
      <c r="FJO43" s="797"/>
      <c r="FJP43" s="49"/>
      <c r="FJQ43" s="795"/>
      <c r="FJR43" s="63"/>
      <c r="FJS43" s="63"/>
      <c r="FJT43" s="801"/>
      <c r="FJU43" s="798"/>
      <c r="FJV43" s="799"/>
      <c r="FJW43" s="63"/>
      <c r="FJX43" s="800"/>
      <c r="FJY43" s="797"/>
      <c r="FJZ43" s="794"/>
      <c r="FKA43" s="795"/>
      <c r="FKB43" s="796"/>
      <c r="FKC43" s="794"/>
      <c r="FKD43" s="795"/>
      <c r="FKE43" s="797"/>
      <c r="FKF43" s="49"/>
      <c r="FKG43" s="795"/>
      <c r="FKH43" s="63"/>
      <c r="FKI43" s="63"/>
      <c r="FKJ43" s="801"/>
      <c r="FKK43" s="798"/>
      <c r="FKL43" s="799"/>
      <c r="FKM43" s="63"/>
      <c r="FKN43" s="800"/>
      <c r="FKO43" s="797"/>
      <c r="FKP43" s="794"/>
      <c r="FKQ43" s="795"/>
      <c r="FKR43" s="796"/>
      <c r="FKS43" s="794"/>
      <c r="FKT43" s="795"/>
      <c r="FKU43" s="797"/>
      <c r="FKV43" s="49"/>
      <c r="FKW43" s="795"/>
      <c r="FKX43" s="63"/>
      <c r="FKY43" s="63"/>
      <c r="FKZ43" s="801"/>
      <c r="FLA43" s="798"/>
      <c r="FLB43" s="799"/>
      <c r="FLC43" s="63"/>
      <c r="FLD43" s="800"/>
      <c r="FLE43" s="797"/>
      <c r="FLF43" s="794"/>
      <c r="FLG43" s="795"/>
      <c r="FLH43" s="796"/>
      <c r="FLI43" s="794"/>
      <c r="FLJ43" s="795"/>
      <c r="FLK43" s="797"/>
      <c r="FLL43" s="49"/>
      <c r="FLM43" s="795"/>
      <c r="FLN43" s="63"/>
      <c r="FLO43" s="63"/>
      <c r="FLP43" s="801"/>
      <c r="FLQ43" s="798"/>
      <c r="FLR43" s="799"/>
      <c r="FLS43" s="63"/>
      <c r="FLT43" s="800"/>
      <c r="FLU43" s="797"/>
      <c r="FLV43" s="794"/>
      <c r="FLW43" s="795"/>
      <c r="FLX43" s="796"/>
      <c r="FLY43" s="794"/>
      <c r="FLZ43" s="795"/>
      <c r="FMA43" s="797"/>
      <c r="FMB43" s="49"/>
      <c r="FMC43" s="795"/>
      <c r="FMD43" s="63"/>
      <c r="FME43" s="63"/>
      <c r="FMF43" s="801"/>
      <c r="FMG43" s="798"/>
      <c r="FMH43" s="799"/>
      <c r="FMI43" s="63"/>
      <c r="FMJ43" s="800"/>
      <c r="FMK43" s="797"/>
      <c r="FML43" s="794"/>
      <c r="FMM43" s="795"/>
      <c r="FMN43" s="796"/>
      <c r="FMO43" s="794"/>
      <c r="FMP43" s="795"/>
      <c r="FMQ43" s="797"/>
      <c r="FMR43" s="49"/>
      <c r="FMS43" s="795"/>
      <c r="FMT43" s="63"/>
      <c r="FMU43" s="63"/>
      <c r="FMV43" s="801"/>
      <c r="FMW43" s="798"/>
      <c r="FMX43" s="799"/>
      <c r="FMY43" s="63"/>
      <c r="FMZ43" s="800"/>
      <c r="FNA43" s="797"/>
      <c r="FNB43" s="794"/>
      <c r="FNC43" s="795"/>
      <c r="FND43" s="796"/>
      <c r="FNE43" s="794"/>
      <c r="FNF43" s="795"/>
      <c r="FNG43" s="797"/>
      <c r="FNH43" s="49"/>
      <c r="FNI43" s="795"/>
      <c r="FNJ43" s="63"/>
      <c r="FNK43" s="63"/>
      <c r="FNL43" s="801"/>
      <c r="FNM43" s="798"/>
      <c r="FNN43" s="799"/>
      <c r="FNO43" s="63"/>
      <c r="FNP43" s="800"/>
      <c r="FNQ43" s="797"/>
      <c r="FNR43" s="794"/>
      <c r="FNS43" s="795"/>
      <c r="FNT43" s="796"/>
      <c r="FNU43" s="794"/>
      <c r="FNV43" s="795"/>
      <c r="FNW43" s="797"/>
      <c r="FNX43" s="49"/>
      <c r="FNY43" s="795"/>
      <c r="FNZ43" s="63"/>
      <c r="FOA43" s="63"/>
      <c r="FOB43" s="801"/>
      <c r="FOC43" s="798"/>
      <c r="FOD43" s="799"/>
      <c r="FOE43" s="63"/>
      <c r="FOF43" s="800"/>
      <c r="FOG43" s="797"/>
      <c r="FOH43" s="794"/>
      <c r="FOI43" s="795"/>
      <c r="FOJ43" s="796"/>
      <c r="FOK43" s="794"/>
      <c r="FOL43" s="795"/>
      <c r="FOM43" s="797"/>
      <c r="FON43" s="49"/>
      <c r="FOO43" s="795"/>
      <c r="FOP43" s="63"/>
      <c r="FOQ43" s="63"/>
      <c r="FOR43" s="801"/>
      <c r="FOS43" s="798"/>
      <c r="FOT43" s="799"/>
      <c r="FOU43" s="63"/>
      <c r="FOV43" s="800"/>
      <c r="FOW43" s="797"/>
      <c r="FOX43" s="794"/>
      <c r="FOY43" s="795"/>
      <c r="FOZ43" s="796"/>
      <c r="FPA43" s="794"/>
      <c r="FPB43" s="795"/>
      <c r="FPC43" s="797"/>
      <c r="FPD43" s="49"/>
      <c r="FPE43" s="795"/>
      <c r="FPF43" s="63"/>
      <c r="FPG43" s="63"/>
      <c r="FPH43" s="801"/>
      <c r="FPI43" s="798"/>
      <c r="FPJ43" s="799"/>
      <c r="FPK43" s="63"/>
      <c r="FPL43" s="800"/>
      <c r="FPM43" s="797"/>
      <c r="FPN43" s="794"/>
      <c r="FPO43" s="795"/>
      <c r="FPP43" s="796"/>
      <c r="FPQ43" s="794"/>
      <c r="FPR43" s="795"/>
      <c r="FPS43" s="797"/>
      <c r="FPT43" s="49"/>
      <c r="FPU43" s="795"/>
      <c r="FPV43" s="63"/>
      <c r="FPW43" s="63"/>
      <c r="FPX43" s="801"/>
      <c r="FPY43" s="798"/>
      <c r="FPZ43" s="799"/>
      <c r="FQA43" s="63"/>
      <c r="FQB43" s="800"/>
      <c r="FQC43" s="797"/>
      <c r="FQD43" s="794"/>
      <c r="FQE43" s="795"/>
      <c r="FQF43" s="796"/>
      <c r="FQG43" s="794"/>
      <c r="FQH43" s="795"/>
      <c r="FQI43" s="797"/>
      <c r="FQJ43" s="49"/>
      <c r="FQK43" s="795"/>
      <c r="FQL43" s="63"/>
      <c r="FQM43" s="63"/>
      <c r="FQN43" s="801"/>
      <c r="FQO43" s="798"/>
      <c r="FQP43" s="799"/>
      <c r="FQQ43" s="63"/>
      <c r="FQR43" s="800"/>
      <c r="FQS43" s="797"/>
      <c r="FQT43" s="794"/>
      <c r="FQU43" s="795"/>
      <c r="FQV43" s="796"/>
      <c r="FQW43" s="794"/>
      <c r="FQX43" s="795"/>
      <c r="FQY43" s="797"/>
      <c r="FQZ43" s="49"/>
      <c r="FRA43" s="795"/>
      <c r="FRB43" s="63"/>
      <c r="FRC43" s="63"/>
      <c r="FRD43" s="801"/>
      <c r="FRE43" s="798"/>
      <c r="FRF43" s="799"/>
      <c r="FRG43" s="63"/>
      <c r="FRH43" s="800"/>
      <c r="FRI43" s="797"/>
      <c r="FRJ43" s="794"/>
      <c r="FRK43" s="795"/>
      <c r="FRL43" s="796"/>
      <c r="FRM43" s="794"/>
      <c r="FRN43" s="795"/>
      <c r="FRO43" s="797"/>
      <c r="FRP43" s="49"/>
      <c r="FRQ43" s="795"/>
      <c r="FRR43" s="63"/>
      <c r="FRS43" s="63"/>
      <c r="FRT43" s="801"/>
      <c r="FRU43" s="798"/>
      <c r="FRV43" s="799"/>
      <c r="FRW43" s="63"/>
      <c r="FRX43" s="800"/>
      <c r="FRY43" s="797"/>
      <c r="FRZ43" s="794"/>
      <c r="FSA43" s="795"/>
      <c r="FSB43" s="796"/>
      <c r="FSC43" s="794"/>
      <c r="FSD43" s="795"/>
      <c r="FSE43" s="797"/>
      <c r="FSF43" s="49"/>
      <c r="FSG43" s="795"/>
      <c r="FSH43" s="63"/>
      <c r="FSI43" s="63"/>
      <c r="FSJ43" s="801"/>
      <c r="FSK43" s="798"/>
      <c r="FSL43" s="799"/>
      <c r="FSM43" s="63"/>
      <c r="FSN43" s="800"/>
      <c r="FSO43" s="797"/>
      <c r="FSP43" s="794"/>
      <c r="FSQ43" s="795"/>
      <c r="FSR43" s="796"/>
      <c r="FSS43" s="794"/>
      <c r="FST43" s="795"/>
      <c r="FSU43" s="797"/>
      <c r="FSV43" s="49"/>
      <c r="FSW43" s="795"/>
      <c r="FSX43" s="63"/>
      <c r="FSY43" s="63"/>
      <c r="FSZ43" s="801"/>
      <c r="FTA43" s="798"/>
      <c r="FTB43" s="799"/>
      <c r="FTC43" s="63"/>
      <c r="FTD43" s="800"/>
      <c r="FTE43" s="797"/>
      <c r="FTF43" s="794"/>
      <c r="FTG43" s="795"/>
      <c r="FTH43" s="796"/>
      <c r="FTI43" s="794"/>
      <c r="FTJ43" s="795"/>
      <c r="FTK43" s="797"/>
      <c r="FTL43" s="49"/>
      <c r="FTM43" s="795"/>
      <c r="FTN43" s="63"/>
      <c r="FTO43" s="63"/>
      <c r="FTP43" s="801"/>
      <c r="FTQ43" s="798"/>
      <c r="FTR43" s="799"/>
      <c r="FTS43" s="63"/>
      <c r="FTT43" s="800"/>
      <c r="FTU43" s="797"/>
      <c r="FTV43" s="794"/>
      <c r="FTW43" s="795"/>
      <c r="FTX43" s="796"/>
      <c r="FTY43" s="794"/>
      <c r="FTZ43" s="795"/>
      <c r="FUA43" s="797"/>
      <c r="FUB43" s="49"/>
      <c r="FUC43" s="795"/>
      <c r="FUD43" s="63"/>
      <c r="FUE43" s="63"/>
      <c r="FUF43" s="801"/>
      <c r="FUG43" s="798"/>
      <c r="FUH43" s="799"/>
      <c r="FUI43" s="63"/>
      <c r="FUJ43" s="800"/>
      <c r="FUK43" s="797"/>
      <c r="FUL43" s="794"/>
      <c r="FUM43" s="795"/>
      <c r="FUN43" s="796"/>
      <c r="FUO43" s="794"/>
      <c r="FUP43" s="795"/>
      <c r="FUQ43" s="797"/>
      <c r="FUR43" s="49"/>
      <c r="FUS43" s="795"/>
      <c r="FUT43" s="63"/>
      <c r="FUU43" s="63"/>
      <c r="FUV43" s="801"/>
      <c r="FUW43" s="798"/>
      <c r="FUX43" s="799"/>
      <c r="FUY43" s="63"/>
      <c r="FUZ43" s="800"/>
      <c r="FVA43" s="797"/>
      <c r="FVB43" s="794"/>
      <c r="FVC43" s="795"/>
      <c r="FVD43" s="796"/>
      <c r="FVE43" s="794"/>
      <c r="FVF43" s="795"/>
      <c r="FVG43" s="797"/>
      <c r="FVH43" s="49"/>
      <c r="FVI43" s="795"/>
      <c r="FVJ43" s="63"/>
      <c r="FVK43" s="63"/>
      <c r="FVL43" s="801"/>
      <c r="FVM43" s="798"/>
      <c r="FVN43" s="799"/>
      <c r="FVO43" s="63"/>
      <c r="FVP43" s="800"/>
      <c r="FVQ43" s="797"/>
      <c r="FVR43" s="794"/>
      <c r="FVS43" s="795"/>
      <c r="FVT43" s="796"/>
      <c r="FVU43" s="794"/>
      <c r="FVV43" s="795"/>
      <c r="FVW43" s="797"/>
      <c r="FVX43" s="49"/>
      <c r="FVY43" s="795"/>
      <c r="FVZ43" s="63"/>
      <c r="FWA43" s="63"/>
      <c r="FWB43" s="801"/>
      <c r="FWC43" s="798"/>
      <c r="FWD43" s="799"/>
      <c r="FWE43" s="63"/>
      <c r="FWF43" s="800"/>
      <c r="FWG43" s="797"/>
      <c r="FWH43" s="794"/>
      <c r="FWI43" s="795"/>
      <c r="FWJ43" s="796"/>
      <c r="FWK43" s="794"/>
      <c r="FWL43" s="795"/>
      <c r="FWM43" s="797"/>
      <c r="FWN43" s="49"/>
      <c r="FWO43" s="795"/>
      <c r="FWP43" s="63"/>
      <c r="FWQ43" s="63"/>
      <c r="FWR43" s="801"/>
      <c r="FWS43" s="798"/>
      <c r="FWT43" s="799"/>
      <c r="FWU43" s="63"/>
      <c r="FWV43" s="800"/>
      <c r="FWW43" s="797"/>
      <c r="FWX43" s="794"/>
      <c r="FWY43" s="795"/>
      <c r="FWZ43" s="796"/>
      <c r="FXA43" s="794"/>
      <c r="FXB43" s="795"/>
      <c r="FXC43" s="797"/>
      <c r="FXD43" s="49"/>
      <c r="FXE43" s="795"/>
      <c r="FXF43" s="63"/>
      <c r="FXG43" s="63"/>
      <c r="FXH43" s="801"/>
      <c r="FXI43" s="798"/>
      <c r="FXJ43" s="799"/>
      <c r="FXK43" s="63"/>
      <c r="FXL43" s="800"/>
      <c r="FXM43" s="797"/>
      <c r="FXN43" s="794"/>
      <c r="FXO43" s="795"/>
      <c r="FXP43" s="796"/>
      <c r="FXQ43" s="794"/>
      <c r="FXR43" s="795"/>
      <c r="FXS43" s="797"/>
      <c r="FXT43" s="49"/>
      <c r="FXU43" s="795"/>
      <c r="FXV43" s="63"/>
      <c r="FXW43" s="63"/>
      <c r="FXX43" s="801"/>
      <c r="FXY43" s="798"/>
      <c r="FXZ43" s="799"/>
      <c r="FYA43" s="63"/>
      <c r="FYB43" s="800"/>
      <c r="FYC43" s="797"/>
      <c r="FYD43" s="794"/>
      <c r="FYE43" s="795"/>
      <c r="FYF43" s="796"/>
      <c r="FYG43" s="794"/>
      <c r="FYH43" s="795"/>
      <c r="FYI43" s="797"/>
      <c r="FYJ43" s="49"/>
      <c r="FYK43" s="795"/>
      <c r="FYL43" s="63"/>
      <c r="FYM43" s="63"/>
      <c r="FYN43" s="801"/>
      <c r="FYO43" s="798"/>
      <c r="FYP43" s="799"/>
      <c r="FYQ43" s="63"/>
      <c r="FYR43" s="800"/>
      <c r="FYS43" s="797"/>
      <c r="FYT43" s="794"/>
      <c r="FYU43" s="795"/>
      <c r="FYV43" s="796"/>
      <c r="FYW43" s="794"/>
      <c r="FYX43" s="795"/>
      <c r="FYY43" s="797"/>
      <c r="FYZ43" s="49"/>
      <c r="FZA43" s="795"/>
      <c r="FZB43" s="63"/>
      <c r="FZC43" s="63"/>
      <c r="FZD43" s="801"/>
      <c r="FZE43" s="798"/>
      <c r="FZF43" s="799"/>
      <c r="FZG43" s="63"/>
      <c r="FZH43" s="800"/>
      <c r="FZI43" s="797"/>
      <c r="FZJ43" s="794"/>
      <c r="FZK43" s="795"/>
      <c r="FZL43" s="796"/>
      <c r="FZM43" s="794"/>
      <c r="FZN43" s="795"/>
      <c r="FZO43" s="797"/>
      <c r="FZP43" s="49"/>
      <c r="FZQ43" s="795"/>
      <c r="FZR43" s="63"/>
      <c r="FZS43" s="63"/>
      <c r="FZT43" s="801"/>
      <c r="FZU43" s="798"/>
      <c r="FZV43" s="799"/>
      <c r="FZW43" s="63"/>
      <c r="FZX43" s="800"/>
      <c r="FZY43" s="797"/>
      <c r="FZZ43" s="794"/>
      <c r="GAA43" s="795"/>
      <c r="GAB43" s="796"/>
      <c r="GAC43" s="794"/>
      <c r="GAD43" s="795"/>
      <c r="GAE43" s="797"/>
      <c r="GAF43" s="49"/>
      <c r="GAG43" s="795"/>
      <c r="GAH43" s="63"/>
      <c r="GAI43" s="63"/>
      <c r="GAJ43" s="801"/>
      <c r="GAK43" s="798"/>
      <c r="GAL43" s="799"/>
      <c r="GAM43" s="63"/>
      <c r="GAN43" s="800"/>
      <c r="GAO43" s="797"/>
      <c r="GAP43" s="794"/>
      <c r="GAQ43" s="795"/>
      <c r="GAR43" s="796"/>
      <c r="GAS43" s="794"/>
      <c r="GAT43" s="795"/>
      <c r="GAU43" s="797"/>
      <c r="GAV43" s="49"/>
      <c r="GAW43" s="795"/>
      <c r="GAX43" s="63"/>
      <c r="GAY43" s="63"/>
      <c r="GAZ43" s="801"/>
      <c r="GBA43" s="798"/>
      <c r="GBB43" s="799"/>
      <c r="GBC43" s="63"/>
      <c r="GBD43" s="800"/>
      <c r="GBE43" s="797"/>
      <c r="GBF43" s="794"/>
      <c r="GBG43" s="795"/>
      <c r="GBH43" s="796"/>
      <c r="GBI43" s="794"/>
      <c r="GBJ43" s="795"/>
      <c r="GBK43" s="797"/>
      <c r="GBL43" s="49"/>
      <c r="GBM43" s="795"/>
      <c r="GBN43" s="63"/>
      <c r="GBO43" s="63"/>
      <c r="GBP43" s="801"/>
      <c r="GBQ43" s="798"/>
      <c r="GBR43" s="799"/>
      <c r="GBS43" s="63"/>
      <c r="GBT43" s="800"/>
      <c r="GBU43" s="797"/>
      <c r="GBV43" s="794"/>
      <c r="GBW43" s="795"/>
      <c r="GBX43" s="796"/>
      <c r="GBY43" s="794"/>
      <c r="GBZ43" s="795"/>
      <c r="GCA43" s="797"/>
      <c r="GCB43" s="49"/>
      <c r="GCC43" s="795"/>
      <c r="GCD43" s="63"/>
      <c r="GCE43" s="63"/>
      <c r="GCF43" s="801"/>
      <c r="GCG43" s="798"/>
      <c r="GCH43" s="799"/>
      <c r="GCI43" s="63"/>
      <c r="GCJ43" s="800"/>
      <c r="GCK43" s="797"/>
      <c r="GCL43" s="794"/>
      <c r="GCM43" s="795"/>
      <c r="GCN43" s="796"/>
      <c r="GCO43" s="794"/>
      <c r="GCP43" s="795"/>
      <c r="GCQ43" s="797"/>
      <c r="GCR43" s="49"/>
      <c r="GCS43" s="795"/>
      <c r="GCT43" s="63"/>
      <c r="GCU43" s="63"/>
      <c r="GCV43" s="801"/>
      <c r="GCW43" s="798"/>
      <c r="GCX43" s="799"/>
      <c r="GCY43" s="63"/>
      <c r="GCZ43" s="800"/>
      <c r="GDA43" s="797"/>
      <c r="GDB43" s="794"/>
      <c r="GDC43" s="795"/>
      <c r="GDD43" s="796"/>
      <c r="GDE43" s="794"/>
      <c r="GDF43" s="795"/>
      <c r="GDG43" s="797"/>
      <c r="GDH43" s="49"/>
      <c r="GDI43" s="795"/>
      <c r="GDJ43" s="63"/>
      <c r="GDK43" s="63"/>
      <c r="GDL43" s="801"/>
      <c r="GDM43" s="798"/>
      <c r="GDN43" s="799"/>
      <c r="GDO43" s="63"/>
      <c r="GDP43" s="800"/>
      <c r="GDQ43" s="797"/>
      <c r="GDR43" s="794"/>
      <c r="GDS43" s="795"/>
      <c r="GDT43" s="796"/>
      <c r="GDU43" s="794"/>
      <c r="GDV43" s="795"/>
      <c r="GDW43" s="797"/>
      <c r="GDX43" s="49"/>
      <c r="GDY43" s="795"/>
      <c r="GDZ43" s="63"/>
      <c r="GEA43" s="63"/>
      <c r="GEB43" s="801"/>
      <c r="GEC43" s="798"/>
      <c r="GED43" s="799"/>
      <c r="GEE43" s="63"/>
      <c r="GEF43" s="800"/>
      <c r="GEG43" s="797"/>
      <c r="GEH43" s="794"/>
      <c r="GEI43" s="795"/>
      <c r="GEJ43" s="796"/>
      <c r="GEK43" s="794"/>
      <c r="GEL43" s="795"/>
      <c r="GEM43" s="797"/>
      <c r="GEN43" s="49"/>
      <c r="GEO43" s="795"/>
      <c r="GEP43" s="63"/>
      <c r="GEQ43" s="63"/>
      <c r="GER43" s="801"/>
      <c r="GES43" s="798"/>
      <c r="GET43" s="799"/>
      <c r="GEU43" s="63"/>
      <c r="GEV43" s="800"/>
      <c r="GEW43" s="797"/>
      <c r="GEX43" s="794"/>
      <c r="GEY43" s="795"/>
      <c r="GEZ43" s="796"/>
      <c r="GFA43" s="794"/>
      <c r="GFB43" s="795"/>
      <c r="GFC43" s="797"/>
      <c r="GFD43" s="49"/>
      <c r="GFE43" s="795"/>
      <c r="GFF43" s="63"/>
      <c r="GFG43" s="63"/>
      <c r="GFH43" s="801"/>
      <c r="GFI43" s="798"/>
      <c r="GFJ43" s="799"/>
      <c r="GFK43" s="63"/>
      <c r="GFL43" s="800"/>
      <c r="GFM43" s="797"/>
      <c r="GFN43" s="794"/>
      <c r="GFO43" s="795"/>
      <c r="GFP43" s="796"/>
      <c r="GFQ43" s="794"/>
      <c r="GFR43" s="795"/>
      <c r="GFS43" s="797"/>
      <c r="GFT43" s="49"/>
      <c r="GFU43" s="795"/>
      <c r="GFV43" s="63"/>
      <c r="GFW43" s="63"/>
      <c r="GFX43" s="801"/>
      <c r="GFY43" s="798"/>
      <c r="GFZ43" s="799"/>
      <c r="GGA43" s="63"/>
      <c r="GGB43" s="800"/>
      <c r="GGC43" s="797"/>
      <c r="GGD43" s="794"/>
      <c r="GGE43" s="795"/>
      <c r="GGF43" s="796"/>
      <c r="GGG43" s="794"/>
      <c r="GGH43" s="795"/>
      <c r="GGI43" s="797"/>
      <c r="GGJ43" s="49"/>
      <c r="GGK43" s="795"/>
      <c r="GGL43" s="63"/>
      <c r="GGM43" s="63"/>
      <c r="GGN43" s="801"/>
      <c r="GGO43" s="798"/>
      <c r="GGP43" s="799"/>
      <c r="GGQ43" s="63"/>
      <c r="GGR43" s="800"/>
      <c r="GGS43" s="797"/>
      <c r="GGT43" s="794"/>
      <c r="GGU43" s="795"/>
      <c r="GGV43" s="796"/>
      <c r="GGW43" s="794"/>
      <c r="GGX43" s="795"/>
      <c r="GGY43" s="797"/>
      <c r="GGZ43" s="49"/>
      <c r="GHA43" s="795"/>
      <c r="GHB43" s="63"/>
      <c r="GHC43" s="63"/>
      <c r="GHD43" s="801"/>
      <c r="GHE43" s="798"/>
      <c r="GHF43" s="799"/>
      <c r="GHG43" s="63"/>
      <c r="GHH43" s="800"/>
      <c r="GHI43" s="797"/>
      <c r="GHJ43" s="794"/>
      <c r="GHK43" s="795"/>
      <c r="GHL43" s="796"/>
      <c r="GHM43" s="794"/>
      <c r="GHN43" s="795"/>
      <c r="GHO43" s="797"/>
      <c r="GHP43" s="49"/>
      <c r="GHQ43" s="795"/>
      <c r="GHR43" s="63"/>
      <c r="GHS43" s="63"/>
      <c r="GHT43" s="801"/>
      <c r="GHU43" s="798"/>
      <c r="GHV43" s="799"/>
      <c r="GHW43" s="63"/>
      <c r="GHX43" s="800"/>
      <c r="GHY43" s="797"/>
      <c r="GHZ43" s="794"/>
      <c r="GIA43" s="795"/>
      <c r="GIB43" s="796"/>
      <c r="GIC43" s="794"/>
      <c r="GID43" s="795"/>
      <c r="GIE43" s="797"/>
      <c r="GIF43" s="49"/>
      <c r="GIG43" s="795"/>
      <c r="GIH43" s="63"/>
      <c r="GII43" s="63"/>
      <c r="GIJ43" s="801"/>
      <c r="GIK43" s="798"/>
      <c r="GIL43" s="799"/>
      <c r="GIM43" s="63"/>
      <c r="GIN43" s="800"/>
      <c r="GIO43" s="797"/>
      <c r="GIP43" s="794"/>
      <c r="GIQ43" s="795"/>
      <c r="GIR43" s="796"/>
      <c r="GIS43" s="794"/>
      <c r="GIT43" s="795"/>
      <c r="GIU43" s="797"/>
      <c r="GIV43" s="49"/>
      <c r="GIW43" s="795"/>
      <c r="GIX43" s="63"/>
      <c r="GIY43" s="63"/>
      <c r="GIZ43" s="801"/>
      <c r="GJA43" s="798"/>
      <c r="GJB43" s="799"/>
      <c r="GJC43" s="63"/>
      <c r="GJD43" s="800"/>
      <c r="GJE43" s="797"/>
      <c r="GJF43" s="794"/>
      <c r="GJG43" s="795"/>
      <c r="GJH43" s="796"/>
      <c r="GJI43" s="794"/>
      <c r="GJJ43" s="795"/>
      <c r="GJK43" s="797"/>
      <c r="GJL43" s="49"/>
      <c r="GJM43" s="795"/>
      <c r="GJN43" s="63"/>
      <c r="GJO43" s="63"/>
      <c r="GJP43" s="801"/>
      <c r="GJQ43" s="798"/>
      <c r="GJR43" s="799"/>
      <c r="GJS43" s="63"/>
      <c r="GJT43" s="800"/>
      <c r="GJU43" s="797"/>
      <c r="GJV43" s="794"/>
      <c r="GJW43" s="795"/>
      <c r="GJX43" s="796"/>
      <c r="GJY43" s="794"/>
      <c r="GJZ43" s="795"/>
      <c r="GKA43" s="797"/>
      <c r="GKB43" s="49"/>
      <c r="GKC43" s="795"/>
      <c r="GKD43" s="63"/>
      <c r="GKE43" s="63"/>
      <c r="GKF43" s="801"/>
      <c r="GKG43" s="798"/>
      <c r="GKH43" s="799"/>
      <c r="GKI43" s="63"/>
      <c r="GKJ43" s="800"/>
      <c r="GKK43" s="797"/>
      <c r="GKL43" s="794"/>
      <c r="GKM43" s="795"/>
      <c r="GKN43" s="796"/>
      <c r="GKO43" s="794"/>
      <c r="GKP43" s="795"/>
      <c r="GKQ43" s="797"/>
      <c r="GKR43" s="49"/>
      <c r="GKS43" s="795"/>
      <c r="GKT43" s="63"/>
      <c r="GKU43" s="63"/>
      <c r="GKV43" s="801"/>
      <c r="GKW43" s="798"/>
      <c r="GKX43" s="799"/>
      <c r="GKY43" s="63"/>
      <c r="GKZ43" s="800"/>
      <c r="GLA43" s="797"/>
      <c r="GLB43" s="794"/>
      <c r="GLC43" s="795"/>
      <c r="GLD43" s="796"/>
      <c r="GLE43" s="794"/>
      <c r="GLF43" s="795"/>
      <c r="GLG43" s="797"/>
      <c r="GLH43" s="49"/>
      <c r="GLI43" s="795"/>
      <c r="GLJ43" s="63"/>
      <c r="GLK43" s="63"/>
      <c r="GLL43" s="801"/>
      <c r="GLM43" s="798"/>
      <c r="GLN43" s="799"/>
      <c r="GLO43" s="63"/>
      <c r="GLP43" s="800"/>
      <c r="GLQ43" s="797"/>
      <c r="GLR43" s="794"/>
      <c r="GLS43" s="795"/>
      <c r="GLT43" s="796"/>
      <c r="GLU43" s="794"/>
      <c r="GLV43" s="795"/>
      <c r="GLW43" s="797"/>
      <c r="GLX43" s="49"/>
      <c r="GLY43" s="795"/>
      <c r="GLZ43" s="63"/>
      <c r="GMA43" s="63"/>
      <c r="GMB43" s="801"/>
      <c r="GMC43" s="798"/>
      <c r="GMD43" s="799"/>
      <c r="GME43" s="63"/>
      <c r="GMF43" s="800"/>
      <c r="GMG43" s="797"/>
      <c r="GMH43" s="794"/>
      <c r="GMI43" s="795"/>
      <c r="GMJ43" s="796"/>
      <c r="GMK43" s="794"/>
      <c r="GML43" s="795"/>
      <c r="GMM43" s="797"/>
      <c r="GMN43" s="49"/>
      <c r="GMO43" s="795"/>
      <c r="GMP43" s="63"/>
      <c r="GMQ43" s="63"/>
      <c r="GMR43" s="801"/>
      <c r="GMS43" s="798"/>
      <c r="GMT43" s="799"/>
      <c r="GMU43" s="63"/>
      <c r="GMV43" s="800"/>
      <c r="GMW43" s="797"/>
      <c r="GMX43" s="794"/>
      <c r="GMY43" s="795"/>
      <c r="GMZ43" s="796"/>
      <c r="GNA43" s="794"/>
      <c r="GNB43" s="795"/>
      <c r="GNC43" s="797"/>
      <c r="GND43" s="49"/>
      <c r="GNE43" s="795"/>
      <c r="GNF43" s="63"/>
      <c r="GNG43" s="63"/>
      <c r="GNH43" s="801"/>
      <c r="GNI43" s="798"/>
      <c r="GNJ43" s="799"/>
      <c r="GNK43" s="63"/>
      <c r="GNL43" s="800"/>
      <c r="GNM43" s="797"/>
      <c r="GNN43" s="794"/>
      <c r="GNO43" s="795"/>
      <c r="GNP43" s="796"/>
      <c r="GNQ43" s="794"/>
      <c r="GNR43" s="795"/>
      <c r="GNS43" s="797"/>
      <c r="GNT43" s="49"/>
      <c r="GNU43" s="795"/>
      <c r="GNV43" s="63"/>
      <c r="GNW43" s="63"/>
      <c r="GNX43" s="801"/>
      <c r="GNY43" s="798"/>
      <c r="GNZ43" s="799"/>
      <c r="GOA43" s="63"/>
      <c r="GOB43" s="800"/>
      <c r="GOC43" s="797"/>
      <c r="GOD43" s="794"/>
      <c r="GOE43" s="795"/>
      <c r="GOF43" s="796"/>
      <c r="GOG43" s="794"/>
      <c r="GOH43" s="795"/>
      <c r="GOI43" s="797"/>
      <c r="GOJ43" s="49"/>
      <c r="GOK43" s="795"/>
      <c r="GOL43" s="63"/>
      <c r="GOM43" s="63"/>
      <c r="GON43" s="801"/>
      <c r="GOO43" s="798"/>
      <c r="GOP43" s="799"/>
      <c r="GOQ43" s="63"/>
      <c r="GOR43" s="800"/>
      <c r="GOS43" s="797"/>
      <c r="GOT43" s="794"/>
      <c r="GOU43" s="795"/>
      <c r="GOV43" s="796"/>
      <c r="GOW43" s="794"/>
      <c r="GOX43" s="795"/>
      <c r="GOY43" s="797"/>
      <c r="GOZ43" s="49"/>
      <c r="GPA43" s="795"/>
      <c r="GPB43" s="63"/>
      <c r="GPC43" s="63"/>
      <c r="GPD43" s="801"/>
      <c r="GPE43" s="798"/>
      <c r="GPF43" s="799"/>
      <c r="GPG43" s="63"/>
      <c r="GPH43" s="800"/>
      <c r="GPI43" s="797"/>
      <c r="GPJ43" s="794"/>
      <c r="GPK43" s="795"/>
      <c r="GPL43" s="796"/>
      <c r="GPM43" s="794"/>
      <c r="GPN43" s="795"/>
      <c r="GPO43" s="797"/>
      <c r="GPP43" s="49"/>
      <c r="GPQ43" s="795"/>
      <c r="GPR43" s="63"/>
      <c r="GPS43" s="63"/>
      <c r="GPT43" s="801"/>
      <c r="GPU43" s="798"/>
      <c r="GPV43" s="799"/>
      <c r="GPW43" s="63"/>
      <c r="GPX43" s="800"/>
      <c r="GPY43" s="797"/>
      <c r="GPZ43" s="794"/>
      <c r="GQA43" s="795"/>
      <c r="GQB43" s="796"/>
      <c r="GQC43" s="794"/>
      <c r="GQD43" s="795"/>
      <c r="GQE43" s="797"/>
      <c r="GQF43" s="49"/>
      <c r="GQG43" s="795"/>
      <c r="GQH43" s="63"/>
      <c r="GQI43" s="63"/>
      <c r="GQJ43" s="801"/>
      <c r="GQK43" s="798"/>
      <c r="GQL43" s="799"/>
      <c r="GQM43" s="63"/>
      <c r="GQN43" s="800"/>
      <c r="GQO43" s="797"/>
      <c r="GQP43" s="794"/>
      <c r="GQQ43" s="795"/>
      <c r="GQR43" s="796"/>
      <c r="GQS43" s="794"/>
      <c r="GQT43" s="795"/>
      <c r="GQU43" s="797"/>
      <c r="GQV43" s="49"/>
      <c r="GQW43" s="795"/>
      <c r="GQX43" s="63"/>
      <c r="GQY43" s="63"/>
      <c r="GQZ43" s="801"/>
      <c r="GRA43" s="798"/>
      <c r="GRB43" s="799"/>
      <c r="GRC43" s="63"/>
      <c r="GRD43" s="800"/>
      <c r="GRE43" s="797"/>
      <c r="GRF43" s="794"/>
      <c r="GRG43" s="795"/>
      <c r="GRH43" s="796"/>
      <c r="GRI43" s="794"/>
      <c r="GRJ43" s="795"/>
      <c r="GRK43" s="797"/>
      <c r="GRL43" s="49"/>
      <c r="GRM43" s="795"/>
      <c r="GRN43" s="63"/>
      <c r="GRO43" s="63"/>
      <c r="GRP43" s="801"/>
      <c r="GRQ43" s="798"/>
      <c r="GRR43" s="799"/>
      <c r="GRS43" s="63"/>
      <c r="GRT43" s="800"/>
      <c r="GRU43" s="797"/>
      <c r="GRV43" s="794"/>
      <c r="GRW43" s="795"/>
      <c r="GRX43" s="796"/>
      <c r="GRY43" s="794"/>
      <c r="GRZ43" s="795"/>
      <c r="GSA43" s="797"/>
      <c r="GSB43" s="49"/>
      <c r="GSC43" s="795"/>
      <c r="GSD43" s="63"/>
      <c r="GSE43" s="63"/>
      <c r="GSF43" s="801"/>
      <c r="GSG43" s="798"/>
      <c r="GSH43" s="799"/>
      <c r="GSI43" s="63"/>
      <c r="GSJ43" s="800"/>
      <c r="GSK43" s="797"/>
      <c r="GSL43" s="794"/>
      <c r="GSM43" s="795"/>
      <c r="GSN43" s="796"/>
      <c r="GSO43" s="794"/>
      <c r="GSP43" s="795"/>
      <c r="GSQ43" s="797"/>
      <c r="GSR43" s="49"/>
      <c r="GSS43" s="795"/>
      <c r="GST43" s="63"/>
      <c r="GSU43" s="63"/>
      <c r="GSV43" s="801"/>
      <c r="GSW43" s="798"/>
      <c r="GSX43" s="799"/>
      <c r="GSY43" s="63"/>
      <c r="GSZ43" s="800"/>
      <c r="GTA43" s="797"/>
      <c r="GTB43" s="794"/>
      <c r="GTC43" s="795"/>
      <c r="GTD43" s="796"/>
      <c r="GTE43" s="794"/>
      <c r="GTF43" s="795"/>
      <c r="GTG43" s="797"/>
      <c r="GTH43" s="49"/>
      <c r="GTI43" s="795"/>
      <c r="GTJ43" s="63"/>
      <c r="GTK43" s="63"/>
      <c r="GTL43" s="801"/>
      <c r="GTM43" s="798"/>
      <c r="GTN43" s="799"/>
      <c r="GTO43" s="63"/>
      <c r="GTP43" s="800"/>
      <c r="GTQ43" s="797"/>
      <c r="GTR43" s="794"/>
      <c r="GTS43" s="795"/>
      <c r="GTT43" s="796"/>
      <c r="GTU43" s="794"/>
      <c r="GTV43" s="795"/>
      <c r="GTW43" s="797"/>
      <c r="GTX43" s="49"/>
      <c r="GTY43" s="795"/>
      <c r="GTZ43" s="63"/>
      <c r="GUA43" s="63"/>
      <c r="GUB43" s="801"/>
      <c r="GUC43" s="798"/>
      <c r="GUD43" s="799"/>
      <c r="GUE43" s="63"/>
      <c r="GUF43" s="800"/>
      <c r="GUG43" s="797"/>
      <c r="GUH43" s="794"/>
      <c r="GUI43" s="795"/>
      <c r="GUJ43" s="796"/>
      <c r="GUK43" s="794"/>
      <c r="GUL43" s="795"/>
      <c r="GUM43" s="797"/>
      <c r="GUN43" s="49"/>
      <c r="GUO43" s="795"/>
      <c r="GUP43" s="63"/>
      <c r="GUQ43" s="63"/>
      <c r="GUR43" s="801"/>
      <c r="GUS43" s="798"/>
      <c r="GUT43" s="799"/>
      <c r="GUU43" s="63"/>
      <c r="GUV43" s="800"/>
      <c r="GUW43" s="797"/>
      <c r="GUX43" s="794"/>
      <c r="GUY43" s="795"/>
      <c r="GUZ43" s="796"/>
      <c r="GVA43" s="794"/>
      <c r="GVB43" s="795"/>
      <c r="GVC43" s="797"/>
      <c r="GVD43" s="49"/>
      <c r="GVE43" s="795"/>
      <c r="GVF43" s="63"/>
      <c r="GVG43" s="63"/>
      <c r="GVH43" s="801"/>
      <c r="GVI43" s="798"/>
      <c r="GVJ43" s="799"/>
      <c r="GVK43" s="63"/>
      <c r="GVL43" s="800"/>
      <c r="GVM43" s="797"/>
      <c r="GVN43" s="794"/>
      <c r="GVO43" s="795"/>
      <c r="GVP43" s="796"/>
      <c r="GVQ43" s="794"/>
      <c r="GVR43" s="795"/>
      <c r="GVS43" s="797"/>
      <c r="GVT43" s="49"/>
      <c r="GVU43" s="795"/>
      <c r="GVV43" s="63"/>
      <c r="GVW43" s="63"/>
      <c r="GVX43" s="801"/>
      <c r="GVY43" s="798"/>
      <c r="GVZ43" s="799"/>
      <c r="GWA43" s="63"/>
      <c r="GWB43" s="800"/>
      <c r="GWC43" s="797"/>
      <c r="GWD43" s="794"/>
      <c r="GWE43" s="795"/>
      <c r="GWF43" s="796"/>
      <c r="GWG43" s="794"/>
      <c r="GWH43" s="795"/>
      <c r="GWI43" s="797"/>
      <c r="GWJ43" s="49"/>
      <c r="GWK43" s="795"/>
      <c r="GWL43" s="63"/>
      <c r="GWM43" s="63"/>
      <c r="GWN43" s="801"/>
      <c r="GWO43" s="798"/>
      <c r="GWP43" s="799"/>
      <c r="GWQ43" s="63"/>
      <c r="GWR43" s="800"/>
      <c r="GWS43" s="797"/>
      <c r="GWT43" s="794"/>
      <c r="GWU43" s="795"/>
      <c r="GWV43" s="796"/>
      <c r="GWW43" s="794"/>
      <c r="GWX43" s="795"/>
      <c r="GWY43" s="797"/>
      <c r="GWZ43" s="49"/>
      <c r="GXA43" s="795"/>
      <c r="GXB43" s="63"/>
      <c r="GXC43" s="63"/>
      <c r="GXD43" s="801"/>
      <c r="GXE43" s="798"/>
      <c r="GXF43" s="799"/>
      <c r="GXG43" s="63"/>
      <c r="GXH43" s="800"/>
      <c r="GXI43" s="797"/>
      <c r="GXJ43" s="794"/>
      <c r="GXK43" s="795"/>
      <c r="GXL43" s="796"/>
      <c r="GXM43" s="794"/>
      <c r="GXN43" s="795"/>
      <c r="GXO43" s="797"/>
      <c r="GXP43" s="49"/>
      <c r="GXQ43" s="795"/>
      <c r="GXR43" s="63"/>
      <c r="GXS43" s="63"/>
      <c r="GXT43" s="801"/>
      <c r="GXU43" s="798"/>
      <c r="GXV43" s="799"/>
      <c r="GXW43" s="63"/>
      <c r="GXX43" s="800"/>
      <c r="GXY43" s="797"/>
      <c r="GXZ43" s="794"/>
      <c r="GYA43" s="795"/>
      <c r="GYB43" s="796"/>
      <c r="GYC43" s="794"/>
      <c r="GYD43" s="795"/>
      <c r="GYE43" s="797"/>
      <c r="GYF43" s="49"/>
      <c r="GYG43" s="795"/>
      <c r="GYH43" s="63"/>
      <c r="GYI43" s="63"/>
      <c r="GYJ43" s="801"/>
      <c r="GYK43" s="798"/>
      <c r="GYL43" s="799"/>
      <c r="GYM43" s="63"/>
      <c r="GYN43" s="800"/>
      <c r="GYO43" s="797"/>
      <c r="GYP43" s="794"/>
      <c r="GYQ43" s="795"/>
      <c r="GYR43" s="796"/>
      <c r="GYS43" s="794"/>
      <c r="GYT43" s="795"/>
      <c r="GYU43" s="797"/>
      <c r="GYV43" s="49"/>
      <c r="GYW43" s="795"/>
      <c r="GYX43" s="63"/>
      <c r="GYY43" s="63"/>
      <c r="GYZ43" s="801"/>
      <c r="GZA43" s="798"/>
      <c r="GZB43" s="799"/>
      <c r="GZC43" s="63"/>
      <c r="GZD43" s="800"/>
      <c r="GZE43" s="797"/>
      <c r="GZF43" s="794"/>
      <c r="GZG43" s="795"/>
      <c r="GZH43" s="796"/>
      <c r="GZI43" s="794"/>
      <c r="GZJ43" s="795"/>
      <c r="GZK43" s="797"/>
      <c r="GZL43" s="49"/>
      <c r="GZM43" s="795"/>
      <c r="GZN43" s="63"/>
      <c r="GZO43" s="63"/>
      <c r="GZP43" s="801"/>
      <c r="GZQ43" s="798"/>
      <c r="GZR43" s="799"/>
      <c r="GZS43" s="63"/>
      <c r="GZT43" s="800"/>
      <c r="GZU43" s="797"/>
      <c r="GZV43" s="794"/>
      <c r="GZW43" s="795"/>
      <c r="GZX43" s="796"/>
      <c r="GZY43" s="794"/>
      <c r="GZZ43" s="795"/>
      <c r="HAA43" s="797"/>
      <c r="HAB43" s="49"/>
      <c r="HAC43" s="795"/>
      <c r="HAD43" s="63"/>
      <c r="HAE43" s="63"/>
      <c r="HAF43" s="801"/>
      <c r="HAG43" s="798"/>
      <c r="HAH43" s="799"/>
      <c r="HAI43" s="63"/>
      <c r="HAJ43" s="800"/>
      <c r="HAK43" s="797"/>
      <c r="HAL43" s="794"/>
      <c r="HAM43" s="795"/>
      <c r="HAN43" s="796"/>
      <c r="HAO43" s="794"/>
      <c r="HAP43" s="795"/>
      <c r="HAQ43" s="797"/>
      <c r="HAR43" s="49"/>
      <c r="HAS43" s="795"/>
      <c r="HAT43" s="63"/>
      <c r="HAU43" s="63"/>
      <c r="HAV43" s="801"/>
      <c r="HAW43" s="798"/>
      <c r="HAX43" s="799"/>
      <c r="HAY43" s="63"/>
      <c r="HAZ43" s="800"/>
      <c r="HBA43" s="797"/>
      <c r="HBB43" s="794"/>
      <c r="HBC43" s="795"/>
      <c r="HBD43" s="796"/>
      <c r="HBE43" s="794"/>
      <c r="HBF43" s="795"/>
      <c r="HBG43" s="797"/>
      <c r="HBH43" s="49"/>
      <c r="HBI43" s="795"/>
      <c r="HBJ43" s="63"/>
      <c r="HBK43" s="63"/>
      <c r="HBL43" s="801"/>
      <c r="HBM43" s="798"/>
      <c r="HBN43" s="799"/>
      <c r="HBO43" s="63"/>
      <c r="HBP43" s="800"/>
      <c r="HBQ43" s="797"/>
      <c r="HBR43" s="794"/>
      <c r="HBS43" s="795"/>
      <c r="HBT43" s="796"/>
      <c r="HBU43" s="794"/>
      <c r="HBV43" s="795"/>
      <c r="HBW43" s="797"/>
      <c r="HBX43" s="49"/>
      <c r="HBY43" s="795"/>
      <c r="HBZ43" s="63"/>
      <c r="HCA43" s="63"/>
      <c r="HCB43" s="801"/>
      <c r="HCC43" s="798"/>
      <c r="HCD43" s="799"/>
      <c r="HCE43" s="63"/>
      <c r="HCF43" s="800"/>
      <c r="HCG43" s="797"/>
      <c r="HCH43" s="794"/>
      <c r="HCI43" s="795"/>
      <c r="HCJ43" s="796"/>
      <c r="HCK43" s="794"/>
      <c r="HCL43" s="795"/>
      <c r="HCM43" s="797"/>
      <c r="HCN43" s="49"/>
      <c r="HCO43" s="795"/>
      <c r="HCP43" s="63"/>
      <c r="HCQ43" s="63"/>
      <c r="HCR43" s="801"/>
      <c r="HCS43" s="798"/>
      <c r="HCT43" s="799"/>
      <c r="HCU43" s="63"/>
      <c r="HCV43" s="800"/>
      <c r="HCW43" s="797"/>
      <c r="HCX43" s="794"/>
      <c r="HCY43" s="795"/>
      <c r="HCZ43" s="796"/>
      <c r="HDA43" s="794"/>
      <c r="HDB43" s="795"/>
      <c r="HDC43" s="797"/>
      <c r="HDD43" s="49"/>
      <c r="HDE43" s="795"/>
      <c r="HDF43" s="63"/>
      <c r="HDG43" s="63"/>
      <c r="HDH43" s="801"/>
      <c r="HDI43" s="798"/>
      <c r="HDJ43" s="799"/>
      <c r="HDK43" s="63"/>
      <c r="HDL43" s="800"/>
      <c r="HDM43" s="797"/>
      <c r="HDN43" s="794"/>
      <c r="HDO43" s="795"/>
      <c r="HDP43" s="796"/>
      <c r="HDQ43" s="794"/>
      <c r="HDR43" s="795"/>
      <c r="HDS43" s="797"/>
      <c r="HDT43" s="49"/>
      <c r="HDU43" s="795"/>
      <c r="HDV43" s="63"/>
      <c r="HDW43" s="63"/>
      <c r="HDX43" s="801"/>
      <c r="HDY43" s="798"/>
      <c r="HDZ43" s="799"/>
      <c r="HEA43" s="63"/>
      <c r="HEB43" s="800"/>
      <c r="HEC43" s="797"/>
      <c r="HED43" s="794"/>
      <c r="HEE43" s="795"/>
      <c r="HEF43" s="796"/>
      <c r="HEG43" s="794"/>
      <c r="HEH43" s="795"/>
      <c r="HEI43" s="797"/>
      <c r="HEJ43" s="49"/>
      <c r="HEK43" s="795"/>
      <c r="HEL43" s="63"/>
      <c r="HEM43" s="63"/>
      <c r="HEN43" s="801"/>
      <c r="HEO43" s="798"/>
      <c r="HEP43" s="799"/>
      <c r="HEQ43" s="63"/>
      <c r="HER43" s="800"/>
      <c r="HES43" s="797"/>
      <c r="HET43" s="794"/>
      <c r="HEU43" s="795"/>
      <c r="HEV43" s="796"/>
      <c r="HEW43" s="794"/>
      <c r="HEX43" s="795"/>
      <c r="HEY43" s="797"/>
      <c r="HEZ43" s="49"/>
      <c r="HFA43" s="795"/>
      <c r="HFB43" s="63"/>
      <c r="HFC43" s="63"/>
      <c r="HFD43" s="801"/>
      <c r="HFE43" s="798"/>
      <c r="HFF43" s="799"/>
      <c r="HFG43" s="63"/>
      <c r="HFH43" s="800"/>
      <c r="HFI43" s="797"/>
      <c r="HFJ43" s="794"/>
      <c r="HFK43" s="795"/>
      <c r="HFL43" s="796"/>
      <c r="HFM43" s="794"/>
      <c r="HFN43" s="795"/>
      <c r="HFO43" s="797"/>
      <c r="HFP43" s="49"/>
      <c r="HFQ43" s="795"/>
      <c r="HFR43" s="63"/>
      <c r="HFS43" s="63"/>
      <c r="HFT43" s="801"/>
      <c r="HFU43" s="798"/>
      <c r="HFV43" s="799"/>
      <c r="HFW43" s="63"/>
      <c r="HFX43" s="800"/>
      <c r="HFY43" s="797"/>
      <c r="HFZ43" s="794"/>
      <c r="HGA43" s="795"/>
      <c r="HGB43" s="796"/>
      <c r="HGC43" s="794"/>
      <c r="HGD43" s="795"/>
      <c r="HGE43" s="797"/>
      <c r="HGF43" s="49"/>
      <c r="HGG43" s="795"/>
      <c r="HGH43" s="63"/>
      <c r="HGI43" s="63"/>
      <c r="HGJ43" s="801"/>
      <c r="HGK43" s="798"/>
      <c r="HGL43" s="799"/>
      <c r="HGM43" s="63"/>
      <c r="HGN43" s="800"/>
      <c r="HGO43" s="797"/>
      <c r="HGP43" s="794"/>
      <c r="HGQ43" s="795"/>
      <c r="HGR43" s="796"/>
      <c r="HGS43" s="794"/>
      <c r="HGT43" s="795"/>
      <c r="HGU43" s="797"/>
      <c r="HGV43" s="49"/>
      <c r="HGW43" s="795"/>
      <c r="HGX43" s="63"/>
      <c r="HGY43" s="63"/>
      <c r="HGZ43" s="801"/>
      <c r="HHA43" s="798"/>
      <c r="HHB43" s="799"/>
      <c r="HHC43" s="63"/>
      <c r="HHD43" s="800"/>
      <c r="HHE43" s="797"/>
      <c r="HHF43" s="794"/>
      <c r="HHG43" s="795"/>
      <c r="HHH43" s="796"/>
      <c r="HHI43" s="794"/>
      <c r="HHJ43" s="795"/>
      <c r="HHK43" s="797"/>
      <c r="HHL43" s="49"/>
      <c r="HHM43" s="795"/>
      <c r="HHN43" s="63"/>
      <c r="HHO43" s="63"/>
      <c r="HHP43" s="801"/>
      <c r="HHQ43" s="798"/>
      <c r="HHR43" s="799"/>
      <c r="HHS43" s="63"/>
      <c r="HHT43" s="800"/>
      <c r="HHU43" s="797"/>
      <c r="HHV43" s="794"/>
      <c r="HHW43" s="795"/>
      <c r="HHX43" s="796"/>
      <c r="HHY43" s="794"/>
      <c r="HHZ43" s="795"/>
      <c r="HIA43" s="797"/>
      <c r="HIB43" s="49"/>
      <c r="HIC43" s="795"/>
      <c r="HID43" s="63"/>
      <c r="HIE43" s="63"/>
      <c r="HIF43" s="801"/>
      <c r="HIG43" s="798"/>
      <c r="HIH43" s="799"/>
      <c r="HII43" s="63"/>
      <c r="HIJ43" s="800"/>
      <c r="HIK43" s="797"/>
      <c r="HIL43" s="794"/>
      <c r="HIM43" s="795"/>
      <c r="HIN43" s="796"/>
      <c r="HIO43" s="794"/>
      <c r="HIP43" s="795"/>
      <c r="HIQ43" s="797"/>
      <c r="HIR43" s="49"/>
      <c r="HIS43" s="795"/>
      <c r="HIT43" s="63"/>
      <c r="HIU43" s="63"/>
      <c r="HIV43" s="801"/>
      <c r="HIW43" s="798"/>
      <c r="HIX43" s="799"/>
      <c r="HIY43" s="63"/>
      <c r="HIZ43" s="800"/>
      <c r="HJA43" s="797"/>
      <c r="HJB43" s="794"/>
      <c r="HJC43" s="795"/>
      <c r="HJD43" s="796"/>
      <c r="HJE43" s="794"/>
      <c r="HJF43" s="795"/>
      <c r="HJG43" s="797"/>
      <c r="HJH43" s="49"/>
      <c r="HJI43" s="795"/>
      <c r="HJJ43" s="63"/>
      <c r="HJK43" s="63"/>
      <c r="HJL43" s="801"/>
      <c r="HJM43" s="798"/>
      <c r="HJN43" s="799"/>
      <c r="HJO43" s="63"/>
      <c r="HJP43" s="800"/>
      <c r="HJQ43" s="797"/>
      <c r="HJR43" s="794"/>
      <c r="HJS43" s="795"/>
      <c r="HJT43" s="796"/>
      <c r="HJU43" s="794"/>
      <c r="HJV43" s="795"/>
      <c r="HJW43" s="797"/>
      <c r="HJX43" s="49"/>
      <c r="HJY43" s="795"/>
      <c r="HJZ43" s="63"/>
      <c r="HKA43" s="63"/>
      <c r="HKB43" s="801"/>
      <c r="HKC43" s="798"/>
      <c r="HKD43" s="799"/>
      <c r="HKE43" s="63"/>
      <c r="HKF43" s="800"/>
      <c r="HKG43" s="797"/>
      <c r="HKH43" s="794"/>
      <c r="HKI43" s="795"/>
      <c r="HKJ43" s="796"/>
      <c r="HKK43" s="794"/>
      <c r="HKL43" s="795"/>
      <c r="HKM43" s="797"/>
      <c r="HKN43" s="49"/>
      <c r="HKO43" s="795"/>
      <c r="HKP43" s="63"/>
      <c r="HKQ43" s="63"/>
      <c r="HKR43" s="801"/>
      <c r="HKS43" s="798"/>
      <c r="HKT43" s="799"/>
      <c r="HKU43" s="63"/>
      <c r="HKV43" s="800"/>
      <c r="HKW43" s="797"/>
      <c r="HKX43" s="794"/>
      <c r="HKY43" s="795"/>
      <c r="HKZ43" s="796"/>
      <c r="HLA43" s="794"/>
      <c r="HLB43" s="795"/>
      <c r="HLC43" s="797"/>
      <c r="HLD43" s="49"/>
      <c r="HLE43" s="795"/>
      <c r="HLF43" s="63"/>
      <c r="HLG43" s="63"/>
      <c r="HLH43" s="801"/>
      <c r="HLI43" s="798"/>
      <c r="HLJ43" s="799"/>
      <c r="HLK43" s="63"/>
      <c r="HLL43" s="800"/>
      <c r="HLM43" s="797"/>
      <c r="HLN43" s="794"/>
      <c r="HLO43" s="795"/>
      <c r="HLP43" s="796"/>
      <c r="HLQ43" s="794"/>
      <c r="HLR43" s="795"/>
      <c r="HLS43" s="797"/>
      <c r="HLT43" s="49"/>
      <c r="HLU43" s="795"/>
      <c r="HLV43" s="63"/>
      <c r="HLW43" s="63"/>
      <c r="HLX43" s="801"/>
      <c r="HLY43" s="798"/>
      <c r="HLZ43" s="799"/>
      <c r="HMA43" s="63"/>
      <c r="HMB43" s="800"/>
      <c r="HMC43" s="797"/>
      <c r="HMD43" s="794"/>
      <c r="HME43" s="795"/>
      <c r="HMF43" s="796"/>
      <c r="HMG43" s="794"/>
      <c r="HMH43" s="795"/>
      <c r="HMI43" s="797"/>
      <c r="HMJ43" s="49"/>
      <c r="HMK43" s="795"/>
      <c r="HML43" s="63"/>
      <c r="HMM43" s="63"/>
      <c r="HMN43" s="801"/>
      <c r="HMO43" s="798"/>
      <c r="HMP43" s="799"/>
      <c r="HMQ43" s="63"/>
      <c r="HMR43" s="800"/>
      <c r="HMS43" s="797"/>
      <c r="HMT43" s="794"/>
      <c r="HMU43" s="795"/>
      <c r="HMV43" s="796"/>
      <c r="HMW43" s="794"/>
      <c r="HMX43" s="795"/>
      <c r="HMY43" s="797"/>
      <c r="HMZ43" s="49"/>
      <c r="HNA43" s="795"/>
      <c r="HNB43" s="63"/>
      <c r="HNC43" s="63"/>
      <c r="HND43" s="801"/>
      <c r="HNE43" s="798"/>
      <c r="HNF43" s="799"/>
      <c r="HNG43" s="63"/>
      <c r="HNH43" s="800"/>
      <c r="HNI43" s="797"/>
      <c r="HNJ43" s="794"/>
      <c r="HNK43" s="795"/>
      <c r="HNL43" s="796"/>
      <c r="HNM43" s="794"/>
      <c r="HNN43" s="795"/>
      <c r="HNO43" s="797"/>
      <c r="HNP43" s="49"/>
      <c r="HNQ43" s="795"/>
      <c r="HNR43" s="63"/>
      <c r="HNS43" s="63"/>
      <c r="HNT43" s="801"/>
      <c r="HNU43" s="798"/>
      <c r="HNV43" s="799"/>
      <c r="HNW43" s="63"/>
      <c r="HNX43" s="800"/>
      <c r="HNY43" s="797"/>
      <c r="HNZ43" s="794"/>
      <c r="HOA43" s="795"/>
      <c r="HOB43" s="796"/>
      <c r="HOC43" s="794"/>
      <c r="HOD43" s="795"/>
      <c r="HOE43" s="797"/>
      <c r="HOF43" s="49"/>
      <c r="HOG43" s="795"/>
      <c r="HOH43" s="63"/>
      <c r="HOI43" s="63"/>
      <c r="HOJ43" s="801"/>
      <c r="HOK43" s="798"/>
      <c r="HOL43" s="799"/>
      <c r="HOM43" s="63"/>
      <c r="HON43" s="800"/>
      <c r="HOO43" s="797"/>
      <c r="HOP43" s="794"/>
      <c r="HOQ43" s="795"/>
      <c r="HOR43" s="796"/>
      <c r="HOS43" s="794"/>
      <c r="HOT43" s="795"/>
      <c r="HOU43" s="797"/>
      <c r="HOV43" s="49"/>
      <c r="HOW43" s="795"/>
      <c r="HOX43" s="63"/>
      <c r="HOY43" s="63"/>
      <c r="HOZ43" s="801"/>
      <c r="HPA43" s="798"/>
      <c r="HPB43" s="799"/>
      <c r="HPC43" s="63"/>
      <c r="HPD43" s="800"/>
      <c r="HPE43" s="797"/>
      <c r="HPF43" s="794"/>
      <c r="HPG43" s="795"/>
      <c r="HPH43" s="796"/>
      <c r="HPI43" s="794"/>
      <c r="HPJ43" s="795"/>
      <c r="HPK43" s="797"/>
      <c r="HPL43" s="49"/>
      <c r="HPM43" s="795"/>
      <c r="HPN43" s="63"/>
      <c r="HPO43" s="63"/>
      <c r="HPP43" s="801"/>
      <c r="HPQ43" s="798"/>
      <c r="HPR43" s="799"/>
      <c r="HPS43" s="63"/>
      <c r="HPT43" s="800"/>
      <c r="HPU43" s="797"/>
      <c r="HPV43" s="794"/>
      <c r="HPW43" s="795"/>
      <c r="HPX43" s="796"/>
      <c r="HPY43" s="794"/>
      <c r="HPZ43" s="795"/>
      <c r="HQA43" s="797"/>
      <c r="HQB43" s="49"/>
      <c r="HQC43" s="795"/>
      <c r="HQD43" s="63"/>
      <c r="HQE43" s="63"/>
      <c r="HQF43" s="801"/>
      <c r="HQG43" s="798"/>
      <c r="HQH43" s="799"/>
      <c r="HQI43" s="63"/>
      <c r="HQJ43" s="800"/>
      <c r="HQK43" s="797"/>
      <c r="HQL43" s="794"/>
      <c r="HQM43" s="795"/>
      <c r="HQN43" s="796"/>
      <c r="HQO43" s="794"/>
      <c r="HQP43" s="795"/>
      <c r="HQQ43" s="797"/>
      <c r="HQR43" s="49"/>
      <c r="HQS43" s="795"/>
      <c r="HQT43" s="63"/>
      <c r="HQU43" s="63"/>
      <c r="HQV43" s="801"/>
      <c r="HQW43" s="798"/>
      <c r="HQX43" s="799"/>
      <c r="HQY43" s="63"/>
      <c r="HQZ43" s="800"/>
      <c r="HRA43" s="797"/>
      <c r="HRB43" s="794"/>
      <c r="HRC43" s="795"/>
      <c r="HRD43" s="796"/>
      <c r="HRE43" s="794"/>
      <c r="HRF43" s="795"/>
      <c r="HRG43" s="797"/>
      <c r="HRH43" s="49"/>
      <c r="HRI43" s="795"/>
      <c r="HRJ43" s="63"/>
      <c r="HRK43" s="63"/>
      <c r="HRL43" s="801"/>
      <c r="HRM43" s="798"/>
      <c r="HRN43" s="799"/>
      <c r="HRO43" s="63"/>
      <c r="HRP43" s="800"/>
      <c r="HRQ43" s="797"/>
      <c r="HRR43" s="794"/>
      <c r="HRS43" s="795"/>
      <c r="HRT43" s="796"/>
      <c r="HRU43" s="794"/>
      <c r="HRV43" s="795"/>
      <c r="HRW43" s="797"/>
      <c r="HRX43" s="49"/>
      <c r="HRY43" s="795"/>
      <c r="HRZ43" s="63"/>
      <c r="HSA43" s="63"/>
      <c r="HSB43" s="801"/>
      <c r="HSC43" s="798"/>
      <c r="HSD43" s="799"/>
      <c r="HSE43" s="63"/>
      <c r="HSF43" s="800"/>
      <c r="HSG43" s="797"/>
      <c r="HSH43" s="794"/>
      <c r="HSI43" s="795"/>
      <c r="HSJ43" s="796"/>
      <c r="HSK43" s="794"/>
      <c r="HSL43" s="795"/>
      <c r="HSM43" s="797"/>
      <c r="HSN43" s="49"/>
      <c r="HSO43" s="795"/>
      <c r="HSP43" s="63"/>
      <c r="HSQ43" s="63"/>
      <c r="HSR43" s="801"/>
      <c r="HSS43" s="798"/>
      <c r="HST43" s="799"/>
      <c r="HSU43" s="63"/>
      <c r="HSV43" s="800"/>
      <c r="HSW43" s="797"/>
      <c r="HSX43" s="794"/>
      <c r="HSY43" s="795"/>
      <c r="HSZ43" s="796"/>
      <c r="HTA43" s="794"/>
      <c r="HTB43" s="795"/>
      <c r="HTC43" s="797"/>
      <c r="HTD43" s="49"/>
      <c r="HTE43" s="795"/>
      <c r="HTF43" s="63"/>
      <c r="HTG43" s="63"/>
      <c r="HTH43" s="801"/>
      <c r="HTI43" s="798"/>
      <c r="HTJ43" s="799"/>
      <c r="HTK43" s="63"/>
      <c r="HTL43" s="800"/>
      <c r="HTM43" s="797"/>
      <c r="HTN43" s="794"/>
      <c r="HTO43" s="795"/>
      <c r="HTP43" s="796"/>
      <c r="HTQ43" s="794"/>
      <c r="HTR43" s="795"/>
      <c r="HTS43" s="797"/>
      <c r="HTT43" s="49"/>
      <c r="HTU43" s="795"/>
      <c r="HTV43" s="63"/>
      <c r="HTW43" s="63"/>
      <c r="HTX43" s="801"/>
      <c r="HTY43" s="798"/>
      <c r="HTZ43" s="799"/>
      <c r="HUA43" s="63"/>
      <c r="HUB43" s="800"/>
      <c r="HUC43" s="797"/>
      <c r="HUD43" s="794"/>
      <c r="HUE43" s="795"/>
      <c r="HUF43" s="796"/>
      <c r="HUG43" s="794"/>
      <c r="HUH43" s="795"/>
      <c r="HUI43" s="797"/>
      <c r="HUJ43" s="49"/>
      <c r="HUK43" s="795"/>
      <c r="HUL43" s="63"/>
      <c r="HUM43" s="63"/>
      <c r="HUN43" s="801"/>
      <c r="HUO43" s="798"/>
      <c r="HUP43" s="799"/>
      <c r="HUQ43" s="63"/>
      <c r="HUR43" s="800"/>
      <c r="HUS43" s="797"/>
      <c r="HUT43" s="794"/>
      <c r="HUU43" s="795"/>
      <c r="HUV43" s="796"/>
      <c r="HUW43" s="794"/>
      <c r="HUX43" s="795"/>
      <c r="HUY43" s="797"/>
      <c r="HUZ43" s="49"/>
      <c r="HVA43" s="795"/>
      <c r="HVB43" s="63"/>
      <c r="HVC43" s="63"/>
      <c r="HVD43" s="801"/>
      <c r="HVE43" s="798"/>
      <c r="HVF43" s="799"/>
      <c r="HVG43" s="63"/>
      <c r="HVH43" s="800"/>
      <c r="HVI43" s="797"/>
      <c r="HVJ43" s="794"/>
      <c r="HVK43" s="795"/>
      <c r="HVL43" s="796"/>
      <c r="HVM43" s="794"/>
      <c r="HVN43" s="795"/>
      <c r="HVO43" s="797"/>
      <c r="HVP43" s="49"/>
      <c r="HVQ43" s="795"/>
      <c r="HVR43" s="63"/>
      <c r="HVS43" s="63"/>
      <c r="HVT43" s="801"/>
      <c r="HVU43" s="798"/>
      <c r="HVV43" s="799"/>
      <c r="HVW43" s="63"/>
      <c r="HVX43" s="800"/>
      <c r="HVY43" s="797"/>
      <c r="HVZ43" s="794"/>
      <c r="HWA43" s="795"/>
      <c r="HWB43" s="796"/>
      <c r="HWC43" s="794"/>
      <c r="HWD43" s="795"/>
      <c r="HWE43" s="797"/>
      <c r="HWF43" s="49"/>
      <c r="HWG43" s="795"/>
      <c r="HWH43" s="63"/>
      <c r="HWI43" s="63"/>
      <c r="HWJ43" s="801"/>
      <c r="HWK43" s="798"/>
      <c r="HWL43" s="799"/>
      <c r="HWM43" s="63"/>
      <c r="HWN43" s="800"/>
      <c r="HWO43" s="797"/>
      <c r="HWP43" s="794"/>
      <c r="HWQ43" s="795"/>
      <c r="HWR43" s="796"/>
      <c r="HWS43" s="794"/>
      <c r="HWT43" s="795"/>
      <c r="HWU43" s="797"/>
      <c r="HWV43" s="49"/>
      <c r="HWW43" s="795"/>
      <c r="HWX43" s="63"/>
      <c r="HWY43" s="63"/>
      <c r="HWZ43" s="801"/>
      <c r="HXA43" s="798"/>
      <c r="HXB43" s="799"/>
      <c r="HXC43" s="63"/>
      <c r="HXD43" s="800"/>
      <c r="HXE43" s="797"/>
      <c r="HXF43" s="794"/>
      <c r="HXG43" s="795"/>
      <c r="HXH43" s="796"/>
      <c r="HXI43" s="794"/>
      <c r="HXJ43" s="795"/>
      <c r="HXK43" s="797"/>
      <c r="HXL43" s="49"/>
      <c r="HXM43" s="795"/>
      <c r="HXN43" s="63"/>
      <c r="HXO43" s="63"/>
      <c r="HXP43" s="801"/>
      <c r="HXQ43" s="798"/>
      <c r="HXR43" s="799"/>
      <c r="HXS43" s="63"/>
      <c r="HXT43" s="800"/>
      <c r="HXU43" s="797"/>
      <c r="HXV43" s="794"/>
      <c r="HXW43" s="795"/>
      <c r="HXX43" s="796"/>
      <c r="HXY43" s="794"/>
      <c r="HXZ43" s="795"/>
      <c r="HYA43" s="797"/>
      <c r="HYB43" s="49"/>
      <c r="HYC43" s="795"/>
      <c r="HYD43" s="63"/>
      <c r="HYE43" s="63"/>
      <c r="HYF43" s="801"/>
      <c r="HYG43" s="798"/>
      <c r="HYH43" s="799"/>
      <c r="HYI43" s="63"/>
      <c r="HYJ43" s="800"/>
      <c r="HYK43" s="797"/>
      <c r="HYL43" s="794"/>
      <c r="HYM43" s="795"/>
      <c r="HYN43" s="796"/>
      <c r="HYO43" s="794"/>
      <c r="HYP43" s="795"/>
      <c r="HYQ43" s="797"/>
      <c r="HYR43" s="49"/>
      <c r="HYS43" s="795"/>
      <c r="HYT43" s="63"/>
      <c r="HYU43" s="63"/>
      <c r="HYV43" s="801"/>
      <c r="HYW43" s="798"/>
      <c r="HYX43" s="799"/>
      <c r="HYY43" s="63"/>
      <c r="HYZ43" s="800"/>
      <c r="HZA43" s="797"/>
      <c r="HZB43" s="794"/>
      <c r="HZC43" s="795"/>
      <c r="HZD43" s="796"/>
      <c r="HZE43" s="794"/>
      <c r="HZF43" s="795"/>
      <c r="HZG43" s="797"/>
      <c r="HZH43" s="49"/>
      <c r="HZI43" s="795"/>
      <c r="HZJ43" s="63"/>
      <c r="HZK43" s="63"/>
      <c r="HZL43" s="801"/>
      <c r="HZM43" s="798"/>
      <c r="HZN43" s="799"/>
      <c r="HZO43" s="63"/>
      <c r="HZP43" s="800"/>
      <c r="HZQ43" s="797"/>
      <c r="HZR43" s="794"/>
      <c r="HZS43" s="795"/>
      <c r="HZT43" s="796"/>
      <c r="HZU43" s="794"/>
      <c r="HZV43" s="795"/>
      <c r="HZW43" s="797"/>
      <c r="HZX43" s="49"/>
      <c r="HZY43" s="795"/>
      <c r="HZZ43" s="63"/>
      <c r="IAA43" s="63"/>
      <c r="IAB43" s="801"/>
      <c r="IAC43" s="798"/>
      <c r="IAD43" s="799"/>
      <c r="IAE43" s="63"/>
      <c r="IAF43" s="800"/>
      <c r="IAG43" s="797"/>
      <c r="IAH43" s="794"/>
      <c r="IAI43" s="795"/>
      <c r="IAJ43" s="796"/>
      <c r="IAK43" s="794"/>
      <c r="IAL43" s="795"/>
      <c r="IAM43" s="797"/>
      <c r="IAN43" s="49"/>
      <c r="IAO43" s="795"/>
      <c r="IAP43" s="63"/>
      <c r="IAQ43" s="63"/>
      <c r="IAR43" s="801"/>
      <c r="IAS43" s="798"/>
      <c r="IAT43" s="799"/>
      <c r="IAU43" s="63"/>
      <c r="IAV43" s="800"/>
      <c r="IAW43" s="797"/>
      <c r="IAX43" s="794"/>
      <c r="IAY43" s="795"/>
      <c r="IAZ43" s="796"/>
      <c r="IBA43" s="794"/>
      <c r="IBB43" s="795"/>
      <c r="IBC43" s="797"/>
      <c r="IBD43" s="49"/>
      <c r="IBE43" s="795"/>
      <c r="IBF43" s="63"/>
      <c r="IBG43" s="63"/>
      <c r="IBH43" s="801"/>
      <c r="IBI43" s="798"/>
      <c r="IBJ43" s="799"/>
      <c r="IBK43" s="63"/>
      <c r="IBL43" s="800"/>
      <c r="IBM43" s="797"/>
      <c r="IBN43" s="794"/>
      <c r="IBO43" s="795"/>
      <c r="IBP43" s="796"/>
      <c r="IBQ43" s="794"/>
      <c r="IBR43" s="795"/>
      <c r="IBS43" s="797"/>
      <c r="IBT43" s="49"/>
      <c r="IBU43" s="795"/>
      <c r="IBV43" s="63"/>
      <c r="IBW43" s="63"/>
      <c r="IBX43" s="801"/>
      <c r="IBY43" s="798"/>
      <c r="IBZ43" s="799"/>
      <c r="ICA43" s="63"/>
      <c r="ICB43" s="800"/>
      <c r="ICC43" s="797"/>
      <c r="ICD43" s="794"/>
      <c r="ICE43" s="795"/>
      <c r="ICF43" s="796"/>
      <c r="ICG43" s="794"/>
      <c r="ICH43" s="795"/>
      <c r="ICI43" s="797"/>
      <c r="ICJ43" s="49"/>
      <c r="ICK43" s="795"/>
      <c r="ICL43" s="63"/>
      <c r="ICM43" s="63"/>
      <c r="ICN43" s="801"/>
      <c r="ICO43" s="798"/>
      <c r="ICP43" s="799"/>
      <c r="ICQ43" s="63"/>
      <c r="ICR43" s="800"/>
      <c r="ICS43" s="797"/>
      <c r="ICT43" s="794"/>
      <c r="ICU43" s="795"/>
      <c r="ICV43" s="796"/>
      <c r="ICW43" s="794"/>
      <c r="ICX43" s="795"/>
      <c r="ICY43" s="797"/>
      <c r="ICZ43" s="49"/>
      <c r="IDA43" s="795"/>
      <c r="IDB43" s="63"/>
      <c r="IDC43" s="63"/>
      <c r="IDD43" s="801"/>
      <c r="IDE43" s="798"/>
      <c r="IDF43" s="799"/>
      <c r="IDG43" s="63"/>
      <c r="IDH43" s="800"/>
      <c r="IDI43" s="797"/>
      <c r="IDJ43" s="794"/>
      <c r="IDK43" s="795"/>
      <c r="IDL43" s="796"/>
      <c r="IDM43" s="794"/>
      <c r="IDN43" s="795"/>
      <c r="IDO43" s="797"/>
      <c r="IDP43" s="49"/>
      <c r="IDQ43" s="795"/>
      <c r="IDR43" s="63"/>
      <c r="IDS43" s="63"/>
      <c r="IDT43" s="801"/>
      <c r="IDU43" s="798"/>
      <c r="IDV43" s="799"/>
      <c r="IDW43" s="63"/>
      <c r="IDX43" s="800"/>
      <c r="IDY43" s="797"/>
      <c r="IDZ43" s="794"/>
      <c r="IEA43" s="795"/>
      <c r="IEB43" s="796"/>
      <c r="IEC43" s="794"/>
      <c r="IED43" s="795"/>
      <c r="IEE43" s="797"/>
      <c r="IEF43" s="49"/>
      <c r="IEG43" s="795"/>
      <c r="IEH43" s="63"/>
      <c r="IEI43" s="63"/>
      <c r="IEJ43" s="801"/>
      <c r="IEK43" s="798"/>
      <c r="IEL43" s="799"/>
      <c r="IEM43" s="63"/>
      <c r="IEN43" s="800"/>
      <c r="IEO43" s="797"/>
      <c r="IEP43" s="794"/>
      <c r="IEQ43" s="795"/>
      <c r="IER43" s="796"/>
      <c r="IES43" s="794"/>
      <c r="IET43" s="795"/>
      <c r="IEU43" s="797"/>
      <c r="IEV43" s="49"/>
      <c r="IEW43" s="795"/>
      <c r="IEX43" s="63"/>
      <c r="IEY43" s="63"/>
      <c r="IEZ43" s="801"/>
      <c r="IFA43" s="798"/>
      <c r="IFB43" s="799"/>
      <c r="IFC43" s="63"/>
      <c r="IFD43" s="800"/>
      <c r="IFE43" s="797"/>
      <c r="IFF43" s="794"/>
      <c r="IFG43" s="795"/>
      <c r="IFH43" s="796"/>
      <c r="IFI43" s="794"/>
      <c r="IFJ43" s="795"/>
      <c r="IFK43" s="797"/>
      <c r="IFL43" s="49"/>
      <c r="IFM43" s="795"/>
      <c r="IFN43" s="63"/>
      <c r="IFO43" s="63"/>
      <c r="IFP43" s="801"/>
      <c r="IFQ43" s="798"/>
      <c r="IFR43" s="799"/>
      <c r="IFS43" s="63"/>
      <c r="IFT43" s="800"/>
      <c r="IFU43" s="797"/>
      <c r="IFV43" s="794"/>
      <c r="IFW43" s="795"/>
      <c r="IFX43" s="796"/>
      <c r="IFY43" s="794"/>
      <c r="IFZ43" s="795"/>
      <c r="IGA43" s="797"/>
      <c r="IGB43" s="49"/>
      <c r="IGC43" s="795"/>
      <c r="IGD43" s="63"/>
      <c r="IGE43" s="63"/>
      <c r="IGF43" s="801"/>
      <c r="IGG43" s="798"/>
      <c r="IGH43" s="799"/>
      <c r="IGI43" s="63"/>
      <c r="IGJ43" s="800"/>
      <c r="IGK43" s="797"/>
      <c r="IGL43" s="794"/>
      <c r="IGM43" s="795"/>
      <c r="IGN43" s="796"/>
      <c r="IGO43" s="794"/>
      <c r="IGP43" s="795"/>
      <c r="IGQ43" s="797"/>
      <c r="IGR43" s="49"/>
      <c r="IGS43" s="795"/>
      <c r="IGT43" s="63"/>
      <c r="IGU43" s="63"/>
      <c r="IGV43" s="801"/>
      <c r="IGW43" s="798"/>
      <c r="IGX43" s="799"/>
      <c r="IGY43" s="63"/>
      <c r="IGZ43" s="800"/>
      <c r="IHA43" s="797"/>
      <c r="IHB43" s="794"/>
      <c r="IHC43" s="795"/>
      <c r="IHD43" s="796"/>
      <c r="IHE43" s="794"/>
      <c r="IHF43" s="795"/>
      <c r="IHG43" s="797"/>
      <c r="IHH43" s="49"/>
      <c r="IHI43" s="795"/>
      <c r="IHJ43" s="63"/>
      <c r="IHK43" s="63"/>
      <c r="IHL43" s="801"/>
      <c r="IHM43" s="798"/>
      <c r="IHN43" s="799"/>
      <c r="IHO43" s="63"/>
      <c r="IHP43" s="800"/>
      <c r="IHQ43" s="797"/>
      <c r="IHR43" s="794"/>
      <c r="IHS43" s="795"/>
      <c r="IHT43" s="796"/>
      <c r="IHU43" s="794"/>
      <c r="IHV43" s="795"/>
      <c r="IHW43" s="797"/>
      <c r="IHX43" s="49"/>
      <c r="IHY43" s="795"/>
      <c r="IHZ43" s="63"/>
      <c r="IIA43" s="63"/>
      <c r="IIB43" s="801"/>
      <c r="IIC43" s="798"/>
      <c r="IID43" s="799"/>
      <c r="IIE43" s="63"/>
      <c r="IIF43" s="800"/>
      <c r="IIG43" s="797"/>
      <c r="IIH43" s="794"/>
      <c r="III43" s="795"/>
      <c r="IIJ43" s="796"/>
      <c r="IIK43" s="794"/>
      <c r="IIL43" s="795"/>
      <c r="IIM43" s="797"/>
      <c r="IIN43" s="49"/>
      <c r="IIO43" s="795"/>
      <c r="IIP43" s="63"/>
      <c r="IIQ43" s="63"/>
      <c r="IIR43" s="801"/>
      <c r="IIS43" s="798"/>
      <c r="IIT43" s="799"/>
      <c r="IIU43" s="63"/>
      <c r="IIV43" s="800"/>
      <c r="IIW43" s="797"/>
      <c r="IIX43" s="794"/>
      <c r="IIY43" s="795"/>
      <c r="IIZ43" s="796"/>
      <c r="IJA43" s="794"/>
      <c r="IJB43" s="795"/>
      <c r="IJC43" s="797"/>
      <c r="IJD43" s="49"/>
      <c r="IJE43" s="795"/>
      <c r="IJF43" s="63"/>
      <c r="IJG43" s="63"/>
      <c r="IJH43" s="801"/>
      <c r="IJI43" s="798"/>
      <c r="IJJ43" s="799"/>
      <c r="IJK43" s="63"/>
      <c r="IJL43" s="800"/>
      <c r="IJM43" s="797"/>
      <c r="IJN43" s="794"/>
      <c r="IJO43" s="795"/>
      <c r="IJP43" s="796"/>
      <c r="IJQ43" s="794"/>
      <c r="IJR43" s="795"/>
      <c r="IJS43" s="797"/>
      <c r="IJT43" s="49"/>
      <c r="IJU43" s="795"/>
      <c r="IJV43" s="63"/>
      <c r="IJW43" s="63"/>
      <c r="IJX43" s="801"/>
      <c r="IJY43" s="798"/>
      <c r="IJZ43" s="799"/>
      <c r="IKA43" s="63"/>
      <c r="IKB43" s="800"/>
      <c r="IKC43" s="797"/>
      <c r="IKD43" s="794"/>
      <c r="IKE43" s="795"/>
      <c r="IKF43" s="796"/>
      <c r="IKG43" s="794"/>
      <c r="IKH43" s="795"/>
      <c r="IKI43" s="797"/>
      <c r="IKJ43" s="49"/>
      <c r="IKK43" s="795"/>
      <c r="IKL43" s="63"/>
      <c r="IKM43" s="63"/>
      <c r="IKN43" s="801"/>
      <c r="IKO43" s="798"/>
      <c r="IKP43" s="799"/>
      <c r="IKQ43" s="63"/>
      <c r="IKR43" s="800"/>
      <c r="IKS43" s="797"/>
      <c r="IKT43" s="794"/>
      <c r="IKU43" s="795"/>
      <c r="IKV43" s="796"/>
      <c r="IKW43" s="794"/>
      <c r="IKX43" s="795"/>
      <c r="IKY43" s="797"/>
      <c r="IKZ43" s="49"/>
      <c r="ILA43" s="795"/>
      <c r="ILB43" s="63"/>
      <c r="ILC43" s="63"/>
      <c r="ILD43" s="801"/>
      <c r="ILE43" s="798"/>
      <c r="ILF43" s="799"/>
      <c r="ILG43" s="63"/>
      <c r="ILH43" s="800"/>
      <c r="ILI43" s="797"/>
      <c r="ILJ43" s="794"/>
      <c r="ILK43" s="795"/>
      <c r="ILL43" s="796"/>
      <c r="ILM43" s="794"/>
      <c r="ILN43" s="795"/>
      <c r="ILO43" s="797"/>
      <c r="ILP43" s="49"/>
      <c r="ILQ43" s="795"/>
      <c r="ILR43" s="63"/>
      <c r="ILS43" s="63"/>
      <c r="ILT43" s="801"/>
      <c r="ILU43" s="798"/>
      <c r="ILV43" s="799"/>
      <c r="ILW43" s="63"/>
      <c r="ILX43" s="800"/>
      <c r="ILY43" s="797"/>
      <c r="ILZ43" s="794"/>
      <c r="IMA43" s="795"/>
      <c r="IMB43" s="796"/>
      <c r="IMC43" s="794"/>
      <c r="IMD43" s="795"/>
      <c r="IME43" s="797"/>
      <c r="IMF43" s="49"/>
      <c r="IMG43" s="795"/>
      <c r="IMH43" s="63"/>
      <c r="IMI43" s="63"/>
      <c r="IMJ43" s="801"/>
      <c r="IMK43" s="798"/>
      <c r="IML43" s="799"/>
      <c r="IMM43" s="63"/>
      <c r="IMN43" s="800"/>
      <c r="IMO43" s="797"/>
      <c r="IMP43" s="794"/>
      <c r="IMQ43" s="795"/>
      <c r="IMR43" s="796"/>
      <c r="IMS43" s="794"/>
      <c r="IMT43" s="795"/>
      <c r="IMU43" s="797"/>
      <c r="IMV43" s="49"/>
      <c r="IMW43" s="795"/>
      <c r="IMX43" s="63"/>
      <c r="IMY43" s="63"/>
      <c r="IMZ43" s="801"/>
      <c r="INA43" s="798"/>
      <c r="INB43" s="799"/>
      <c r="INC43" s="63"/>
      <c r="IND43" s="800"/>
      <c r="INE43" s="797"/>
      <c r="INF43" s="794"/>
      <c r="ING43" s="795"/>
      <c r="INH43" s="796"/>
      <c r="INI43" s="794"/>
      <c r="INJ43" s="795"/>
      <c r="INK43" s="797"/>
      <c r="INL43" s="49"/>
      <c r="INM43" s="795"/>
      <c r="INN43" s="63"/>
      <c r="INO43" s="63"/>
      <c r="INP43" s="801"/>
      <c r="INQ43" s="798"/>
      <c r="INR43" s="799"/>
      <c r="INS43" s="63"/>
      <c r="INT43" s="800"/>
      <c r="INU43" s="797"/>
      <c r="INV43" s="794"/>
      <c r="INW43" s="795"/>
      <c r="INX43" s="796"/>
      <c r="INY43" s="794"/>
      <c r="INZ43" s="795"/>
      <c r="IOA43" s="797"/>
      <c r="IOB43" s="49"/>
      <c r="IOC43" s="795"/>
      <c r="IOD43" s="63"/>
      <c r="IOE43" s="63"/>
      <c r="IOF43" s="801"/>
      <c r="IOG43" s="798"/>
      <c r="IOH43" s="799"/>
      <c r="IOI43" s="63"/>
      <c r="IOJ43" s="800"/>
      <c r="IOK43" s="797"/>
      <c r="IOL43" s="794"/>
      <c r="IOM43" s="795"/>
      <c r="ION43" s="796"/>
      <c r="IOO43" s="794"/>
      <c r="IOP43" s="795"/>
      <c r="IOQ43" s="797"/>
      <c r="IOR43" s="49"/>
      <c r="IOS43" s="795"/>
      <c r="IOT43" s="63"/>
      <c r="IOU43" s="63"/>
      <c r="IOV43" s="801"/>
      <c r="IOW43" s="798"/>
      <c r="IOX43" s="799"/>
      <c r="IOY43" s="63"/>
      <c r="IOZ43" s="800"/>
      <c r="IPA43" s="797"/>
      <c r="IPB43" s="794"/>
      <c r="IPC43" s="795"/>
      <c r="IPD43" s="796"/>
      <c r="IPE43" s="794"/>
      <c r="IPF43" s="795"/>
      <c r="IPG43" s="797"/>
      <c r="IPH43" s="49"/>
      <c r="IPI43" s="795"/>
      <c r="IPJ43" s="63"/>
      <c r="IPK43" s="63"/>
      <c r="IPL43" s="801"/>
      <c r="IPM43" s="798"/>
      <c r="IPN43" s="799"/>
      <c r="IPO43" s="63"/>
      <c r="IPP43" s="800"/>
      <c r="IPQ43" s="797"/>
      <c r="IPR43" s="794"/>
      <c r="IPS43" s="795"/>
      <c r="IPT43" s="796"/>
      <c r="IPU43" s="794"/>
      <c r="IPV43" s="795"/>
      <c r="IPW43" s="797"/>
      <c r="IPX43" s="49"/>
      <c r="IPY43" s="795"/>
      <c r="IPZ43" s="63"/>
      <c r="IQA43" s="63"/>
      <c r="IQB43" s="801"/>
      <c r="IQC43" s="798"/>
      <c r="IQD43" s="799"/>
      <c r="IQE43" s="63"/>
      <c r="IQF43" s="800"/>
      <c r="IQG43" s="797"/>
      <c r="IQH43" s="794"/>
      <c r="IQI43" s="795"/>
      <c r="IQJ43" s="796"/>
      <c r="IQK43" s="794"/>
      <c r="IQL43" s="795"/>
      <c r="IQM43" s="797"/>
      <c r="IQN43" s="49"/>
      <c r="IQO43" s="795"/>
      <c r="IQP43" s="63"/>
      <c r="IQQ43" s="63"/>
      <c r="IQR43" s="801"/>
      <c r="IQS43" s="798"/>
      <c r="IQT43" s="799"/>
      <c r="IQU43" s="63"/>
      <c r="IQV43" s="800"/>
      <c r="IQW43" s="797"/>
      <c r="IQX43" s="794"/>
      <c r="IQY43" s="795"/>
      <c r="IQZ43" s="796"/>
      <c r="IRA43" s="794"/>
      <c r="IRB43" s="795"/>
      <c r="IRC43" s="797"/>
      <c r="IRD43" s="49"/>
      <c r="IRE43" s="795"/>
      <c r="IRF43" s="63"/>
      <c r="IRG43" s="63"/>
      <c r="IRH43" s="801"/>
      <c r="IRI43" s="798"/>
      <c r="IRJ43" s="799"/>
      <c r="IRK43" s="63"/>
      <c r="IRL43" s="800"/>
      <c r="IRM43" s="797"/>
      <c r="IRN43" s="794"/>
      <c r="IRO43" s="795"/>
      <c r="IRP43" s="796"/>
      <c r="IRQ43" s="794"/>
      <c r="IRR43" s="795"/>
      <c r="IRS43" s="797"/>
      <c r="IRT43" s="49"/>
      <c r="IRU43" s="795"/>
      <c r="IRV43" s="63"/>
      <c r="IRW43" s="63"/>
      <c r="IRX43" s="801"/>
      <c r="IRY43" s="798"/>
      <c r="IRZ43" s="799"/>
      <c r="ISA43" s="63"/>
      <c r="ISB43" s="800"/>
      <c r="ISC43" s="797"/>
      <c r="ISD43" s="794"/>
      <c r="ISE43" s="795"/>
      <c r="ISF43" s="796"/>
      <c r="ISG43" s="794"/>
      <c r="ISH43" s="795"/>
      <c r="ISI43" s="797"/>
      <c r="ISJ43" s="49"/>
      <c r="ISK43" s="795"/>
      <c r="ISL43" s="63"/>
      <c r="ISM43" s="63"/>
      <c r="ISN43" s="801"/>
      <c r="ISO43" s="798"/>
      <c r="ISP43" s="799"/>
      <c r="ISQ43" s="63"/>
      <c r="ISR43" s="800"/>
      <c r="ISS43" s="797"/>
      <c r="IST43" s="794"/>
      <c r="ISU43" s="795"/>
      <c r="ISV43" s="796"/>
      <c r="ISW43" s="794"/>
      <c r="ISX43" s="795"/>
      <c r="ISY43" s="797"/>
      <c r="ISZ43" s="49"/>
      <c r="ITA43" s="795"/>
      <c r="ITB43" s="63"/>
      <c r="ITC43" s="63"/>
      <c r="ITD43" s="801"/>
      <c r="ITE43" s="798"/>
      <c r="ITF43" s="799"/>
      <c r="ITG43" s="63"/>
      <c r="ITH43" s="800"/>
      <c r="ITI43" s="797"/>
      <c r="ITJ43" s="794"/>
      <c r="ITK43" s="795"/>
      <c r="ITL43" s="796"/>
      <c r="ITM43" s="794"/>
      <c r="ITN43" s="795"/>
      <c r="ITO43" s="797"/>
      <c r="ITP43" s="49"/>
      <c r="ITQ43" s="795"/>
      <c r="ITR43" s="63"/>
      <c r="ITS43" s="63"/>
      <c r="ITT43" s="801"/>
      <c r="ITU43" s="798"/>
      <c r="ITV43" s="799"/>
      <c r="ITW43" s="63"/>
      <c r="ITX43" s="800"/>
      <c r="ITY43" s="797"/>
      <c r="ITZ43" s="794"/>
      <c r="IUA43" s="795"/>
      <c r="IUB43" s="796"/>
      <c r="IUC43" s="794"/>
      <c r="IUD43" s="795"/>
      <c r="IUE43" s="797"/>
      <c r="IUF43" s="49"/>
      <c r="IUG43" s="795"/>
      <c r="IUH43" s="63"/>
      <c r="IUI43" s="63"/>
      <c r="IUJ43" s="801"/>
      <c r="IUK43" s="798"/>
      <c r="IUL43" s="799"/>
      <c r="IUM43" s="63"/>
      <c r="IUN43" s="800"/>
      <c r="IUO43" s="797"/>
      <c r="IUP43" s="794"/>
      <c r="IUQ43" s="795"/>
      <c r="IUR43" s="796"/>
      <c r="IUS43" s="794"/>
      <c r="IUT43" s="795"/>
      <c r="IUU43" s="797"/>
      <c r="IUV43" s="49"/>
      <c r="IUW43" s="795"/>
      <c r="IUX43" s="63"/>
      <c r="IUY43" s="63"/>
      <c r="IUZ43" s="801"/>
      <c r="IVA43" s="798"/>
      <c r="IVB43" s="799"/>
      <c r="IVC43" s="63"/>
      <c r="IVD43" s="800"/>
      <c r="IVE43" s="797"/>
      <c r="IVF43" s="794"/>
      <c r="IVG43" s="795"/>
      <c r="IVH43" s="796"/>
      <c r="IVI43" s="794"/>
      <c r="IVJ43" s="795"/>
      <c r="IVK43" s="797"/>
      <c r="IVL43" s="49"/>
      <c r="IVM43" s="795"/>
      <c r="IVN43" s="63"/>
      <c r="IVO43" s="63"/>
      <c r="IVP43" s="801"/>
      <c r="IVQ43" s="798"/>
      <c r="IVR43" s="799"/>
      <c r="IVS43" s="63"/>
      <c r="IVT43" s="800"/>
      <c r="IVU43" s="797"/>
      <c r="IVV43" s="794"/>
      <c r="IVW43" s="795"/>
      <c r="IVX43" s="796"/>
      <c r="IVY43" s="794"/>
      <c r="IVZ43" s="795"/>
      <c r="IWA43" s="797"/>
      <c r="IWB43" s="49"/>
      <c r="IWC43" s="795"/>
      <c r="IWD43" s="63"/>
      <c r="IWE43" s="63"/>
      <c r="IWF43" s="801"/>
      <c r="IWG43" s="798"/>
      <c r="IWH43" s="799"/>
      <c r="IWI43" s="63"/>
      <c r="IWJ43" s="800"/>
      <c r="IWK43" s="797"/>
      <c r="IWL43" s="794"/>
      <c r="IWM43" s="795"/>
      <c r="IWN43" s="796"/>
      <c r="IWO43" s="794"/>
      <c r="IWP43" s="795"/>
      <c r="IWQ43" s="797"/>
      <c r="IWR43" s="49"/>
      <c r="IWS43" s="795"/>
      <c r="IWT43" s="63"/>
      <c r="IWU43" s="63"/>
      <c r="IWV43" s="801"/>
      <c r="IWW43" s="798"/>
      <c r="IWX43" s="799"/>
      <c r="IWY43" s="63"/>
      <c r="IWZ43" s="800"/>
      <c r="IXA43" s="797"/>
      <c r="IXB43" s="794"/>
      <c r="IXC43" s="795"/>
      <c r="IXD43" s="796"/>
      <c r="IXE43" s="794"/>
      <c r="IXF43" s="795"/>
      <c r="IXG43" s="797"/>
      <c r="IXH43" s="49"/>
      <c r="IXI43" s="795"/>
      <c r="IXJ43" s="63"/>
      <c r="IXK43" s="63"/>
      <c r="IXL43" s="801"/>
      <c r="IXM43" s="798"/>
      <c r="IXN43" s="799"/>
      <c r="IXO43" s="63"/>
      <c r="IXP43" s="800"/>
      <c r="IXQ43" s="797"/>
      <c r="IXR43" s="794"/>
      <c r="IXS43" s="795"/>
      <c r="IXT43" s="796"/>
      <c r="IXU43" s="794"/>
      <c r="IXV43" s="795"/>
      <c r="IXW43" s="797"/>
      <c r="IXX43" s="49"/>
      <c r="IXY43" s="795"/>
      <c r="IXZ43" s="63"/>
      <c r="IYA43" s="63"/>
      <c r="IYB43" s="801"/>
      <c r="IYC43" s="798"/>
      <c r="IYD43" s="799"/>
      <c r="IYE43" s="63"/>
      <c r="IYF43" s="800"/>
      <c r="IYG43" s="797"/>
      <c r="IYH43" s="794"/>
      <c r="IYI43" s="795"/>
      <c r="IYJ43" s="796"/>
      <c r="IYK43" s="794"/>
      <c r="IYL43" s="795"/>
      <c r="IYM43" s="797"/>
      <c r="IYN43" s="49"/>
      <c r="IYO43" s="795"/>
      <c r="IYP43" s="63"/>
      <c r="IYQ43" s="63"/>
      <c r="IYR43" s="801"/>
      <c r="IYS43" s="798"/>
      <c r="IYT43" s="799"/>
      <c r="IYU43" s="63"/>
      <c r="IYV43" s="800"/>
      <c r="IYW43" s="797"/>
      <c r="IYX43" s="794"/>
      <c r="IYY43" s="795"/>
      <c r="IYZ43" s="796"/>
      <c r="IZA43" s="794"/>
      <c r="IZB43" s="795"/>
      <c r="IZC43" s="797"/>
      <c r="IZD43" s="49"/>
      <c r="IZE43" s="795"/>
      <c r="IZF43" s="63"/>
      <c r="IZG43" s="63"/>
      <c r="IZH43" s="801"/>
      <c r="IZI43" s="798"/>
      <c r="IZJ43" s="799"/>
      <c r="IZK43" s="63"/>
      <c r="IZL43" s="800"/>
      <c r="IZM43" s="797"/>
      <c r="IZN43" s="794"/>
      <c r="IZO43" s="795"/>
      <c r="IZP43" s="796"/>
      <c r="IZQ43" s="794"/>
      <c r="IZR43" s="795"/>
      <c r="IZS43" s="797"/>
      <c r="IZT43" s="49"/>
      <c r="IZU43" s="795"/>
      <c r="IZV43" s="63"/>
      <c r="IZW43" s="63"/>
      <c r="IZX43" s="801"/>
      <c r="IZY43" s="798"/>
      <c r="IZZ43" s="799"/>
      <c r="JAA43" s="63"/>
      <c r="JAB43" s="800"/>
      <c r="JAC43" s="797"/>
      <c r="JAD43" s="794"/>
      <c r="JAE43" s="795"/>
      <c r="JAF43" s="796"/>
      <c r="JAG43" s="794"/>
      <c r="JAH43" s="795"/>
      <c r="JAI43" s="797"/>
      <c r="JAJ43" s="49"/>
      <c r="JAK43" s="795"/>
      <c r="JAL43" s="63"/>
      <c r="JAM43" s="63"/>
      <c r="JAN43" s="801"/>
      <c r="JAO43" s="798"/>
      <c r="JAP43" s="799"/>
      <c r="JAQ43" s="63"/>
      <c r="JAR43" s="800"/>
      <c r="JAS43" s="797"/>
      <c r="JAT43" s="794"/>
      <c r="JAU43" s="795"/>
      <c r="JAV43" s="796"/>
      <c r="JAW43" s="794"/>
      <c r="JAX43" s="795"/>
      <c r="JAY43" s="797"/>
      <c r="JAZ43" s="49"/>
      <c r="JBA43" s="795"/>
      <c r="JBB43" s="63"/>
      <c r="JBC43" s="63"/>
      <c r="JBD43" s="801"/>
      <c r="JBE43" s="798"/>
      <c r="JBF43" s="799"/>
      <c r="JBG43" s="63"/>
      <c r="JBH43" s="800"/>
      <c r="JBI43" s="797"/>
      <c r="JBJ43" s="794"/>
      <c r="JBK43" s="795"/>
      <c r="JBL43" s="796"/>
      <c r="JBM43" s="794"/>
      <c r="JBN43" s="795"/>
      <c r="JBO43" s="797"/>
      <c r="JBP43" s="49"/>
      <c r="JBQ43" s="795"/>
      <c r="JBR43" s="63"/>
      <c r="JBS43" s="63"/>
      <c r="JBT43" s="801"/>
      <c r="JBU43" s="798"/>
      <c r="JBV43" s="799"/>
      <c r="JBW43" s="63"/>
      <c r="JBX43" s="800"/>
      <c r="JBY43" s="797"/>
      <c r="JBZ43" s="794"/>
      <c r="JCA43" s="795"/>
      <c r="JCB43" s="796"/>
      <c r="JCC43" s="794"/>
      <c r="JCD43" s="795"/>
      <c r="JCE43" s="797"/>
      <c r="JCF43" s="49"/>
      <c r="JCG43" s="795"/>
      <c r="JCH43" s="63"/>
      <c r="JCI43" s="63"/>
      <c r="JCJ43" s="801"/>
      <c r="JCK43" s="798"/>
      <c r="JCL43" s="799"/>
      <c r="JCM43" s="63"/>
      <c r="JCN43" s="800"/>
      <c r="JCO43" s="797"/>
      <c r="JCP43" s="794"/>
      <c r="JCQ43" s="795"/>
      <c r="JCR43" s="796"/>
      <c r="JCS43" s="794"/>
      <c r="JCT43" s="795"/>
      <c r="JCU43" s="797"/>
      <c r="JCV43" s="49"/>
      <c r="JCW43" s="795"/>
      <c r="JCX43" s="63"/>
      <c r="JCY43" s="63"/>
      <c r="JCZ43" s="801"/>
      <c r="JDA43" s="798"/>
      <c r="JDB43" s="799"/>
      <c r="JDC43" s="63"/>
      <c r="JDD43" s="800"/>
      <c r="JDE43" s="797"/>
      <c r="JDF43" s="794"/>
      <c r="JDG43" s="795"/>
      <c r="JDH43" s="796"/>
      <c r="JDI43" s="794"/>
      <c r="JDJ43" s="795"/>
      <c r="JDK43" s="797"/>
      <c r="JDL43" s="49"/>
      <c r="JDM43" s="795"/>
      <c r="JDN43" s="63"/>
      <c r="JDO43" s="63"/>
      <c r="JDP43" s="801"/>
      <c r="JDQ43" s="798"/>
      <c r="JDR43" s="799"/>
      <c r="JDS43" s="63"/>
      <c r="JDT43" s="800"/>
      <c r="JDU43" s="797"/>
      <c r="JDV43" s="794"/>
      <c r="JDW43" s="795"/>
      <c r="JDX43" s="796"/>
      <c r="JDY43" s="794"/>
      <c r="JDZ43" s="795"/>
      <c r="JEA43" s="797"/>
      <c r="JEB43" s="49"/>
      <c r="JEC43" s="795"/>
      <c r="JED43" s="63"/>
      <c r="JEE43" s="63"/>
      <c r="JEF43" s="801"/>
      <c r="JEG43" s="798"/>
      <c r="JEH43" s="799"/>
      <c r="JEI43" s="63"/>
      <c r="JEJ43" s="800"/>
      <c r="JEK43" s="797"/>
      <c r="JEL43" s="794"/>
      <c r="JEM43" s="795"/>
      <c r="JEN43" s="796"/>
      <c r="JEO43" s="794"/>
      <c r="JEP43" s="795"/>
      <c r="JEQ43" s="797"/>
      <c r="JER43" s="49"/>
      <c r="JES43" s="795"/>
      <c r="JET43" s="63"/>
      <c r="JEU43" s="63"/>
      <c r="JEV43" s="801"/>
      <c r="JEW43" s="798"/>
      <c r="JEX43" s="799"/>
      <c r="JEY43" s="63"/>
      <c r="JEZ43" s="800"/>
      <c r="JFA43" s="797"/>
      <c r="JFB43" s="794"/>
      <c r="JFC43" s="795"/>
      <c r="JFD43" s="796"/>
      <c r="JFE43" s="794"/>
      <c r="JFF43" s="795"/>
      <c r="JFG43" s="797"/>
      <c r="JFH43" s="49"/>
      <c r="JFI43" s="795"/>
      <c r="JFJ43" s="63"/>
      <c r="JFK43" s="63"/>
      <c r="JFL43" s="801"/>
      <c r="JFM43" s="798"/>
      <c r="JFN43" s="799"/>
      <c r="JFO43" s="63"/>
      <c r="JFP43" s="800"/>
      <c r="JFQ43" s="797"/>
      <c r="JFR43" s="794"/>
      <c r="JFS43" s="795"/>
      <c r="JFT43" s="796"/>
      <c r="JFU43" s="794"/>
      <c r="JFV43" s="795"/>
      <c r="JFW43" s="797"/>
      <c r="JFX43" s="49"/>
      <c r="JFY43" s="795"/>
      <c r="JFZ43" s="63"/>
      <c r="JGA43" s="63"/>
      <c r="JGB43" s="801"/>
      <c r="JGC43" s="798"/>
      <c r="JGD43" s="799"/>
      <c r="JGE43" s="63"/>
      <c r="JGF43" s="800"/>
      <c r="JGG43" s="797"/>
      <c r="JGH43" s="794"/>
      <c r="JGI43" s="795"/>
      <c r="JGJ43" s="796"/>
      <c r="JGK43" s="794"/>
      <c r="JGL43" s="795"/>
      <c r="JGM43" s="797"/>
      <c r="JGN43" s="49"/>
      <c r="JGO43" s="795"/>
      <c r="JGP43" s="63"/>
      <c r="JGQ43" s="63"/>
      <c r="JGR43" s="801"/>
      <c r="JGS43" s="798"/>
      <c r="JGT43" s="799"/>
      <c r="JGU43" s="63"/>
      <c r="JGV43" s="800"/>
      <c r="JGW43" s="797"/>
      <c r="JGX43" s="794"/>
      <c r="JGY43" s="795"/>
      <c r="JGZ43" s="796"/>
      <c r="JHA43" s="794"/>
      <c r="JHB43" s="795"/>
      <c r="JHC43" s="797"/>
      <c r="JHD43" s="49"/>
      <c r="JHE43" s="795"/>
      <c r="JHF43" s="63"/>
      <c r="JHG43" s="63"/>
      <c r="JHH43" s="801"/>
      <c r="JHI43" s="798"/>
      <c r="JHJ43" s="799"/>
      <c r="JHK43" s="63"/>
      <c r="JHL43" s="800"/>
      <c r="JHM43" s="797"/>
      <c r="JHN43" s="794"/>
      <c r="JHO43" s="795"/>
      <c r="JHP43" s="796"/>
      <c r="JHQ43" s="794"/>
      <c r="JHR43" s="795"/>
      <c r="JHS43" s="797"/>
      <c r="JHT43" s="49"/>
      <c r="JHU43" s="795"/>
      <c r="JHV43" s="63"/>
      <c r="JHW43" s="63"/>
      <c r="JHX43" s="801"/>
      <c r="JHY43" s="798"/>
      <c r="JHZ43" s="799"/>
      <c r="JIA43" s="63"/>
      <c r="JIB43" s="800"/>
      <c r="JIC43" s="797"/>
      <c r="JID43" s="794"/>
      <c r="JIE43" s="795"/>
      <c r="JIF43" s="796"/>
      <c r="JIG43" s="794"/>
      <c r="JIH43" s="795"/>
      <c r="JII43" s="797"/>
      <c r="JIJ43" s="49"/>
      <c r="JIK43" s="795"/>
      <c r="JIL43" s="63"/>
      <c r="JIM43" s="63"/>
      <c r="JIN43" s="801"/>
      <c r="JIO43" s="798"/>
      <c r="JIP43" s="799"/>
      <c r="JIQ43" s="63"/>
      <c r="JIR43" s="800"/>
      <c r="JIS43" s="797"/>
      <c r="JIT43" s="794"/>
      <c r="JIU43" s="795"/>
      <c r="JIV43" s="796"/>
      <c r="JIW43" s="794"/>
      <c r="JIX43" s="795"/>
      <c r="JIY43" s="797"/>
      <c r="JIZ43" s="49"/>
      <c r="JJA43" s="795"/>
      <c r="JJB43" s="63"/>
      <c r="JJC43" s="63"/>
      <c r="JJD43" s="801"/>
      <c r="JJE43" s="798"/>
      <c r="JJF43" s="799"/>
      <c r="JJG43" s="63"/>
      <c r="JJH43" s="800"/>
      <c r="JJI43" s="797"/>
      <c r="JJJ43" s="794"/>
      <c r="JJK43" s="795"/>
      <c r="JJL43" s="796"/>
      <c r="JJM43" s="794"/>
      <c r="JJN43" s="795"/>
      <c r="JJO43" s="797"/>
      <c r="JJP43" s="49"/>
      <c r="JJQ43" s="795"/>
      <c r="JJR43" s="63"/>
      <c r="JJS43" s="63"/>
      <c r="JJT43" s="801"/>
      <c r="JJU43" s="798"/>
      <c r="JJV43" s="799"/>
      <c r="JJW43" s="63"/>
      <c r="JJX43" s="800"/>
      <c r="JJY43" s="797"/>
      <c r="JJZ43" s="794"/>
      <c r="JKA43" s="795"/>
      <c r="JKB43" s="796"/>
      <c r="JKC43" s="794"/>
      <c r="JKD43" s="795"/>
      <c r="JKE43" s="797"/>
      <c r="JKF43" s="49"/>
      <c r="JKG43" s="795"/>
      <c r="JKH43" s="63"/>
      <c r="JKI43" s="63"/>
      <c r="JKJ43" s="801"/>
      <c r="JKK43" s="798"/>
      <c r="JKL43" s="799"/>
      <c r="JKM43" s="63"/>
      <c r="JKN43" s="800"/>
      <c r="JKO43" s="797"/>
      <c r="JKP43" s="794"/>
      <c r="JKQ43" s="795"/>
      <c r="JKR43" s="796"/>
      <c r="JKS43" s="794"/>
      <c r="JKT43" s="795"/>
      <c r="JKU43" s="797"/>
      <c r="JKV43" s="49"/>
      <c r="JKW43" s="795"/>
      <c r="JKX43" s="63"/>
      <c r="JKY43" s="63"/>
      <c r="JKZ43" s="801"/>
      <c r="JLA43" s="798"/>
      <c r="JLB43" s="799"/>
      <c r="JLC43" s="63"/>
      <c r="JLD43" s="800"/>
      <c r="JLE43" s="797"/>
      <c r="JLF43" s="794"/>
      <c r="JLG43" s="795"/>
      <c r="JLH43" s="796"/>
      <c r="JLI43" s="794"/>
      <c r="JLJ43" s="795"/>
      <c r="JLK43" s="797"/>
      <c r="JLL43" s="49"/>
      <c r="JLM43" s="795"/>
      <c r="JLN43" s="63"/>
      <c r="JLO43" s="63"/>
      <c r="JLP43" s="801"/>
      <c r="JLQ43" s="798"/>
      <c r="JLR43" s="799"/>
      <c r="JLS43" s="63"/>
      <c r="JLT43" s="800"/>
      <c r="JLU43" s="797"/>
      <c r="JLV43" s="794"/>
      <c r="JLW43" s="795"/>
      <c r="JLX43" s="796"/>
      <c r="JLY43" s="794"/>
      <c r="JLZ43" s="795"/>
      <c r="JMA43" s="797"/>
      <c r="JMB43" s="49"/>
      <c r="JMC43" s="795"/>
      <c r="JMD43" s="63"/>
      <c r="JME43" s="63"/>
      <c r="JMF43" s="801"/>
      <c r="JMG43" s="798"/>
      <c r="JMH43" s="799"/>
      <c r="JMI43" s="63"/>
      <c r="JMJ43" s="800"/>
      <c r="JMK43" s="797"/>
      <c r="JML43" s="794"/>
      <c r="JMM43" s="795"/>
      <c r="JMN43" s="796"/>
      <c r="JMO43" s="794"/>
      <c r="JMP43" s="795"/>
      <c r="JMQ43" s="797"/>
      <c r="JMR43" s="49"/>
      <c r="JMS43" s="795"/>
      <c r="JMT43" s="63"/>
      <c r="JMU43" s="63"/>
      <c r="JMV43" s="801"/>
      <c r="JMW43" s="798"/>
      <c r="JMX43" s="799"/>
      <c r="JMY43" s="63"/>
      <c r="JMZ43" s="800"/>
      <c r="JNA43" s="797"/>
      <c r="JNB43" s="794"/>
      <c r="JNC43" s="795"/>
      <c r="JND43" s="796"/>
      <c r="JNE43" s="794"/>
      <c r="JNF43" s="795"/>
      <c r="JNG43" s="797"/>
      <c r="JNH43" s="49"/>
      <c r="JNI43" s="795"/>
      <c r="JNJ43" s="63"/>
      <c r="JNK43" s="63"/>
      <c r="JNL43" s="801"/>
      <c r="JNM43" s="798"/>
      <c r="JNN43" s="799"/>
      <c r="JNO43" s="63"/>
      <c r="JNP43" s="800"/>
      <c r="JNQ43" s="797"/>
      <c r="JNR43" s="794"/>
      <c r="JNS43" s="795"/>
      <c r="JNT43" s="796"/>
      <c r="JNU43" s="794"/>
      <c r="JNV43" s="795"/>
      <c r="JNW43" s="797"/>
      <c r="JNX43" s="49"/>
      <c r="JNY43" s="795"/>
      <c r="JNZ43" s="63"/>
      <c r="JOA43" s="63"/>
      <c r="JOB43" s="801"/>
      <c r="JOC43" s="798"/>
      <c r="JOD43" s="799"/>
      <c r="JOE43" s="63"/>
      <c r="JOF43" s="800"/>
      <c r="JOG43" s="797"/>
      <c r="JOH43" s="794"/>
      <c r="JOI43" s="795"/>
      <c r="JOJ43" s="796"/>
      <c r="JOK43" s="794"/>
      <c r="JOL43" s="795"/>
      <c r="JOM43" s="797"/>
      <c r="JON43" s="49"/>
      <c r="JOO43" s="795"/>
      <c r="JOP43" s="63"/>
      <c r="JOQ43" s="63"/>
      <c r="JOR43" s="801"/>
      <c r="JOS43" s="798"/>
      <c r="JOT43" s="799"/>
      <c r="JOU43" s="63"/>
      <c r="JOV43" s="800"/>
      <c r="JOW43" s="797"/>
      <c r="JOX43" s="794"/>
      <c r="JOY43" s="795"/>
      <c r="JOZ43" s="796"/>
      <c r="JPA43" s="794"/>
      <c r="JPB43" s="795"/>
      <c r="JPC43" s="797"/>
      <c r="JPD43" s="49"/>
      <c r="JPE43" s="795"/>
      <c r="JPF43" s="63"/>
      <c r="JPG43" s="63"/>
      <c r="JPH43" s="801"/>
      <c r="JPI43" s="798"/>
      <c r="JPJ43" s="799"/>
      <c r="JPK43" s="63"/>
      <c r="JPL43" s="800"/>
      <c r="JPM43" s="797"/>
      <c r="JPN43" s="794"/>
      <c r="JPO43" s="795"/>
      <c r="JPP43" s="796"/>
      <c r="JPQ43" s="794"/>
      <c r="JPR43" s="795"/>
      <c r="JPS43" s="797"/>
      <c r="JPT43" s="49"/>
      <c r="JPU43" s="795"/>
      <c r="JPV43" s="63"/>
      <c r="JPW43" s="63"/>
      <c r="JPX43" s="801"/>
      <c r="JPY43" s="798"/>
      <c r="JPZ43" s="799"/>
      <c r="JQA43" s="63"/>
      <c r="JQB43" s="800"/>
      <c r="JQC43" s="797"/>
      <c r="JQD43" s="794"/>
      <c r="JQE43" s="795"/>
      <c r="JQF43" s="796"/>
      <c r="JQG43" s="794"/>
      <c r="JQH43" s="795"/>
      <c r="JQI43" s="797"/>
      <c r="JQJ43" s="49"/>
      <c r="JQK43" s="795"/>
      <c r="JQL43" s="63"/>
      <c r="JQM43" s="63"/>
      <c r="JQN43" s="801"/>
      <c r="JQO43" s="798"/>
      <c r="JQP43" s="799"/>
      <c r="JQQ43" s="63"/>
      <c r="JQR43" s="800"/>
      <c r="JQS43" s="797"/>
      <c r="JQT43" s="794"/>
      <c r="JQU43" s="795"/>
      <c r="JQV43" s="796"/>
      <c r="JQW43" s="794"/>
      <c r="JQX43" s="795"/>
      <c r="JQY43" s="797"/>
      <c r="JQZ43" s="49"/>
      <c r="JRA43" s="795"/>
      <c r="JRB43" s="63"/>
      <c r="JRC43" s="63"/>
      <c r="JRD43" s="801"/>
      <c r="JRE43" s="798"/>
      <c r="JRF43" s="799"/>
      <c r="JRG43" s="63"/>
      <c r="JRH43" s="800"/>
      <c r="JRI43" s="797"/>
      <c r="JRJ43" s="794"/>
      <c r="JRK43" s="795"/>
      <c r="JRL43" s="796"/>
      <c r="JRM43" s="794"/>
      <c r="JRN43" s="795"/>
      <c r="JRO43" s="797"/>
      <c r="JRP43" s="49"/>
      <c r="JRQ43" s="795"/>
      <c r="JRR43" s="63"/>
      <c r="JRS43" s="63"/>
      <c r="JRT43" s="801"/>
      <c r="JRU43" s="798"/>
      <c r="JRV43" s="799"/>
      <c r="JRW43" s="63"/>
      <c r="JRX43" s="800"/>
      <c r="JRY43" s="797"/>
      <c r="JRZ43" s="794"/>
      <c r="JSA43" s="795"/>
      <c r="JSB43" s="796"/>
      <c r="JSC43" s="794"/>
      <c r="JSD43" s="795"/>
      <c r="JSE43" s="797"/>
      <c r="JSF43" s="49"/>
      <c r="JSG43" s="795"/>
      <c r="JSH43" s="63"/>
      <c r="JSI43" s="63"/>
      <c r="JSJ43" s="801"/>
      <c r="JSK43" s="798"/>
      <c r="JSL43" s="799"/>
      <c r="JSM43" s="63"/>
      <c r="JSN43" s="800"/>
      <c r="JSO43" s="797"/>
      <c r="JSP43" s="794"/>
      <c r="JSQ43" s="795"/>
      <c r="JSR43" s="796"/>
      <c r="JSS43" s="794"/>
      <c r="JST43" s="795"/>
      <c r="JSU43" s="797"/>
      <c r="JSV43" s="49"/>
      <c r="JSW43" s="795"/>
      <c r="JSX43" s="63"/>
      <c r="JSY43" s="63"/>
      <c r="JSZ43" s="801"/>
      <c r="JTA43" s="798"/>
      <c r="JTB43" s="799"/>
      <c r="JTC43" s="63"/>
      <c r="JTD43" s="800"/>
      <c r="JTE43" s="797"/>
      <c r="JTF43" s="794"/>
      <c r="JTG43" s="795"/>
      <c r="JTH43" s="796"/>
      <c r="JTI43" s="794"/>
      <c r="JTJ43" s="795"/>
      <c r="JTK43" s="797"/>
      <c r="JTL43" s="49"/>
      <c r="JTM43" s="795"/>
      <c r="JTN43" s="63"/>
      <c r="JTO43" s="63"/>
      <c r="JTP43" s="801"/>
      <c r="JTQ43" s="798"/>
      <c r="JTR43" s="799"/>
      <c r="JTS43" s="63"/>
      <c r="JTT43" s="800"/>
      <c r="JTU43" s="797"/>
      <c r="JTV43" s="794"/>
      <c r="JTW43" s="795"/>
      <c r="JTX43" s="796"/>
      <c r="JTY43" s="794"/>
      <c r="JTZ43" s="795"/>
      <c r="JUA43" s="797"/>
      <c r="JUB43" s="49"/>
      <c r="JUC43" s="795"/>
      <c r="JUD43" s="63"/>
      <c r="JUE43" s="63"/>
      <c r="JUF43" s="801"/>
      <c r="JUG43" s="798"/>
      <c r="JUH43" s="799"/>
      <c r="JUI43" s="63"/>
      <c r="JUJ43" s="800"/>
      <c r="JUK43" s="797"/>
      <c r="JUL43" s="794"/>
      <c r="JUM43" s="795"/>
      <c r="JUN43" s="796"/>
      <c r="JUO43" s="794"/>
      <c r="JUP43" s="795"/>
      <c r="JUQ43" s="797"/>
      <c r="JUR43" s="49"/>
      <c r="JUS43" s="795"/>
      <c r="JUT43" s="63"/>
      <c r="JUU43" s="63"/>
      <c r="JUV43" s="801"/>
      <c r="JUW43" s="798"/>
      <c r="JUX43" s="799"/>
      <c r="JUY43" s="63"/>
      <c r="JUZ43" s="800"/>
      <c r="JVA43" s="797"/>
      <c r="JVB43" s="794"/>
      <c r="JVC43" s="795"/>
      <c r="JVD43" s="796"/>
      <c r="JVE43" s="794"/>
      <c r="JVF43" s="795"/>
      <c r="JVG43" s="797"/>
      <c r="JVH43" s="49"/>
      <c r="JVI43" s="795"/>
      <c r="JVJ43" s="63"/>
      <c r="JVK43" s="63"/>
      <c r="JVL43" s="801"/>
      <c r="JVM43" s="798"/>
      <c r="JVN43" s="799"/>
      <c r="JVO43" s="63"/>
      <c r="JVP43" s="800"/>
      <c r="JVQ43" s="797"/>
      <c r="JVR43" s="794"/>
      <c r="JVS43" s="795"/>
      <c r="JVT43" s="796"/>
      <c r="JVU43" s="794"/>
      <c r="JVV43" s="795"/>
      <c r="JVW43" s="797"/>
      <c r="JVX43" s="49"/>
      <c r="JVY43" s="795"/>
      <c r="JVZ43" s="63"/>
      <c r="JWA43" s="63"/>
      <c r="JWB43" s="801"/>
      <c r="JWC43" s="798"/>
      <c r="JWD43" s="799"/>
      <c r="JWE43" s="63"/>
      <c r="JWF43" s="800"/>
      <c r="JWG43" s="797"/>
      <c r="JWH43" s="794"/>
      <c r="JWI43" s="795"/>
      <c r="JWJ43" s="796"/>
      <c r="JWK43" s="794"/>
      <c r="JWL43" s="795"/>
      <c r="JWM43" s="797"/>
      <c r="JWN43" s="49"/>
      <c r="JWO43" s="795"/>
      <c r="JWP43" s="63"/>
      <c r="JWQ43" s="63"/>
      <c r="JWR43" s="801"/>
      <c r="JWS43" s="798"/>
      <c r="JWT43" s="799"/>
      <c r="JWU43" s="63"/>
      <c r="JWV43" s="800"/>
      <c r="JWW43" s="797"/>
      <c r="JWX43" s="794"/>
      <c r="JWY43" s="795"/>
      <c r="JWZ43" s="796"/>
      <c r="JXA43" s="794"/>
      <c r="JXB43" s="795"/>
      <c r="JXC43" s="797"/>
      <c r="JXD43" s="49"/>
      <c r="JXE43" s="795"/>
      <c r="JXF43" s="63"/>
      <c r="JXG43" s="63"/>
      <c r="JXH43" s="801"/>
      <c r="JXI43" s="798"/>
      <c r="JXJ43" s="799"/>
      <c r="JXK43" s="63"/>
      <c r="JXL43" s="800"/>
      <c r="JXM43" s="797"/>
      <c r="JXN43" s="794"/>
      <c r="JXO43" s="795"/>
      <c r="JXP43" s="796"/>
      <c r="JXQ43" s="794"/>
      <c r="JXR43" s="795"/>
      <c r="JXS43" s="797"/>
      <c r="JXT43" s="49"/>
      <c r="JXU43" s="795"/>
      <c r="JXV43" s="63"/>
      <c r="JXW43" s="63"/>
      <c r="JXX43" s="801"/>
      <c r="JXY43" s="798"/>
      <c r="JXZ43" s="799"/>
      <c r="JYA43" s="63"/>
      <c r="JYB43" s="800"/>
      <c r="JYC43" s="797"/>
      <c r="JYD43" s="794"/>
      <c r="JYE43" s="795"/>
      <c r="JYF43" s="796"/>
      <c r="JYG43" s="794"/>
      <c r="JYH43" s="795"/>
      <c r="JYI43" s="797"/>
      <c r="JYJ43" s="49"/>
      <c r="JYK43" s="795"/>
      <c r="JYL43" s="63"/>
      <c r="JYM43" s="63"/>
      <c r="JYN43" s="801"/>
      <c r="JYO43" s="798"/>
      <c r="JYP43" s="799"/>
      <c r="JYQ43" s="63"/>
      <c r="JYR43" s="800"/>
      <c r="JYS43" s="797"/>
      <c r="JYT43" s="794"/>
      <c r="JYU43" s="795"/>
      <c r="JYV43" s="796"/>
      <c r="JYW43" s="794"/>
      <c r="JYX43" s="795"/>
      <c r="JYY43" s="797"/>
      <c r="JYZ43" s="49"/>
      <c r="JZA43" s="795"/>
      <c r="JZB43" s="63"/>
      <c r="JZC43" s="63"/>
      <c r="JZD43" s="801"/>
      <c r="JZE43" s="798"/>
      <c r="JZF43" s="799"/>
      <c r="JZG43" s="63"/>
      <c r="JZH43" s="800"/>
      <c r="JZI43" s="797"/>
      <c r="JZJ43" s="794"/>
      <c r="JZK43" s="795"/>
      <c r="JZL43" s="796"/>
      <c r="JZM43" s="794"/>
      <c r="JZN43" s="795"/>
      <c r="JZO43" s="797"/>
      <c r="JZP43" s="49"/>
      <c r="JZQ43" s="795"/>
      <c r="JZR43" s="63"/>
      <c r="JZS43" s="63"/>
      <c r="JZT43" s="801"/>
      <c r="JZU43" s="798"/>
      <c r="JZV43" s="799"/>
      <c r="JZW43" s="63"/>
      <c r="JZX43" s="800"/>
      <c r="JZY43" s="797"/>
      <c r="JZZ43" s="794"/>
      <c r="KAA43" s="795"/>
      <c r="KAB43" s="796"/>
      <c r="KAC43" s="794"/>
      <c r="KAD43" s="795"/>
      <c r="KAE43" s="797"/>
      <c r="KAF43" s="49"/>
      <c r="KAG43" s="795"/>
      <c r="KAH43" s="63"/>
      <c r="KAI43" s="63"/>
      <c r="KAJ43" s="801"/>
      <c r="KAK43" s="798"/>
      <c r="KAL43" s="799"/>
      <c r="KAM43" s="63"/>
      <c r="KAN43" s="800"/>
      <c r="KAO43" s="797"/>
      <c r="KAP43" s="794"/>
      <c r="KAQ43" s="795"/>
      <c r="KAR43" s="796"/>
      <c r="KAS43" s="794"/>
      <c r="KAT43" s="795"/>
      <c r="KAU43" s="797"/>
      <c r="KAV43" s="49"/>
      <c r="KAW43" s="795"/>
      <c r="KAX43" s="63"/>
      <c r="KAY43" s="63"/>
      <c r="KAZ43" s="801"/>
      <c r="KBA43" s="798"/>
      <c r="KBB43" s="799"/>
      <c r="KBC43" s="63"/>
      <c r="KBD43" s="800"/>
      <c r="KBE43" s="797"/>
      <c r="KBF43" s="794"/>
      <c r="KBG43" s="795"/>
      <c r="KBH43" s="796"/>
      <c r="KBI43" s="794"/>
      <c r="KBJ43" s="795"/>
      <c r="KBK43" s="797"/>
      <c r="KBL43" s="49"/>
      <c r="KBM43" s="795"/>
      <c r="KBN43" s="63"/>
      <c r="KBO43" s="63"/>
      <c r="KBP43" s="801"/>
      <c r="KBQ43" s="798"/>
      <c r="KBR43" s="799"/>
      <c r="KBS43" s="63"/>
      <c r="KBT43" s="800"/>
      <c r="KBU43" s="797"/>
      <c r="KBV43" s="794"/>
      <c r="KBW43" s="795"/>
      <c r="KBX43" s="796"/>
      <c r="KBY43" s="794"/>
      <c r="KBZ43" s="795"/>
      <c r="KCA43" s="797"/>
      <c r="KCB43" s="49"/>
      <c r="KCC43" s="795"/>
      <c r="KCD43" s="63"/>
      <c r="KCE43" s="63"/>
      <c r="KCF43" s="801"/>
      <c r="KCG43" s="798"/>
      <c r="KCH43" s="799"/>
      <c r="KCI43" s="63"/>
      <c r="KCJ43" s="800"/>
      <c r="KCK43" s="797"/>
      <c r="KCL43" s="794"/>
      <c r="KCM43" s="795"/>
      <c r="KCN43" s="796"/>
      <c r="KCO43" s="794"/>
      <c r="KCP43" s="795"/>
      <c r="KCQ43" s="797"/>
      <c r="KCR43" s="49"/>
      <c r="KCS43" s="795"/>
      <c r="KCT43" s="63"/>
      <c r="KCU43" s="63"/>
      <c r="KCV43" s="801"/>
      <c r="KCW43" s="798"/>
      <c r="KCX43" s="799"/>
      <c r="KCY43" s="63"/>
      <c r="KCZ43" s="800"/>
      <c r="KDA43" s="797"/>
      <c r="KDB43" s="794"/>
      <c r="KDC43" s="795"/>
      <c r="KDD43" s="796"/>
      <c r="KDE43" s="794"/>
      <c r="KDF43" s="795"/>
      <c r="KDG43" s="797"/>
      <c r="KDH43" s="49"/>
      <c r="KDI43" s="795"/>
      <c r="KDJ43" s="63"/>
      <c r="KDK43" s="63"/>
      <c r="KDL43" s="801"/>
      <c r="KDM43" s="798"/>
      <c r="KDN43" s="799"/>
      <c r="KDO43" s="63"/>
      <c r="KDP43" s="800"/>
      <c r="KDQ43" s="797"/>
      <c r="KDR43" s="794"/>
      <c r="KDS43" s="795"/>
      <c r="KDT43" s="796"/>
      <c r="KDU43" s="794"/>
      <c r="KDV43" s="795"/>
      <c r="KDW43" s="797"/>
      <c r="KDX43" s="49"/>
      <c r="KDY43" s="795"/>
      <c r="KDZ43" s="63"/>
      <c r="KEA43" s="63"/>
      <c r="KEB43" s="801"/>
      <c r="KEC43" s="798"/>
      <c r="KED43" s="799"/>
      <c r="KEE43" s="63"/>
      <c r="KEF43" s="800"/>
      <c r="KEG43" s="797"/>
      <c r="KEH43" s="794"/>
      <c r="KEI43" s="795"/>
      <c r="KEJ43" s="796"/>
      <c r="KEK43" s="794"/>
      <c r="KEL43" s="795"/>
      <c r="KEM43" s="797"/>
      <c r="KEN43" s="49"/>
      <c r="KEO43" s="795"/>
      <c r="KEP43" s="63"/>
      <c r="KEQ43" s="63"/>
      <c r="KER43" s="801"/>
      <c r="KES43" s="798"/>
      <c r="KET43" s="799"/>
      <c r="KEU43" s="63"/>
      <c r="KEV43" s="800"/>
      <c r="KEW43" s="797"/>
      <c r="KEX43" s="794"/>
      <c r="KEY43" s="795"/>
      <c r="KEZ43" s="796"/>
      <c r="KFA43" s="794"/>
      <c r="KFB43" s="795"/>
      <c r="KFC43" s="797"/>
      <c r="KFD43" s="49"/>
      <c r="KFE43" s="795"/>
      <c r="KFF43" s="63"/>
      <c r="KFG43" s="63"/>
      <c r="KFH43" s="801"/>
      <c r="KFI43" s="798"/>
      <c r="KFJ43" s="799"/>
      <c r="KFK43" s="63"/>
      <c r="KFL43" s="800"/>
      <c r="KFM43" s="797"/>
      <c r="KFN43" s="794"/>
      <c r="KFO43" s="795"/>
      <c r="KFP43" s="796"/>
      <c r="KFQ43" s="794"/>
      <c r="KFR43" s="795"/>
      <c r="KFS43" s="797"/>
      <c r="KFT43" s="49"/>
      <c r="KFU43" s="795"/>
      <c r="KFV43" s="63"/>
      <c r="KFW43" s="63"/>
      <c r="KFX43" s="801"/>
      <c r="KFY43" s="798"/>
      <c r="KFZ43" s="799"/>
      <c r="KGA43" s="63"/>
      <c r="KGB43" s="800"/>
      <c r="KGC43" s="797"/>
      <c r="KGD43" s="794"/>
      <c r="KGE43" s="795"/>
      <c r="KGF43" s="796"/>
      <c r="KGG43" s="794"/>
      <c r="KGH43" s="795"/>
      <c r="KGI43" s="797"/>
      <c r="KGJ43" s="49"/>
      <c r="KGK43" s="795"/>
      <c r="KGL43" s="63"/>
      <c r="KGM43" s="63"/>
      <c r="KGN43" s="801"/>
      <c r="KGO43" s="798"/>
      <c r="KGP43" s="799"/>
      <c r="KGQ43" s="63"/>
      <c r="KGR43" s="800"/>
      <c r="KGS43" s="797"/>
      <c r="KGT43" s="794"/>
      <c r="KGU43" s="795"/>
      <c r="KGV43" s="796"/>
      <c r="KGW43" s="794"/>
      <c r="KGX43" s="795"/>
      <c r="KGY43" s="797"/>
      <c r="KGZ43" s="49"/>
      <c r="KHA43" s="795"/>
      <c r="KHB43" s="63"/>
      <c r="KHC43" s="63"/>
      <c r="KHD43" s="801"/>
      <c r="KHE43" s="798"/>
      <c r="KHF43" s="799"/>
      <c r="KHG43" s="63"/>
      <c r="KHH43" s="800"/>
      <c r="KHI43" s="797"/>
      <c r="KHJ43" s="794"/>
      <c r="KHK43" s="795"/>
      <c r="KHL43" s="796"/>
      <c r="KHM43" s="794"/>
      <c r="KHN43" s="795"/>
      <c r="KHO43" s="797"/>
      <c r="KHP43" s="49"/>
      <c r="KHQ43" s="795"/>
      <c r="KHR43" s="63"/>
      <c r="KHS43" s="63"/>
      <c r="KHT43" s="801"/>
      <c r="KHU43" s="798"/>
      <c r="KHV43" s="799"/>
      <c r="KHW43" s="63"/>
      <c r="KHX43" s="800"/>
      <c r="KHY43" s="797"/>
      <c r="KHZ43" s="794"/>
      <c r="KIA43" s="795"/>
      <c r="KIB43" s="796"/>
      <c r="KIC43" s="794"/>
      <c r="KID43" s="795"/>
      <c r="KIE43" s="797"/>
      <c r="KIF43" s="49"/>
      <c r="KIG43" s="795"/>
      <c r="KIH43" s="63"/>
      <c r="KII43" s="63"/>
      <c r="KIJ43" s="801"/>
      <c r="KIK43" s="798"/>
      <c r="KIL43" s="799"/>
      <c r="KIM43" s="63"/>
      <c r="KIN43" s="800"/>
      <c r="KIO43" s="797"/>
      <c r="KIP43" s="794"/>
      <c r="KIQ43" s="795"/>
      <c r="KIR43" s="796"/>
      <c r="KIS43" s="794"/>
      <c r="KIT43" s="795"/>
      <c r="KIU43" s="797"/>
      <c r="KIV43" s="49"/>
      <c r="KIW43" s="795"/>
      <c r="KIX43" s="63"/>
      <c r="KIY43" s="63"/>
      <c r="KIZ43" s="801"/>
      <c r="KJA43" s="798"/>
      <c r="KJB43" s="799"/>
      <c r="KJC43" s="63"/>
      <c r="KJD43" s="800"/>
      <c r="KJE43" s="797"/>
      <c r="KJF43" s="794"/>
      <c r="KJG43" s="795"/>
      <c r="KJH43" s="796"/>
      <c r="KJI43" s="794"/>
      <c r="KJJ43" s="795"/>
      <c r="KJK43" s="797"/>
      <c r="KJL43" s="49"/>
      <c r="KJM43" s="795"/>
      <c r="KJN43" s="63"/>
      <c r="KJO43" s="63"/>
      <c r="KJP43" s="801"/>
      <c r="KJQ43" s="798"/>
      <c r="KJR43" s="799"/>
      <c r="KJS43" s="63"/>
      <c r="KJT43" s="800"/>
      <c r="KJU43" s="797"/>
      <c r="KJV43" s="794"/>
      <c r="KJW43" s="795"/>
      <c r="KJX43" s="796"/>
      <c r="KJY43" s="794"/>
      <c r="KJZ43" s="795"/>
      <c r="KKA43" s="797"/>
      <c r="KKB43" s="49"/>
      <c r="KKC43" s="795"/>
      <c r="KKD43" s="63"/>
      <c r="KKE43" s="63"/>
      <c r="KKF43" s="801"/>
      <c r="KKG43" s="798"/>
      <c r="KKH43" s="799"/>
      <c r="KKI43" s="63"/>
      <c r="KKJ43" s="800"/>
      <c r="KKK43" s="797"/>
      <c r="KKL43" s="794"/>
      <c r="KKM43" s="795"/>
      <c r="KKN43" s="796"/>
      <c r="KKO43" s="794"/>
      <c r="KKP43" s="795"/>
      <c r="KKQ43" s="797"/>
      <c r="KKR43" s="49"/>
      <c r="KKS43" s="795"/>
      <c r="KKT43" s="63"/>
      <c r="KKU43" s="63"/>
      <c r="KKV43" s="801"/>
      <c r="KKW43" s="798"/>
      <c r="KKX43" s="799"/>
      <c r="KKY43" s="63"/>
      <c r="KKZ43" s="800"/>
      <c r="KLA43" s="797"/>
      <c r="KLB43" s="794"/>
      <c r="KLC43" s="795"/>
      <c r="KLD43" s="796"/>
      <c r="KLE43" s="794"/>
      <c r="KLF43" s="795"/>
      <c r="KLG43" s="797"/>
      <c r="KLH43" s="49"/>
      <c r="KLI43" s="795"/>
      <c r="KLJ43" s="63"/>
      <c r="KLK43" s="63"/>
      <c r="KLL43" s="801"/>
      <c r="KLM43" s="798"/>
      <c r="KLN43" s="799"/>
      <c r="KLO43" s="63"/>
      <c r="KLP43" s="800"/>
      <c r="KLQ43" s="797"/>
      <c r="KLR43" s="794"/>
      <c r="KLS43" s="795"/>
      <c r="KLT43" s="796"/>
      <c r="KLU43" s="794"/>
      <c r="KLV43" s="795"/>
      <c r="KLW43" s="797"/>
      <c r="KLX43" s="49"/>
      <c r="KLY43" s="795"/>
      <c r="KLZ43" s="63"/>
      <c r="KMA43" s="63"/>
      <c r="KMB43" s="801"/>
      <c r="KMC43" s="798"/>
      <c r="KMD43" s="799"/>
      <c r="KME43" s="63"/>
      <c r="KMF43" s="800"/>
      <c r="KMG43" s="797"/>
      <c r="KMH43" s="794"/>
      <c r="KMI43" s="795"/>
      <c r="KMJ43" s="796"/>
      <c r="KMK43" s="794"/>
      <c r="KML43" s="795"/>
      <c r="KMM43" s="797"/>
      <c r="KMN43" s="49"/>
      <c r="KMO43" s="795"/>
      <c r="KMP43" s="63"/>
      <c r="KMQ43" s="63"/>
      <c r="KMR43" s="801"/>
      <c r="KMS43" s="798"/>
      <c r="KMT43" s="799"/>
      <c r="KMU43" s="63"/>
      <c r="KMV43" s="800"/>
      <c r="KMW43" s="797"/>
      <c r="KMX43" s="794"/>
      <c r="KMY43" s="795"/>
      <c r="KMZ43" s="796"/>
      <c r="KNA43" s="794"/>
      <c r="KNB43" s="795"/>
      <c r="KNC43" s="797"/>
      <c r="KND43" s="49"/>
      <c r="KNE43" s="795"/>
      <c r="KNF43" s="63"/>
      <c r="KNG43" s="63"/>
      <c r="KNH43" s="801"/>
      <c r="KNI43" s="798"/>
      <c r="KNJ43" s="799"/>
      <c r="KNK43" s="63"/>
      <c r="KNL43" s="800"/>
      <c r="KNM43" s="797"/>
      <c r="KNN43" s="794"/>
      <c r="KNO43" s="795"/>
      <c r="KNP43" s="796"/>
      <c r="KNQ43" s="794"/>
      <c r="KNR43" s="795"/>
      <c r="KNS43" s="797"/>
      <c r="KNT43" s="49"/>
      <c r="KNU43" s="795"/>
      <c r="KNV43" s="63"/>
      <c r="KNW43" s="63"/>
      <c r="KNX43" s="801"/>
      <c r="KNY43" s="798"/>
      <c r="KNZ43" s="799"/>
      <c r="KOA43" s="63"/>
      <c r="KOB43" s="800"/>
      <c r="KOC43" s="797"/>
      <c r="KOD43" s="794"/>
      <c r="KOE43" s="795"/>
      <c r="KOF43" s="796"/>
      <c r="KOG43" s="794"/>
      <c r="KOH43" s="795"/>
      <c r="KOI43" s="797"/>
      <c r="KOJ43" s="49"/>
      <c r="KOK43" s="795"/>
      <c r="KOL43" s="63"/>
      <c r="KOM43" s="63"/>
      <c r="KON43" s="801"/>
      <c r="KOO43" s="798"/>
      <c r="KOP43" s="799"/>
      <c r="KOQ43" s="63"/>
      <c r="KOR43" s="800"/>
      <c r="KOS43" s="797"/>
      <c r="KOT43" s="794"/>
      <c r="KOU43" s="795"/>
      <c r="KOV43" s="796"/>
      <c r="KOW43" s="794"/>
      <c r="KOX43" s="795"/>
      <c r="KOY43" s="797"/>
      <c r="KOZ43" s="49"/>
      <c r="KPA43" s="795"/>
      <c r="KPB43" s="63"/>
      <c r="KPC43" s="63"/>
      <c r="KPD43" s="801"/>
      <c r="KPE43" s="798"/>
      <c r="KPF43" s="799"/>
      <c r="KPG43" s="63"/>
      <c r="KPH43" s="800"/>
      <c r="KPI43" s="797"/>
      <c r="KPJ43" s="794"/>
      <c r="KPK43" s="795"/>
      <c r="KPL43" s="796"/>
      <c r="KPM43" s="794"/>
      <c r="KPN43" s="795"/>
      <c r="KPO43" s="797"/>
      <c r="KPP43" s="49"/>
      <c r="KPQ43" s="795"/>
      <c r="KPR43" s="63"/>
      <c r="KPS43" s="63"/>
      <c r="KPT43" s="801"/>
      <c r="KPU43" s="798"/>
      <c r="KPV43" s="799"/>
      <c r="KPW43" s="63"/>
      <c r="KPX43" s="800"/>
      <c r="KPY43" s="797"/>
      <c r="KPZ43" s="794"/>
      <c r="KQA43" s="795"/>
      <c r="KQB43" s="796"/>
      <c r="KQC43" s="794"/>
      <c r="KQD43" s="795"/>
      <c r="KQE43" s="797"/>
      <c r="KQF43" s="49"/>
      <c r="KQG43" s="795"/>
      <c r="KQH43" s="63"/>
      <c r="KQI43" s="63"/>
      <c r="KQJ43" s="801"/>
      <c r="KQK43" s="798"/>
      <c r="KQL43" s="799"/>
      <c r="KQM43" s="63"/>
      <c r="KQN43" s="800"/>
      <c r="KQO43" s="797"/>
      <c r="KQP43" s="794"/>
      <c r="KQQ43" s="795"/>
      <c r="KQR43" s="796"/>
      <c r="KQS43" s="794"/>
      <c r="KQT43" s="795"/>
      <c r="KQU43" s="797"/>
      <c r="KQV43" s="49"/>
      <c r="KQW43" s="795"/>
      <c r="KQX43" s="63"/>
      <c r="KQY43" s="63"/>
      <c r="KQZ43" s="801"/>
      <c r="KRA43" s="798"/>
      <c r="KRB43" s="799"/>
      <c r="KRC43" s="63"/>
      <c r="KRD43" s="800"/>
      <c r="KRE43" s="797"/>
      <c r="KRF43" s="794"/>
      <c r="KRG43" s="795"/>
      <c r="KRH43" s="796"/>
      <c r="KRI43" s="794"/>
      <c r="KRJ43" s="795"/>
      <c r="KRK43" s="797"/>
      <c r="KRL43" s="49"/>
      <c r="KRM43" s="795"/>
      <c r="KRN43" s="63"/>
      <c r="KRO43" s="63"/>
      <c r="KRP43" s="801"/>
      <c r="KRQ43" s="798"/>
      <c r="KRR43" s="799"/>
      <c r="KRS43" s="63"/>
      <c r="KRT43" s="800"/>
      <c r="KRU43" s="797"/>
      <c r="KRV43" s="794"/>
      <c r="KRW43" s="795"/>
      <c r="KRX43" s="796"/>
      <c r="KRY43" s="794"/>
      <c r="KRZ43" s="795"/>
      <c r="KSA43" s="797"/>
      <c r="KSB43" s="49"/>
      <c r="KSC43" s="795"/>
      <c r="KSD43" s="63"/>
      <c r="KSE43" s="63"/>
      <c r="KSF43" s="801"/>
      <c r="KSG43" s="798"/>
      <c r="KSH43" s="799"/>
      <c r="KSI43" s="63"/>
      <c r="KSJ43" s="800"/>
      <c r="KSK43" s="797"/>
      <c r="KSL43" s="794"/>
      <c r="KSM43" s="795"/>
      <c r="KSN43" s="796"/>
      <c r="KSO43" s="794"/>
      <c r="KSP43" s="795"/>
      <c r="KSQ43" s="797"/>
      <c r="KSR43" s="49"/>
      <c r="KSS43" s="795"/>
      <c r="KST43" s="63"/>
      <c r="KSU43" s="63"/>
      <c r="KSV43" s="801"/>
      <c r="KSW43" s="798"/>
      <c r="KSX43" s="799"/>
      <c r="KSY43" s="63"/>
      <c r="KSZ43" s="800"/>
      <c r="KTA43" s="797"/>
      <c r="KTB43" s="794"/>
      <c r="KTC43" s="795"/>
      <c r="KTD43" s="796"/>
      <c r="KTE43" s="794"/>
      <c r="KTF43" s="795"/>
      <c r="KTG43" s="797"/>
      <c r="KTH43" s="49"/>
      <c r="KTI43" s="795"/>
      <c r="KTJ43" s="63"/>
      <c r="KTK43" s="63"/>
      <c r="KTL43" s="801"/>
      <c r="KTM43" s="798"/>
      <c r="KTN43" s="799"/>
      <c r="KTO43" s="63"/>
      <c r="KTP43" s="800"/>
      <c r="KTQ43" s="797"/>
      <c r="KTR43" s="794"/>
      <c r="KTS43" s="795"/>
      <c r="KTT43" s="796"/>
      <c r="KTU43" s="794"/>
      <c r="KTV43" s="795"/>
      <c r="KTW43" s="797"/>
      <c r="KTX43" s="49"/>
      <c r="KTY43" s="795"/>
      <c r="KTZ43" s="63"/>
      <c r="KUA43" s="63"/>
      <c r="KUB43" s="801"/>
      <c r="KUC43" s="798"/>
      <c r="KUD43" s="799"/>
      <c r="KUE43" s="63"/>
      <c r="KUF43" s="800"/>
      <c r="KUG43" s="797"/>
      <c r="KUH43" s="794"/>
      <c r="KUI43" s="795"/>
      <c r="KUJ43" s="796"/>
      <c r="KUK43" s="794"/>
      <c r="KUL43" s="795"/>
      <c r="KUM43" s="797"/>
      <c r="KUN43" s="49"/>
      <c r="KUO43" s="795"/>
      <c r="KUP43" s="63"/>
      <c r="KUQ43" s="63"/>
      <c r="KUR43" s="801"/>
      <c r="KUS43" s="798"/>
      <c r="KUT43" s="799"/>
      <c r="KUU43" s="63"/>
      <c r="KUV43" s="800"/>
      <c r="KUW43" s="797"/>
      <c r="KUX43" s="794"/>
      <c r="KUY43" s="795"/>
      <c r="KUZ43" s="796"/>
      <c r="KVA43" s="794"/>
      <c r="KVB43" s="795"/>
      <c r="KVC43" s="797"/>
      <c r="KVD43" s="49"/>
      <c r="KVE43" s="795"/>
      <c r="KVF43" s="63"/>
      <c r="KVG43" s="63"/>
      <c r="KVH43" s="801"/>
      <c r="KVI43" s="798"/>
      <c r="KVJ43" s="799"/>
      <c r="KVK43" s="63"/>
      <c r="KVL43" s="800"/>
      <c r="KVM43" s="797"/>
      <c r="KVN43" s="794"/>
      <c r="KVO43" s="795"/>
      <c r="KVP43" s="796"/>
      <c r="KVQ43" s="794"/>
      <c r="KVR43" s="795"/>
      <c r="KVS43" s="797"/>
      <c r="KVT43" s="49"/>
      <c r="KVU43" s="795"/>
      <c r="KVV43" s="63"/>
      <c r="KVW43" s="63"/>
      <c r="KVX43" s="801"/>
      <c r="KVY43" s="798"/>
      <c r="KVZ43" s="799"/>
      <c r="KWA43" s="63"/>
      <c r="KWB43" s="800"/>
      <c r="KWC43" s="797"/>
      <c r="KWD43" s="794"/>
      <c r="KWE43" s="795"/>
      <c r="KWF43" s="796"/>
      <c r="KWG43" s="794"/>
      <c r="KWH43" s="795"/>
      <c r="KWI43" s="797"/>
      <c r="KWJ43" s="49"/>
      <c r="KWK43" s="795"/>
      <c r="KWL43" s="63"/>
      <c r="KWM43" s="63"/>
      <c r="KWN43" s="801"/>
      <c r="KWO43" s="798"/>
      <c r="KWP43" s="799"/>
      <c r="KWQ43" s="63"/>
      <c r="KWR43" s="800"/>
      <c r="KWS43" s="797"/>
      <c r="KWT43" s="794"/>
      <c r="KWU43" s="795"/>
      <c r="KWV43" s="796"/>
      <c r="KWW43" s="794"/>
      <c r="KWX43" s="795"/>
      <c r="KWY43" s="797"/>
      <c r="KWZ43" s="49"/>
      <c r="KXA43" s="795"/>
      <c r="KXB43" s="63"/>
      <c r="KXC43" s="63"/>
      <c r="KXD43" s="801"/>
      <c r="KXE43" s="798"/>
      <c r="KXF43" s="799"/>
      <c r="KXG43" s="63"/>
      <c r="KXH43" s="800"/>
      <c r="KXI43" s="797"/>
      <c r="KXJ43" s="794"/>
      <c r="KXK43" s="795"/>
      <c r="KXL43" s="796"/>
      <c r="KXM43" s="794"/>
      <c r="KXN43" s="795"/>
      <c r="KXO43" s="797"/>
      <c r="KXP43" s="49"/>
      <c r="KXQ43" s="795"/>
      <c r="KXR43" s="63"/>
      <c r="KXS43" s="63"/>
      <c r="KXT43" s="801"/>
      <c r="KXU43" s="798"/>
      <c r="KXV43" s="799"/>
      <c r="KXW43" s="63"/>
      <c r="KXX43" s="800"/>
      <c r="KXY43" s="797"/>
      <c r="KXZ43" s="794"/>
      <c r="KYA43" s="795"/>
      <c r="KYB43" s="796"/>
      <c r="KYC43" s="794"/>
      <c r="KYD43" s="795"/>
      <c r="KYE43" s="797"/>
      <c r="KYF43" s="49"/>
      <c r="KYG43" s="795"/>
      <c r="KYH43" s="63"/>
      <c r="KYI43" s="63"/>
      <c r="KYJ43" s="801"/>
      <c r="KYK43" s="798"/>
      <c r="KYL43" s="799"/>
      <c r="KYM43" s="63"/>
      <c r="KYN43" s="800"/>
      <c r="KYO43" s="797"/>
      <c r="KYP43" s="794"/>
      <c r="KYQ43" s="795"/>
      <c r="KYR43" s="796"/>
      <c r="KYS43" s="794"/>
      <c r="KYT43" s="795"/>
      <c r="KYU43" s="797"/>
      <c r="KYV43" s="49"/>
      <c r="KYW43" s="795"/>
      <c r="KYX43" s="63"/>
      <c r="KYY43" s="63"/>
      <c r="KYZ43" s="801"/>
      <c r="KZA43" s="798"/>
      <c r="KZB43" s="799"/>
      <c r="KZC43" s="63"/>
      <c r="KZD43" s="800"/>
      <c r="KZE43" s="797"/>
      <c r="KZF43" s="794"/>
      <c r="KZG43" s="795"/>
      <c r="KZH43" s="796"/>
      <c r="KZI43" s="794"/>
      <c r="KZJ43" s="795"/>
      <c r="KZK43" s="797"/>
      <c r="KZL43" s="49"/>
      <c r="KZM43" s="795"/>
      <c r="KZN43" s="63"/>
      <c r="KZO43" s="63"/>
      <c r="KZP43" s="801"/>
      <c r="KZQ43" s="798"/>
      <c r="KZR43" s="799"/>
      <c r="KZS43" s="63"/>
      <c r="KZT43" s="800"/>
      <c r="KZU43" s="797"/>
      <c r="KZV43" s="794"/>
      <c r="KZW43" s="795"/>
      <c r="KZX43" s="796"/>
      <c r="KZY43" s="794"/>
      <c r="KZZ43" s="795"/>
      <c r="LAA43" s="797"/>
      <c r="LAB43" s="49"/>
      <c r="LAC43" s="795"/>
      <c r="LAD43" s="63"/>
      <c r="LAE43" s="63"/>
      <c r="LAF43" s="801"/>
      <c r="LAG43" s="798"/>
      <c r="LAH43" s="799"/>
      <c r="LAI43" s="63"/>
      <c r="LAJ43" s="800"/>
      <c r="LAK43" s="797"/>
      <c r="LAL43" s="794"/>
      <c r="LAM43" s="795"/>
      <c r="LAN43" s="796"/>
      <c r="LAO43" s="794"/>
      <c r="LAP43" s="795"/>
      <c r="LAQ43" s="797"/>
      <c r="LAR43" s="49"/>
      <c r="LAS43" s="795"/>
      <c r="LAT43" s="63"/>
      <c r="LAU43" s="63"/>
      <c r="LAV43" s="801"/>
      <c r="LAW43" s="798"/>
      <c r="LAX43" s="799"/>
      <c r="LAY43" s="63"/>
      <c r="LAZ43" s="800"/>
      <c r="LBA43" s="797"/>
      <c r="LBB43" s="794"/>
      <c r="LBC43" s="795"/>
      <c r="LBD43" s="796"/>
      <c r="LBE43" s="794"/>
      <c r="LBF43" s="795"/>
      <c r="LBG43" s="797"/>
      <c r="LBH43" s="49"/>
      <c r="LBI43" s="795"/>
      <c r="LBJ43" s="63"/>
      <c r="LBK43" s="63"/>
      <c r="LBL43" s="801"/>
      <c r="LBM43" s="798"/>
      <c r="LBN43" s="799"/>
      <c r="LBO43" s="63"/>
      <c r="LBP43" s="800"/>
      <c r="LBQ43" s="797"/>
      <c r="LBR43" s="794"/>
      <c r="LBS43" s="795"/>
      <c r="LBT43" s="796"/>
      <c r="LBU43" s="794"/>
      <c r="LBV43" s="795"/>
      <c r="LBW43" s="797"/>
      <c r="LBX43" s="49"/>
      <c r="LBY43" s="795"/>
      <c r="LBZ43" s="63"/>
      <c r="LCA43" s="63"/>
      <c r="LCB43" s="801"/>
      <c r="LCC43" s="798"/>
      <c r="LCD43" s="799"/>
      <c r="LCE43" s="63"/>
      <c r="LCF43" s="800"/>
      <c r="LCG43" s="797"/>
      <c r="LCH43" s="794"/>
      <c r="LCI43" s="795"/>
      <c r="LCJ43" s="796"/>
      <c r="LCK43" s="794"/>
      <c r="LCL43" s="795"/>
      <c r="LCM43" s="797"/>
      <c r="LCN43" s="49"/>
      <c r="LCO43" s="795"/>
      <c r="LCP43" s="63"/>
      <c r="LCQ43" s="63"/>
      <c r="LCR43" s="801"/>
      <c r="LCS43" s="798"/>
      <c r="LCT43" s="799"/>
      <c r="LCU43" s="63"/>
      <c r="LCV43" s="800"/>
      <c r="LCW43" s="797"/>
      <c r="LCX43" s="794"/>
      <c r="LCY43" s="795"/>
      <c r="LCZ43" s="796"/>
      <c r="LDA43" s="794"/>
      <c r="LDB43" s="795"/>
      <c r="LDC43" s="797"/>
      <c r="LDD43" s="49"/>
      <c r="LDE43" s="795"/>
      <c r="LDF43" s="63"/>
      <c r="LDG43" s="63"/>
      <c r="LDH43" s="801"/>
      <c r="LDI43" s="798"/>
      <c r="LDJ43" s="799"/>
      <c r="LDK43" s="63"/>
      <c r="LDL43" s="800"/>
      <c r="LDM43" s="797"/>
      <c r="LDN43" s="794"/>
      <c r="LDO43" s="795"/>
      <c r="LDP43" s="796"/>
      <c r="LDQ43" s="794"/>
      <c r="LDR43" s="795"/>
      <c r="LDS43" s="797"/>
      <c r="LDT43" s="49"/>
      <c r="LDU43" s="795"/>
      <c r="LDV43" s="63"/>
      <c r="LDW43" s="63"/>
      <c r="LDX43" s="801"/>
      <c r="LDY43" s="798"/>
      <c r="LDZ43" s="799"/>
      <c r="LEA43" s="63"/>
      <c r="LEB43" s="800"/>
      <c r="LEC43" s="797"/>
      <c r="LED43" s="794"/>
      <c r="LEE43" s="795"/>
      <c r="LEF43" s="796"/>
      <c r="LEG43" s="794"/>
      <c r="LEH43" s="795"/>
      <c r="LEI43" s="797"/>
      <c r="LEJ43" s="49"/>
      <c r="LEK43" s="795"/>
      <c r="LEL43" s="63"/>
      <c r="LEM43" s="63"/>
      <c r="LEN43" s="801"/>
      <c r="LEO43" s="798"/>
      <c r="LEP43" s="799"/>
      <c r="LEQ43" s="63"/>
      <c r="LER43" s="800"/>
      <c r="LES43" s="797"/>
      <c r="LET43" s="794"/>
      <c r="LEU43" s="795"/>
      <c r="LEV43" s="796"/>
      <c r="LEW43" s="794"/>
      <c r="LEX43" s="795"/>
      <c r="LEY43" s="797"/>
      <c r="LEZ43" s="49"/>
      <c r="LFA43" s="795"/>
      <c r="LFB43" s="63"/>
      <c r="LFC43" s="63"/>
      <c r="LFD43" s="801"/>
      <c r="LFE43" s="798"/>
      <c r="LFF43" s="799"/>
      <c r="LFG43" s="63"/>
      <c r="LFH43" s="800"/>
      <c r="LFI43" s="797"/>
      <c r="LFJ43" s="794"/>
      <c r="LFK43" s="795"/>
      <c r="LFL43" s="796"/>
      <c r="LFM43" s="794"/>
      <c r="LFN43" s="795"/>
      <c r="LFO43" s="797"/>
      <c r="LFP43" s="49"/>
      <c r="LFQ43" s="795"/>
      <c r="LFR43" s="63"/>
      <c r="LFS43" s="63"/>
      <c r="LFT43" s="801"/>
      <c r="LFU43" s="798"/>
      <c r="LFV43" s="799"/>
      <c r="LFW43" s="63"/>
      <c r="LFX43" s="800"/>
      <c r="LFY43" s="797"/>
      <c r="LFZ43" s="794"/>
      <c r="LGA43" s="795"/>
      <c r="LGB43" s="796"/>
      <c r="LGC43" s="794"/>
      <c r="LGD43" s="795"/>
      <c r="LGE43" s="797"/>
      <c r="LGF43" s="49"/>
      <c r="LGG43" s="795"/>
      <c r="LGH43" s="63"/>
      <c r="LGI43" s="63"/>
      <c r="LGJ43" s="801"/>
      <c r="LGK43" s="798"/>
      <c r="LGL43" s="799"/>
      <c r="LGM43" s="63"/>
      <c r="LGN43" s="800"/>
      <c r="LGO43" s="797"/>
      <c r="LGP43" s="794"/>
      <c r="LGQ43" s="795"/>
      <c r="LGR43" s="796"/>
      <c r="LGS43" s="794"/>
      <c r="LGT43" s="795"/>
      <c r="LGU43" s="797"/>
      <c r="LGV43" s="49"/>
      <c r="LGW43" s="795"/>
      <c r="LGX43" s="63"/>
      <c r="LGY43" s="63"/>
      <c r="LGZ43" s="801"/>
      <c r="LHA43" s="798"/>
      <c r="LHB43" s="799"/>
      <c r="LHC43" s="63"/>
      <c r="LHD43" s="800"/>
      <c r="LHE43" s="797"/>
      <c r="LHF43" s="794"/>
      <c r="LHG43" s="795"/>
      <c r="LHH43" s="796"/>
      <c r="LHI43" s="794"/>
      <c r="LHJ43" s="795"/>
      <c r="LHK43" s="797"/>
      <c r="LHL43" s="49"/>
      <c r="LHM43" s="795"/>
      <c r="LHN43" s="63"/>
      <c r="LHO43" s="63"/>
      <c r="LHP43" s="801"/>
      <c r="LHQ43" s="798"/>
      <c r="LHR43" s="799"/>
      <c r="LHS43" s="63"/>
      <c r="LHT43" s="800"/>
      <c r="LHU43" s="797"/>
      <c r="LHV43" s="794"/>
      <c r="LHW43" s="795"/>
      <c r="LHX43" s="796"/>
      <c r="LHY43" s="794"/>
      <c r="LHZ43" s="795"/>
      <c r="LIA43" s="797"/>
      <c r="LIB43" s="49"/>
      <c r="LIC43" s="795"/>
      <c r="LID43" s="63"/>
      <c r="LIE43" s="63"/>
      <c r="LIF43" s="801"/>
      <c r="LIG43" s="798"/>
      <c r="LIH43" s="799"/>
      <c r="LII43" s="63"/>
      <c r="LIJ43" s="800"/>
      <c r="LIK43" s="797"/>
      <c r="LIL43" s="794"/>
      <c r="LIM43" s="795"/>
      <c r="LIN43" s="796"/>
      <c r="LIO43" s="794"/>
      <c r="LIP43" s="795"/>
      <c r="LIQ43" s="797"/>
      <c r="LIR43" s="49"/>
      <c r="LIS43" s="795"/>
      <c r="LIT43" s="63"/>
      <c r="LIU43" s="63"/>
      <c r="LIV43" s="801"/>
      <c r="LIW43" s="798"/>
      <c r="LIX43" s="799"/>
      <c r="LIY43" s="63"/>
      <c r="LIZ43" s="800"/>
      <c r="LJA43" s="797"/>
      <c r="LJB43" s="794"/>
      <c r="LJC43" s="795"/>
      <c r="LJD43" s="796"/>
      <c r="LJE43" s="794"/>
      <c r="LJF43" s="795"/>
      <c r="LJG43" s="797"/>
      <c r="LJH43" s="49"/>
      <c r="LJI43" s="795"/>
      <c r="LJJ43" s="63"/>
      <c r="LJK43" s="63"/>
      <c r="LJL43" s="801"/>
      <c r="LJM43" s="798"/>
      <c r="LJN43" s="799"/>
      <c r="LJO43" s="63"/>
      <c r="LJP43" s="800"/>
      <c r="LJQ43" s="797"/>
      <c r="LJR43" s="794"/>
      <c r="LJS43" s="795"/>
      <c r="LJT43" s="796"/>
      <c r="LJU43" s="794"/>
      <c r="LJV43" s="795"/>
      <c r="LJW43" s="797"/>
      <c r="LJX43" s="49"/>
      <c r="LJY43" s="795"/>
      <c r="LJZ43" s="63"/>
      <c r="LKA43" s="63"/>
      <c r="LKB43" s="801"/>
      <c r="LKC43" s="798"/>
      <c r="LKD43" s="799"/>
      <c r="LKE43" s="63"/>
      <c r="LKF43" s="800"/>
      <c r="LKG43" s="797"/>
      <c r="LKH43" s="794"/>
      <c r="LKI43" s="795"/>
      <c r="LKJ43" s="796"/>
      <c r="LKK43" s="794"/>
      <c r="LKL43" s="795"/>
      <c r="LKM43" s="797"/>
      <c r="LKN43" s="49"/>
      <c r="LKO43" s="795"/>
      <c r="LKP43" s="63"/>
      <c r="LKQ43" s="63"/>
      <c r="LKR43" s="801"/>
      <c r="LKS43" s="798"/>
      <c r="LKT43" s="799"/>
      <c r="LKU43" s="63"/>
      <c r="LKV43" s="800"/>
      <c r="LKW43" s="797"/>
      <c r="LKX43" s="794"/>
      <c r="LKY43" s="795"/>
      <c r="LKZ43" s="796"/>
      <c r="LLA43" s="794"/>
      <c r="LLB43" s="795"/>
      <c r="LLC43" s="797"/>
      <c r="LLD43" s="49"/>
      <c r="LLE43" s="795"/>
      <c r="LLF43" s="63"/>
      <c r="LLG43" s="63"/>
      <c r="LLH43" s="801"/>
      <c r="LLI43" s="798"/>
      <c r="LLJ43" s="799"/>
      <c r="LLK43" s="63"/>
      <c r="LLL43" s="800"/>
      <c r="LLM43" s="797"/>
      <c r="LLN43" s="794"/>
      <c r="LLO43" s="795"/>
      <c r="LLP43" s="796"/>
      <c r="LLQ43" s="794"/>
      <c r="LLR43" s="795"/>
      <c r="LLS43" s="797"/>
      <c r="LLT43" s="49"/>
      <c r="LLU43" s="795"/>
      <c r="LLV43" s="63"/>
      <c r="LLW43" s="63"/>
      <c r="LLX43" s="801"/>
      <c r="LLY43" s="798"/>
      <c r="LLZ43" s="799"/>
      <c r="LMA43" s="63"/>
      <c r="LMB43" s="800"/>
      <c r="LMC43" s="797"/>
      <c r="LMD43" s="794"/>
      <c r="LME43" s="795"/>
      <c r="LMF43" s="796"/>
      <c r="LMG43" s="794"/>
      <c r="LMH43" s="795"/>
      <c r="LMI43" s="797"/>
      <c r="LMJ43" s="49"/>
      <c r="LMK43" s="795"/>
      <c r="LML43" s="63"/>
      <c r="LMM43" s="63"/>
      <c r="LMN43" s="801"/>
      <c r="LMO43" s="798"/>
      <c r="LMP43" s="799"/>
      <c r="LMQ43" s="63"/>
      <c r="LMR43" s="800"/>
      <c r="LMS43" s="797"/>
      <c r="LMT43" s="794"/>
      <c r="LMU43" s="795"/>
      <c r="LMV43" s="796"/>
      <c r="LMW43" s="794"/>
      <c r="LMX43" s="795"/>
      <c r="LMY43" s="797"/>
      <c r="LMZ43" s="49"/>
      <c r="LNA43" s="795"/>
      <c r="LNB43" s="63"/>
      <c r="LNC43" s="63"/>
      <c r="LND43" s="801"/>
      <c r="LNE43" s="798"/>
      <c r="LNF43" s="799"/>
      <c r="LNG43" s="63"/>
      <c r="LNH43" s="800"/>
      <c r="LNI43" s="797"/>
      <c r="LNJ43" s="794"/>
      <c r="LNK43" s="795"/>
      <c r="LNL43" s="796"/>
      <c r="LNM43" s="794"/>
      <c r="LNN43" s="795"/>
      <c r="LNO43" s="797"/>
      <c r="LNP43" s="49"/>
      <c r="LNQ43" s="795"/>
      <c r="LNR43" s="63"/>
      <c r="LNS43" s="63"/>
      <c r="LNT43" s="801"/>
      <c r="LNU43" s="798"/>
      <c r="LNV43" s="799"/>
      <c r="LNW43" s="63"/>
      <c r="LNX43" s="800"/>
      <c r="LNY43" s="797"/>
      <c r="LNZ43" s="794"/>
      <c r="LOA43" s="795"/>
      <c r="LOB43" s="796"/>
      <c r="LOC43" s="794"/>
      <c r="LOD43" s="795"/>
      <c r="LOE43" s="797"/>
      <c r="LOF43" s="49"/>
      <c r="LOG43" s="795"/>
      <c r="LOH43" s="63"/>
      <c r="LOI43" s="63"/>
      <c r="LOJ43" s="801"/>
      <c r="LOK43" s="798"/>
      <c r="LOL43" s="799"/>
      <c r="LOM43" s="63"/>
      <c r="LON43" s="800"/>
      <c r="LOO43" s="797"/>
      <c r="LOP43" s="794"/>
      <c r="LOQ43" s="795"/>
      <c r="LOR43" s="796"/>
      <c r="LOS43" s="794"/>
      <c r="LOT43" s="795"/>
      <c r="LOU43" s="797"/>
      <c r="LOV43" s="49"/>
      <c r="LOW43" s="795"/>
      <c r="LOX43" s="63"/>
      <c r="LOY43" s="63"/>
      <c r="LOZ43" s="801"/>
      <c r="LPA43" s="798"/>
      <c r="LPB43" s="799"/>
      <c r="LPC43" s="63"/>
      <c r="LPD43" s="800"/>
      <c r="LPE43" s="797"/>
      <c r="LPF43" s="794"/>
      <c r="LPG43" s="795"/>
      <c r="LPH43" s="796"/>
      <c r="LPI43" s="794"/>
      <c r="LPJ43" s="795"/>
      <c r="LPK43" s="797"/>
      <c r="LPL43" s="49"/>
      <c r="LPM43" s="795"/>
      <c r="LPN43" s="63"/>
      <c r="LPO43" s="63"/>
      <c r="LPP43" s="801"/>
      <c r="LPQ43" s="798"/>
      <c r="LPR43" s="799"/>
      <c r="LPS43" s="63"/>
      <c r="LPT43" s="800"/>
      <c r="LPU43" s="797"/>
      <c r="LPV43" s="794"/>
      <c r="LPW43" s="795"/>
      <c r="LPX43" s="796"/>
      <c r="LPY43" s="794"/>
      <c r="LPZ43" s="795"/>
      <c r="LQA43" s="797"/>
      <c r="LQB43" s="49"/>
      <c r="LQC43" s="795"/>
      <c r="LQD43" s="63"/>
      <c r="LQE43" s="63"/>
      <c r="LQF43" s="801"/>
      <c r="LQG43" s="798"/>
      <c r="LQH43" s="799"/>
      <c r="LQI43" s="63"/>
      <c r="LQJ43" s="800"/>
      <c r="LQK43" s="797"/>
      <c r="LQL43" s="794"/>
      <c r="LQM43" s="795"/>
      <c r="LQN43" s="796"/>
      <c r="LQO43" s="794"/>
      <c r="LQP43" s="795"/>
      <c r="LQQ43" s="797"/>
      <c r="LQR43" s="49"/>
      <c r="LQS43" s="795"/>
      <c r="LQT43" s="63"/>
      <c r="LQU43" s="63"/>
      <c r="LQV43" s="801"/>
      <c r="LQW43" s="798"/>
      <c r="LQX43" s="799"/>
      <c r="LQY43" s="63"/>
      <c r="LQZ43" s="800"/>
      <c r="LRA43" s="797"/>
      <c r="LRB43" s="794"/>
      <c r="LRC43" s="795"/>
      <c r="LRD43" s="796"/>
      <c r="LRE43" s="794"/>
      <c r="LRF43" s="795"/>
      <c r="LRG43" s="797"/>
      <c r="LRH43" s="49"/>
      <c r="LRI43" s="795"/>
      <c r="LRJ43" s="63"/>
      <c r="LRK43" s="63"/>
      <c r="LRL43" s="801"/>
      <c r="LRM43" s="798"/>
      <c r="LRN43" s="799"/>
      <c r="LRO43" s="63"/>
      <c r="LRP43" s="800"/>
      <c r="LRQ43" s="797"/>
      <c r="LRR43" s="794"/>
      <c r="LRS43" s="795"/>
      <c r="LRT43" s="796"/>
      <c r="LRU43" s="794"/>
      <c r="LRV43" s="795"/>
      <c r="LRW43" s="797"/>
      <c r="LRX43" s="49"/>
      <c r="LRY43" s="795"/>
      <c r="LRZ43" s="63"/>
      <c r="LSA43" s="63"/>
      <c r="LSB43" s="801"/>
      <c r="LSC43" s="798"/>
      <c r="LSD43" s="799"/>
      <c r="LSE43" s="63"/>
      <c r="LSF43" s="800"/>
      <c r="LSG43" s="797"/>
      <c r="LSH43" s="794"/>
      <c r="LSI43" s="795"/>
      <c r="LSJ43" s="796"/>
      <c r="LSK43" s="794"/>
      <c r="LSL43" s="795"/>
      <c r="LSM43" s="797"/>
      <c r="LSN43" s="49"/>
      <c r="LSO43" s="795"/>
      <c r="LSP43" s="63"/>
      <c r="LSQ43" s="63"/>
      <c r="LSR43" s="801"/>
      <c r="LSS43" s="798"/>
      <c r="LST43" s="799"/>
      <c r="LSU43" s="63"/>
      <c r="LSV43" s="800"/>
      <c r="LSW43" s="797"/>
      <c r="LSX43" s="794"/>
      <c r="LSY43" s="795"/>
      <c r="LSZ43" s="796"/>
      <c r="LTA43" s="794"/>
      <c r="LTB43" s="795"/>
      <c r="LTC43" s="797"/>
      <c r="LTD43" s="49"/>
      <c r="LTE43" s="795"/>
      <c r="LTF43" s="63"/>
      <c r="LTG43" s="63"/>
      <c r="LTH43" s="801"/>
      <c r="LTI43" s="798"/>
      <c r="LTJ43" s="799"/>
      <c r="LTK43" s="63"/>
      <c r="LTL43" s="800"/>
      <c r="LTM43" s="797"/>
      <c r="LTN43" s="794"/>
      <c r="LTO43" s="795"/>
      <c r="LTP43" s="796"/>
      <c r="LTQ43" s="794"/>
      <c r="LTR43" s="795"/>
      <c r="LTS43" s="797"/>
      <c r="LTT43" s="49"/>
      <c r="LTU43" s="795"/>
      <c r="LTV43" s="63"/>
      <c r="LTW43" s="63"/>
      <c r="LTX43" s="801"/>
      <c r="LTY43" s="798"/>
      <c r="LTZ43" s="799"/>
      <c r="LUA43" s="63"/>
      <c r="LUB43" s="800"/>
      <c r="LUC43" s="797"/>
      <c r="LUD43" s="794"/>
      <c r="LUE43" s="795"/>
      <c r="LUF43" s="796"/>
      <c r="LUG43" s="794"/>
      <c r="LUH43" s="795"/>
      <c r="LUI43" s="797"/>
      <c r="LUJ43" s="49"/>
      <c r="LUK43" s="795"/>
      <c r="LUL43" s="63"/>
      <c r="LUM43" s="63"/>
      <c r="LUN43" s="801"/>
      <c r="LUO43" s="798"/>
      <c r="LUP43" s="799"/>
      <c r="LUQ43" s="63"/>
      <c r="LUR43" s="800"/>
      <c r="LUS43" s="797"/>
      <c r="LUT43" s="794"/>
      <c r="LUU43" s="795"/>
      <c r="LUV43" s="796"/>
      <c r="LUW43" s="794"/>
      <c r="LUX43" s="795"/>
      <c r="LUY43" s="797"/>
      <c r="LUZ43" s="49"/>
      <c r="LVA43" s="795"/>
      <c r="LVB43" s="63"/>
      <c r="LVC43" s="63"/>
      <c r="LVD43" s="801"/>
      <c r="LVE43" s="798"/>
      <c r="LVF43" s="799"/>
      <c r="LVG43" s="63"/>
      <c r="LVH43" s="800"/>
      <c r="LVI43" s="797"/>
      <c r="LVJ43" s="794"/>
      <c r="LVK43" s="795"/>
      <c r="LVL43" s="796"/>
      <c r="LVM43" s="794"/>
      <c r="LVN43" s="795"/>
      <c r="LVO43" s="797"/>
      <c r="LVP43" s="49"/>
      <c r="LVQ43" s="795"/>
      <c r="LVR43" s="63"/>
      <c r="LVS43" s="63"/>
      <c r="LVT43" s="801"/>
      <c r="LVU43" s="798"/>
      <c r="LVV43" s="799"/>
      <c r="LVW43" s="63"/>
      <c r="LVX43" s="800"/>
      <c r="LVY43" s="797"/>
      <c r="LVZ43" s="794"/>
      <c r="LWA43" s="795"/>
      <c r="LWB43" s="796"/>
      <c r="LWC43" s="794"/>
      <c r="LWD43" s="795"/>
      <c r="LWE43" s="797"/>
      <c r="LWF43" s="49"/>
      <c r="LWG43" s="795"/>
      <c r="LWH43" s="63"/>
      <c r="LWI43" s="63"/>
      <c r="LWJ43" s="801"/>
      <c r="LWK43" s="798"/>
      <c r="LWL43" s="799"/>
      <c r="LWM43" s="63"/>
      <c r="LWN43" s="800"/>
      <c r="LWO43" s="797"/>
      <c r="LWP43" s="794"/>
      <c r="LWQ43" s="795"/>
      <c r="LWR43" s="796"/>
      <c r="LWS43" s="794"/>
      <c r="LWT43" s="795"/>
      <c r="LWU43" s="797"/>
      <c r="LWV43" s="49"/>
      <c r="LWW43" s="795"/>
      <c r="LWX43" s="63"/>
      <c r="LWY43" s="63"/>
      <c r="LWZ43" s="801"/>
      <c r="LXA43" s="798"/>
      <c r="LXB43" s="799"/>
      <c r="LXC43" s="63"/>
      <c r="LXD43" s="800"/>
      <c r="LXE43" s="797"/>
      <c r="LXF43" s="794"/>
      <c r="LXG43" s="795"/>
      <c r="LXH43" s="796"/>
      <c r="LXI43" s="794"/>
      <c r="LXJ43" s="795"/>
      <c r="LXK43" s="797"/>
      <c r="LXL43" s="49"/>
      <c r="LXM43" s="795"/>
      <c r="LXN43" s="63"/>
      <c r="LXO43" s="63"/>
      <c r="LXP43" s="801"/>
      <c r="LXQ43" s="798"/>
      <c r="LXR43" s="799"/>
      <c r="LXS43" s="63"/>
      <c r="LXT43" s="800"/>
      <c r="LXU43" s="797"/>
      <c r="LXV43" s="794"/>
      <c r="LXW43" s="795"/>
      <c r="LXX43" s="796"/>
      <c r="LXY43" s="794"/>
      <c r="LXZ43" s="795"/>
      <c r="LYA43" s="797"/>
      <c r="LYB43" s="49"/>
      <c r="LYC43" s="795"/>
      <c r="LYD43" s="63"/>
      <c r="LYE43" s="63"/>
      <c r="LYF43" s="801"/>
      <c r="LYG43" s="798"/>
      <c r="LYH43" s="799"/>
      <c r="LYI43" s="63"/>
      <c r="LYJ43" s="800"/>
      <c r="LYK43" s="797"/>
      <c r="LYL43" s="794"/>
      <c r="LYM43" s="795"/>
      <c r="LYN43" s="796"/>
      <c r="LYO43" s="794"/>
      <c r="LYP43" s="795"/>
      <c r="LYQ43" s="797"/>
      <c r="LYR43" s="49"/>
      <c r="LYS43" s="795"/>
      <c r="LYT43" s="63"/>
      <c r="LYU43" s="63"/>
      <c r="LYV43" s="801"/>
      <c r="LYW43" s="798"/>
      <c r="LYX43" s="799"/>
      <c r="LYY43" s="63"/>
      <c r="LYZ43" s="800"/>
      <c r="LZA43" s="797"/>
      <c r="LZB43" s="794"/>
      <c r="LZC43" s="795"/>
      <c r="LZD43" s="796"/>
      <c r="LZE43" s="794"/>
      <c r="LZF43" s="795"/>
      <c r="LZG43" s="797"/>
      <c r="LZH43" s="49"/>
      <c r="LZI43" s="795"/>
      <c r="LZJ43" s="63"/>
      <c r="LZK43" s="63"/>
      <c r="LZL43" s="801"/>
      <c r="LZM43" s="798"/>
      <c r="LZN43" s="799"/>
      <c r="LZO43" s="63"/>
      <c r="LZP43" s="800"/>
      <c r="LZQ43" s="797"/>
      <c r="LZR43" s="794"/>
      <c r="LZS43" s="795"/>
      <c r="LZT43" s="796"/>
      <c r="LZU43" s="794"/>
      <c r="LZV43" s="795"/>
      <c r="LZW43" s="797"/>
      <c r="LZX43" s="49"/>
      <c r="LZY43" s="795"/>
      <c r="LZZ43" s="63"/>
      <c r="MAA43" s="63"/>
      <c r="MAB43" s="801"/>
      <c r="MAC43" s="798"/>
      <c r="MAD43" s="799"/>
      <c r="MAE43" s="63"/>
      <c r="MAF43" s="800"/>
      <c r="MAG43" s="797"/>
      <c r="MAH43" s="794"/>
      <c r="MAI43" s="795"/>
      <c r="MAJ43" s="796"/>
      <c r="MAK43" s="794"/>
      <c r="MAL43" s="795"/>
      <c r="MAM43" s="797"/>
      <c r="MAN43" s="49"/>
      <c r="MAO43" s="795"/>
      <c r="MAP43" s="63"/>
      <c r="MAQ43" s="63"/>
      <c r="MAR43" s="801"/>
      <c r="MAS43" s="798"/>
      <c r="MAT43" s="799"/>
      <c r="MAU43" s="63"/>
      <c r="MAV43" s="800"/>
      <c r="MAW43" s="797"/>
      <c r="MAX43" s="794"/>
      <c r="MAY43" s="795"/>
      <c r="MAZ43" s="796"/>
      <c r="MBA43" s="794"/>
      <c r="MBB43" s="795"/>
      <c r="MBC43" s="797"/>
      <c r="MBD43" s="49"/>
      <c r="MBE43" s="795"/>
      <c r="MBF43" s="63"/>
      <c r="MBG43" s="63"/>
      <c r="MBH43" s="801"/>
      <c r="MBI43" s="798"/>
      <c r="MBJ43" s="799"/>
      <c r="MBK43" s="63"/>
      <c r="MBL43" s="800"/>
      <c r="MBM43" s="797"/>
      <c r="MBN43" s="794"/>
      <c r="MBO43" s="795"/>
      <c r="MBP43" s="796"/>
      <c r="MBQ43" s="794"/>
      <c r="MBR43" s="795"/>
      <c r="MBS43" s="797"/>
      <c r="MBT43" s="49"/>
      <c r="MBU43" s="795"/>
      <c r="MBV43" s="63"/>
      <c r="MBW43" s="63"/>
      <c r="MBX43" s="801"/>
      <c r="MBY43" s="798"/>
      <c r="MBZ43" s="799"/>
      <c r="MCA43" s="63"/>
      <c r="MCB43" s="800"/>
      <c r="MCC43" s="797"/>
      <c r="MCD43" s="794"/>
      <c r="MCE43" s="795"/>
      <c r="MCF43" s="796"/>
      <c r="MCG43" s="794"/>
      <c r="MCH43" s="795"/>
      <c r="MCI43" s="797"/>
      <c r="MCJ43" s="49"/>
      <c r="MCK43" s="795"/>
      <c r="MCL43" s="63"/>
      <c r="MCM43" s="63"/>
      <c r="MCN43" s="801"/>
      <c r="MCO43" s="798"/>
      <c r="MCP43" s="799"/>
      <c r="MCQ43" s="63"/>
      <c r="MCR43" s="800"/>
      <c r="MCS43" s="797"/>
      <c r="MCT43" s="794"/>
      <c r="MCU43" s="795"/>
      <c r="MCV43" s="796"/>
      <c r="MCW43" s="794"/>
      <c r="MCX43" s="795"/>
      <c r="MCY43" s="797"/>
      <c r="MCZ43" s="49"/>
      <c r="MDA43" s="795"/>
      <c r="MDB43" s="63"/>
      <c r="MDC43" s="63"/>
      <c r="MDD43" s="801"/>
      <c r="MDE43" s="798"/>
      <c r="MDF43" s="799"/>
      <c r="MDG43" s="63"/>
      <c r="MDH43" s="800"/>
      <c r="MDI43" s="797"/>
      <c r="MDJ43" s="794"/>
      <c r="MDK43" s="795"/>
      <c r="MDL43" s="796"/>
      <c r="MDM43" s="794"/>
      <c r="MDN43" s="795"/>
      <c r="MDO43" s="797"/>
      <c r="MDP43" s="49"/>
      <c r="MDQ43" s="795"/>
      <c r="MDR43" s="63"/>
      <c r="MDS43" s="63"/>
      <c r="MDT43" s="801"/>
      <c r="MDU43" s="798"/>
      <c r="MDV43" s="799"/>
      <c r="MDW43" s="63"/>
      <c r="MDX43" s="800"/>
      <c r="MDY43" s="797"/>
      <c r="MDZ43" s="794"/>
      <c r="MEA43" s="795"/>
      <c r="MEB43" s="796"/>
      <c r="MEC43" s="794"/>
      <c r="MED43" s="795"/>
      <c r="MEE43" s="797"/>
      <c r="MEF43" s="49"/>
      <c r="MEG43" s="795"/>
      <c r="MEH43" s="63"/>
      <c r="MEI43" s="63"/>
      <c r="MEJ43" s="801"/>
      <c r="MEK43" s="798"/>
      <c r="MEL43" s="799"/>
      <c r="MEM43" s="63"/>
      <c r="MEN43" s="800"/>
      <c r="MEO43" s="797"/>
      <c r="MEP43" s="794"/>
      <c r="MEQ43" s="795"/>
      <c r="MER43" s="796"/>
      <c r="MES43" s="794"/>
      <c r="MET43" s="795"/>
      <c r="MEU43" s="797"/>
      <c r="MEV43" s="49"/>
      <c r="MEW43" s="795"/>
      <c r="MEX43" s="63"/>
      <c r="MEY43" s="63"/>
      <c r="MEZ43" s="801"/>
      <c r="MFA43" s="798"/>
      <c r="MFB43" s="799"/>
      <c r="MFC43" s="63"/>
      <c r="MFD43" s="800"/>
      <c r="MFE43" s="797"/>
      <c r="MFF43" s="794"/>
      <c r="MFG43" s="795"/>
      <c r="MFH43" s="796"/>
      <c r="MFI43" s="794"/>
      <c r="MFJ43" s="795"/>
      <c r="MFK43" s="797"/>
      <c r="MFL43" s="49"/>
      <c r="MFM43" s="795"/>
      <c r="MFN43" s="63"/>
      <c r="MFO43" s="63"/>
      <c r="MFP43" s="801"/>
      <c r="MFQ43" s="798"/>
      <c r="MFR43" s="799"/>
      <c r="MFS43" s="63"/>
      <c r="MFT43" s="800"/>
      <c r="MFU43" s="797"/>
      <c r="MFV43" s="794"/>
      <c r="MFW43" s="795"/>
      <c r="MFX43" s="796"/>
      <c r="MFY43" s="794"/>
      <c r="MFZ43" s="795"/>
      <c r="MGA43" s="797"/>
      <c r="MGB43" s="49"/>
      <c r="MGC43" s="795"/>
      <c r="MGD43" s="63"/>
      <c r="MGE43" s="63"/>
      <c r="MGF43" s="801"/>
      <c r="MGG43" s="798"/>
      <c r="MGH43" s="799"/>
      <c r="MGI43" s="63"/>
      <c r="MGJ43" s="800"/>
      <c r="MGK43" s="797"/>
      <c r="MGL43" s="794"/>
      <c r="MGM43" s="795"/>
      <c r="MGN43" s="796"/>
      <c r="MGO43" s="794"/>
      <c r="MGP43" s="795"/>
      <c r="MGQ43" s="797"/>
      <c r="MGR43" s="49"/>
      <c r="MGS43" s="795"/>
      <c r="MGT43" s="63"/>
      <c r="MGU43" s="63"/>
      <c r="MGV43" s="801"/>
      <c r="MGW43" s="798"/>
      <c r="MGX43" s="799"/>
      <c r="MGY43" s="63"/>
      <c r="MGZ43" s="800"/>
      <c r="MHA43" s="797"/>
      <c r="MHB43" s="794"/>
      <c r="MHC43" s="795"/>
      <c r="MHD43" s="796"/>
      <c r="MHE43" s="794"/>
      <c r="MHF43" s="795"/>
      <c r="MHG43" s="797"/>
      <c r="MHH43" s="49"/>
      <c r="MHI43" s="795"/>
      <c r="MHJ43" s="63"/>
      <c r="MHK43" s="63"/>
      <c r="MHL43" s="801"/>
      <c r="MHM43" s="798"/>
      <c r="MHN43" s="799"/>
      <c r="MHO43" s="63"/>
      <c r="MHP43" s="800"/>
      <c r="MHQ43" s="797"/>
      <c r="MHR43" s="794"/>
      <c r="MHS43" s="795"/>
      <c r="MHT43" s="796"/>
      <c r="MHU43" s="794"/>
      <c r="MHV43" s="795"/>
      <c r="MHW43" s="797"/>
      <c r="MHX43" s="49"/>
      <c r="MHY43" s="795"/>
      <c r="MHZ43" s="63"/>
      <c r="MIA43" s="63"/>
      <c r="MIB43" s="801"/>
      <c r="MIC43" s="798"/>
      <c r="MID43" s="799"/>
      <c r="MIE43" s="63"/>
      <c r="MIF43" s="800"/>
      <c r="MIG43" s="797"/>
      <c r="MIH43" s="794"/>
      <c r="MII43" s="795"/>
      <c r="MIJ43" s="796"/>
      <c r="MIK43" s="794"/>
      <c r="MIL43" s="795"/>
      <c r="MIM43" s="797"/>
      <c r="MIN43" s="49"/>
      <c r="MIO43" s="795"/>
      <c r="MIP43" s="63"/>
      <c r="MIQ43" s="63"/>
      <c r="MIR43" s="801"/>
      <c r="MIS43" s="798"/>
      <c r="MIT43" s="799"/>
      <c r="MIU43" s="63"/>
      <c r="MIV43" s="800"/>
      <c r="MIW43" s="797"/>
      <c r="MIX43" s="794"/>
      <c r="MIY43" s="795"/>
      <c r="MIZ43" s="796"/>
      <c r="MJA43" s="794"/>
      <c r="MJB43" s="795"/>
      <c r="MJC43" s="797"/>
      <c r="MJD43" s="49"/>
      <c r="MJE43" s="795"/>
      <c r="MJF43" s="63"/>
      <c r="MJG43" s="63"/>
      <c r="MJH43" s="801"/>
      <c r="MJI43" s="798"/>
      <c r="MJJ43" s="799"/>
      <c r="MJK43" s="63"/>
      <c r="MJL43" s="800"/>
      <c r="MJM43" s="797"/>
      <c r="MJN43" s="794"/>
      <c r="MJO43" s="795"/>
      <c r="MJP43" s="796"/>
      <c r="MJQ43" s="794"/>
      <c r="MJR43" s="795"/>
      <c r="MJS43" s="797"/>
      <c r="MJT43" s="49"/>
      <c r="MJU43" s="795"/>
      <c r="MJV43" s="63"/>
      <c r="MJW43" s="63"/>
      <c r="MJX43" s="801"/>
      <c r="MJY43" s="798"/>
      <c r="MJZ43" s="799"/>
      <c r="MKA43" s="63"/>
      <c r="MKB43" s="800"/>
      <c r="MKC43" s="797"/>
      <c r="MKD43" s="794"/>
      <c r="MKE43" s="795"/>
      <c r="MKF43" s="796"/>
      <c r="MKG43" s="794"/>
      <c r="MKH43" s="795"/>
      <c r="MKI43" s="797"/>
      <c r="MKJ43" s="49"/>
      <c r="MKK43" s="795"/>
      <c r="MKL43" s="63"/>
      <c r="MKM43" s="63"/>
      <c r="MKN43" s="801"/>
      <c r="MKO43" s="798"/>
      <c r="MKP43" s="799"/>
      <c r="MKQ43" s="63"/>
      <c r="MKR43" s="800"/>
      <c r="MKS43" s="797"/>
      <c r="MKT43" s="794"/>
      <c r="MKU43" s="795"/>
      <c r="MKV43" s="796"/>
      <c r="MKW43" s="794"/>
      <c r="MKX43" s="795"/>
      <c r="MKY43" s="797"/>
      <c r="MKZ43" s="49"/>
      <c r="MLA43" s="795"/>
      <c r="MLB43" s="63"/>
      <c r="MLC43" s="63"/>
      <c r="MLD43" s="801"/>
      <c r="MLE43" s="798"/>
      <c r="MLF43" s="799"/>
      <c r="MLG43" s="63"/>
      <c r="MLH43" s="800"/>
      <c r="MLI43" s="797"/>
      <c r="MLJ43" s="794"/>
      <c r="MLK43" s="795"/>
      <c r="MLL43" s="796"/>
      <c r="MLM43" s="794"/>
      <c r="MLN43" s="795"/>
      <c r="MLO43" s="797"/>
      <c r="MLP43" s="49"/>
      <c r="MLQ43" s="795"/>
      <c r="MLR43" s="63"/>
      <c r="MLS43" s="63"/>
      <c r="MLT43" s="801"/>
      <c r="MLU43" s="798"/>
      <c r="MLV43" s="799"/>
      <c r="MLW43" s="63"/>
      <c r="MLX43" s="800"/>
      <c r="MLY43" s="797"/>
      <c r="MLZ43" s="794"/>
      <c r="MMA43" s="795"/>
      <c r="MMB43" s="796"/>
      <c r="MMC43" s="794"/>
      <c r="MMD43" s="795"/>
      <c r="MME43" s="797"/>
      <c r="MMF43" s="49"/>
      <c r="MMG43" s="795"/>
      <c r="MMH43" s="63"/>
      <c r="MMI43" s="63"/>
      <c r="MMJ43" s="801"/>
      <c r="MMK43" s="798"/>
      <c r="MML43" s="799"/>
      <c r="MMM43" s="63"/>
      <c r="MMN43" s="800"/>
      <c r="MMO43" s="797"/>
      <c r="MMP43" s="794"/>
      <c r="MMQ43" s="795"/>
      <c r="MMR43" s="796"/>
      <c r="MMS43" s="794"/>
      <c r="MMT43" s="795"/>
      <c r="MMU43" s="797"/>
      <c r="MMV43" s="49"/>
      <c r="MMW43" s="795"/>
      <c r="MMX43" s="63"/>
      <c r="MMY43" s="63"/>
      <c r="MMZ43" s="801"/>
      <c r="MNA43" s="798"/>
      <c r="MNB43" s="799"/>
      <c r="MNC43" s="63"/>
      <c r="MND43" s="800"/>
      <c r="MNE43" s="797"/>
      <c r="MNF43" s="794"/>
      <c r="MNG43" s="795"/>
      <c r="MNH43" s="796"/>
      <c r="MNI43" s="794"/>
      <c r="MNJ43" s="795"/>
      <c r="MNK43" s="797"/>
      <c r="MNL43" s="49"/>
      <c r="MNM43" s="795"/>
      <c r="MNN43" s="63"/>
      <c r="MNO43" s="63"/>
      <c r="MNP43" s="801"/>
      <c r="MNQ43" s="798"/>
      <c r="MNR43" s="799"/>
      <c r="MNS43" s="63"/>
      <c r="MNT43" s="800"/>
      <c r="MNU43" s="797"/>
      <c r="MNV43" s="794"/>
      <c r="MNW43" s="795"/>
      <c r="MNX43" s="796"/>
      <c r="MNY43" s="794"/>
      <c r="MNZ43" s="795"/>
      <c r="MOA43" s="797"/>
      <c r="MOB43" s="49"/>
      <c r="MOC43" s="795"/>
      <c r="MOD43" s="63"/>
      <c r="MOE43" s="63"/>
      <c r="MOF43" s="801"/>
      <c r="MOG43" s="798"/>
      <c r="MOH43" s="799"/>
      <c r="MOI43" s="63"/>
      <c r="MOJ43" s="800"/>
      <c r="MOK43" s="797"/>
      <c r="MOL43" s="794"/>
      <c r="MOM43" s="795"/>
      <c r="MON43" s="796"/>
      <c r="MOO43" s="794"/>
      <c r="MOP43" s="795"/>
      <c r="MOQ43" s="797"/>
      <c r="MOR43" s="49"/>
      <c r="MOS43" s="795"/>
      <c r="MOT43" s="63"/>
      <c r="MOU43" s="63"/>
      <c r="MOV43" s="801"/>
      <c r="MOW43" s="798"/>
      <c r="MOX43" s="799"/>
      <c r="MOY43" s="63"/>
      <c r="MOZ43" s="800"/>
      <c r="MPA43" s="797"/>
      <c r="MPB43" s="794"/>
      <c r="MPC43" s="795"/>
      <c r="MPD43" s="796"/>
      <c r="MPE43" s="794"/>
      <c r="MPF43" s="795"/>
      <c r="MPG43" s="797"/>
      <c r="MPH43" s="49"/>
      <c r="MPI43" s="795"/>
      <c r="MPJ43" s="63"/>
      <c r="MPK43" s="63"/>
      <c r="MPL43" s="801"/>
      <c r="MPM43" s="798"/>
      <c r="MPN43" s="799"/>
      <c r="MPO43" s="63"/>
      <c r="MPP43" s="800"/>
      <c r="MPQ43" s="797"/>
      <c r="MPR43" s="794"/>
      <c r="MPS43" s="795"/>
      <c r="MPT43" s="796"/>
      <c r="MPU43" s="794"/>
      <c r="MPV43" s="795"/>
      <c r="MPW43" s="797"/>
      <c r="MPX43" s="49"/>
      <c r="MPY43" s="795"/>
      <c r="MPZ43" s="63"/>
      <c r="MQA43" s="63"/>
      <c r="MQB43" s="801"/>
      <c r="MQC43" s="798"/>
      <c r="MQD43" s="799"/>
      <c r="MQE43" s="63"/>
      <c r="MQF43" s="800"/>
      <c r="MQG43" s="797"/>
      <c r="MQH43" s="794"/>
      <c r="MQI43" s="795"/>
      <c r="MQJ43" s="796"/>
      <c r="MQK43" s="794"/>
      <c r="MQL43" s="795"/>
      <c r="MQM43" s="797"/>
      <c r="MQN43" s="49"/>
      <c r="MQO43" s="795"/>
      <c r="MQP43" s="63"/>
      <c r="MQQ43" s="63"/>
      <c r="MQR43" s="801"/>
      <c r="MQS43" s="798"/>
      <c r="MQT43" s="799"/>
      <c r="MQU43" s="63"/>
      <c r="MQV43" s="800"/>
      <c r="MQW43" s="797"/>
      <c r="MQX43" s="794"/>
      <c r="MQY43" s="795"/>
      <c r="MQZ43" s="796"/>
      <c r="MRA43" s="794"/>
      <c r="MRB43" s="795"/>
      <c r="MRC43" s="797"/>
      <c r="MRD43" s="49"/>
      <c r="MRE43" s="795"/>
      <c r="MRF43" s="63"/>
      <c r="MRG43" s="63"/>
      <c r="MRH43" s="801"/>
      <c r="MRI43" s="798"/>
      <c r="MRJ43" s="799"/>
      <c r="MRK43" s="63"/>
      <c r="MRL43" s="800"/>
      <c r="MRM43" s="797"/>
      <c r="MRN43" s="794"/>
      <c r="MRO43" s="795"/>
      <c r="MRP43" s="796"/>
      <c r="MRQ43" s="794"/>
      <c r="MRR43" s="795"/>
      <c r="MRS43" s="797"/>
      <c r="MRT43" s="49"/>
      <c r="MRU43" s="795"/>
      <c r="MRV43" s="63"/>
      <c r="MRW43" s="63"/>
      <c r="MRX43" s="801"/>
      <c r="MRY43" s="798"/>
      <c r="MRZ43" s="799"/>
      <c r="MSA43" s="63"/>
      <c r="MSB43" s="800"/>
      <c r="MSC43" s="797"/>
      <c r="MSD43" s="794"/>
      <c r="MSE43" s="795"/>
      <c r="MSF43" s="796"/>
      <c r="MSG43" s="794"/>
      <c r="MSH43" s="795"/>
      <c r="MSI43" s="797"/>
      <c r="MSJ43" s="49"/>
      <c r="MSK43" s="795"/>
      <c r="MSL43" s="63"/>
      <c r="MSM43" s="63"/>
      <c r="MSN43" s="801"/>
      <c r="MSO43" s="798"/>
      <c r="MSP43" s="799"/>
      <c r="MSQ43" s="63"/>
      <c r="MSR43" s="800"/>
      <c r="MSS43" s="797"/>
      <c r="MST43" s="794"/>
      <c r="MSU43" s="795"/>
      <c r="MSV43" s="796"/>
      <c r="MSW43" s="794"/>
      <c r="MSX43" s="795"/>
      <c r="MSY43" s="797"/>
      <c r="MSZ43" s="49"/>
      <c r="MTA43" s="795"/>
      <c r="MTB43" s="63"/>
      <c r="MTC43" s="63"/>
      <c r="MTD43" s="801"/>
      <c r="MTE43" s="798"/>
      <c r="MTF43" s="799"/>
      <c r="MTG43" s="63"/>
      <c r="MTH43" s="800"/>
      <c r="MTI43" s="797"/>
      <c r="MTJ43" s="794"/>
      <c r="MTK43" s="795"/>
      <c r="MTL43" s="796"/>
      <c r="MTM43" s="794"/>
      <c r="MTN43" s="795"/>
      <c r="MTO43" s="797"/>
      <c r="MTP43" s="49"/>
      <c r="MTQ43" s="795"/>
      <c r="MTR43" s="63"/>
      <c r="MTS43" s="63"/>
      <c r="MTT43" s="801"/>
      <c r="MTU43" s="798"/>
      <c r="MTV43" s="799"/>
      <c r="MTW43" s="63"/>
      <c r="MTX43" s="800"/>
      <c r="MTY43" s="797"/>
      <c r="MTZ43" s="794"/>
      <c r="MUA43" s="795"/>
      <c r="MUB43" s="796"/>
      <c r="MUC43" s="794"/>
      <c r="MUD43" s="795"/>
      <c r="MUE43" s="797"/>
      <c r="MUF43" s="49"/>
      <c r="MUG43" s="795"/>
      <c r="MUH43" s="63"/>
      <c r="MUI43" s="63"/>
      <c r="MUJ43" s="801"/>
      <c r="MUK43" s="798"/>
      <c r="MUL43" s="799"/>
      <c r="MUM43" s="63"/>
      <c r="MUN43" s="800"/>
      <c r="MUO43" s="797"/>
      <c r="MUP43" s="794"/>
      <c r="MUQ43" s="795"/>
      <c r="MUR43" s="796"/>
      <c r="MUS43" s="794"/>
      <c r="MUT43" s="795"/>
      <c r="MUU43" s="797"/>
      <c r="MUV43" s="49"/>
      <c r="MUW43" s="795"/>
      <c r="MUX43" s="63"/>
      <c r="MUY43" s="63"/>
      <c r="MUZ43" s="801"/>
      <c r="MVA43" s="798"/>
      <c r="MVB43" s="799"/>
      <c r="MVC43" s="63"/>
      <c r="MVD43" s="800"/>
      <c r="MVE43" s="797"/>
      <c r="MVF43" s="794"/>
      <c r="MVG43" s="795"/>
      <c r="MVH43" s="796"/>
      <c r="MVI43" s="794"/>
      <c r="MVJ43" s="795"/>
      <c r="MVK43" s="797"/>
      <c r="MVL43" s="49"/>
      <c r="MVM43" s="795"/>
      <c r="MVN43" s="63"/>
      <c r="MVO43" s="63"/>
      <c r="MVP43" s="801"/>
      <c r="MVQ43" s="798"/>
      <c r="MVR43" s="799"/>
      <c r="MVS43" s="63"/>
      <c r="MVT43" s="800"/>
      <c r="MVU43" s="797"/>
      <c r="MVV43" s="794"/>
      <c r="MVW43" s="795"/>
      <c r="MVX43" s="796"/>
      <c r="MVY43" s="794"/>
      <c r="MVZ43" s="795"/>
      <c r="MWA43" s="797"/>
      <c r="MWB43" s="49"/>
      <c r="MWC43" s="795"/>
      <c r="MWD43" s="63"/>
      <c r="MWE43" s="63"/>
      <c r="MWF43" s="801"/>
      <c r="MWG43" s="798"/>
      <c r="MWH43" s="799"/>
      <c r="MWI43" s="63"/>
      <c r="MWJ43" s="800"/>
      <c r="MWK43" s="797"/>
      <c r="MWL43" s="794"/>
      <c r="MWM43" s="795"/>
      <c r="MWN43" s="796"/>
      <c r="MWO43" s="794"/>
      <c r="MWP43" s="795"/>
      <c r="MWQ43" s="797"/>
      <c r="MWR43" s="49"/>
      <c r="MWS43" s="795"/>
      <c r="MWT43" s="63"/>
      <c r="MWU43" s="63"/>
      <c r="MWV43" s="801"/>
      <c r="MWW43" s="798"/>
      <c r="MWX43" s="799"/>
      <c r="MWY43" s="63"/>
      <c r="MWZ43" s="800"/>
      <c r="MXA43" s="797"/>
      <c r="MXB43" s="794"/>
      <c r="MXC43" s="795"/>
      <c r="MXD43" s="796"/>
      <c r="MXE43" s="794"/>
      <c r="MXF43" s="795"/>
      <c r="MXG43" s="797"/>
      <c r="MXH43" s="49"/>
      <c r="MXI43" s="795"/>
      <c r="MXJ43" s="63"/>
      <c r="MXK43" s="63"/>
      <c r="MXL43" s="801"/>
      <c r="MXM43" s="798"/>
      <c r="MXN43" s="799"/>
      <c r="MXO43" s="63"/>
      <c r="MXP43" s="800"/>
      <c r="MXQ43" s="797"/>
      <c r="MXR43" s="794"/>
      <c r="MXS43" s="795"/>
      <c r="MXT43" s="796"/>
      <c r="MXU43" s="794"/>
      <c r="MXV43" s="795"/>
      <c r="MXW43" s="797"/>
      <c r="MXX43" s="49"/>
      <c r="MXY43" s="795"/>
      <c r="MXZ43" s="63"/>
      <c r="MYA43" s="63"/>
      <c r="MYB43" s="801"/>
      <c r="MYC43" s="798"/>
      <c r="MYD43" s="799"/>
      <c r="MYE43" s="63"/>
      <c r="MYF43" s="800"/>
      <c r="MYG43" s="797"/>
      <c r="MYH43" s="794"/>
      <c r="MYI43" s="795"/>
      <c r="MYJ43" s="796"/>
      <c r="MYK43" s="794"/>
      <c r="MYL43" s="795"/>
      <c r="MYM43" s="797"/>
      <c r="MYN43" s="49"/>
      <c r="MYO43" s="795"/>
      <c r="MYP43" s="63"/>
      <c r="MYQ43" s="63"/>
      <c r="MYR43" s="801"/>
      <c r="MYS43" s="798"/>
      <c r="MYT43" s="799"/>
      <c r="MYU43" s="63"/>
      <c r="MYV43" s="800"/>
      <c r="MYW43" s="797"/>
      <c r="MYX43" s="794"/>
      <c r="MYY43" s="795"/>
      <c r="MYZ43" s="796"/>
      <c r="MZA43" s="794"/>
      <c r="MZB43" s="795"/>
      <c r="MZC43" s="797"/>
      <c r="MZD43" s="49"/>
      <c r="MZE43" s="795"/>
      <c r="MZF43" s="63"/>
      <c r="MZG43" s="63"/>
      <c r="MZH43" s="801"/>
      <c r="MZI43" s="798"/>
      <c r="MZJ43" s="799"/>
      <c r="MZK43" s="63"/>
      <c r="MZL43" s="800"/>
      <c r="MZM43" s="797"/>
      <c r="MZN43" s="794"/>
      <c r="MZO43" s="795"/>
      <c r="MZP43" s="796"/>
      <c r="MZQ43" s="794"/>
      <c r="MZR43" s="795"/>
      <c r="MZS43" s="797"/>
      <c r="MZT43" s="49"/>
      <c r="MZU43" s="795"/>
      <c r="MZV43" s="63"/>
      <c r="MZW43" s="63"/>
      <c r="MZX43" s="801"/>
      <c r="MZY43" s="798"/>
      <c r="MZZ43" s="799"/>
      <c r="NAA43" s="63"/>
      <c r="NAB43" s="800"/>
      <c r="NAC43" s="797"/>
      <c r="NAD43" s="794"/>
      <c r="NAE43" s="795"/>
      <c r="NAF43" s="796"/>
      <c r="NAG43" s="794"/>
      <c r="NAH43" s="795"/>
      <c r="NAI43" s="797"/>
      <c r="NAJ43" s="49"/>
      <c r="NAK43" s="795"/>
      <c r="NAL43" s="63"/>
      <c r="NAM43" s="63"/>
      <c r="NAN43" s="801"/>
      <c r="NAO43" s="798"/>
      <c r="NAP43" s="799"/>
      <c r="NAQ43" s="63"/>
      <c r="NAR43" s="800"/>
      <c r="NAS43" s="797"/>
      <c r="NAT43" s="794"/>
      <c r="NAU43" s="795"/>
      <c r="NAV43" s="796"/>
      <c r="NAW43" s="794"/>
      <c r="NAX43" s="795"/>
      <c r="NAY43" s="797"/>
      <c r="NAZ43" s="49"/>
      <c r="NBA43" s="795"/>
      <c r="NBB43" s="63"/>
      <c r="NBC43" s="63"/>
      <c r="NBD43" s="801"/>
      <c r="NBE43" s="798"/>
      <c r="NBF43" s="799"/>
      <c r="NBG43" s="63"/>
      <c r="NBH43" s="800"/>
      <c r="NBI43" s="797"/>
      <c r="NBJ43" s="794"/>
      <c r="NBK43" s="795"/>
      <c r="NBL43" s="796"/>
      <c r="NBM43" s="794"/>
      <c r="NBN43" s="795"/>
      <c r="NBO43" s="797"/>
      <c r="NBP43" s="49"/>
      <c r="NBQ43" s="795"/>
      <c r="NBR43" s="63"/>
      <c r="NBS43" s="63"/>
      <c r="NBT43" s="801"/>
      <c r="NBU43" s="798"/>
      <c r="NBV43" s="799"/>
      <c r="NBW43" s="63"/>
      <c r="NBX43" s="800"/>
      <c r="NBY43" s="797"/>
      <c r="NBZ43" s="794"/>
      <c r="NCA43" s="795"/>
      <c r="NCB43" s="796"/>
      <c r="NCC43" s="794"/>
      <c r="NCD43" s="795"/>
      <c r="NCE43" s="797"/>
      <c r="NCF43" s="49"/>
      <c r="NCG43" s="795"/>
      <c r="NCH43" s="63"/>
      <c r="NCI43" s="63"/>
      <c r="NCJ43" s="801"/>
      <c r="NCK43" s="798"/>
      <c r="NCL43" s="799"/>
      <c r="NCM43" s="63"/>
      <c r="NCN43" s="800"/>
      <c r="NCO43" s="797"/>
      <c r="NCP43" s="794"/>
      <c r="NCQ43" s="795"/>
      <c r="NCR43" s="796"/>
      <c r="NCS43" s="794"/>
      <c r="NCT43" s="795"/>
      <c r="NCU43" s="797"/>
      <c r="NCV43" s="49"/>
      <c r="NCW43" s="795"/>
      <c r="NCX43" s="63"/>
      <c r="NCY43" s="63"/>
      <c r="NCZ43" s="801"/>
      <c r="NDA43" s="798"/>
      <c r="NDB43" s="799"/>
      <c r="NDC43" s="63"/>
      <c r="NDD43" s="800"/>
      <c r="NDE43" s="797"/>
      <c r="NDF43" s="794"/>
      <c r="NDG43" s="795"/>
      <c r="NDH43" s="796"/>
      <c r="NDI43" s="794"/>
      <c r="NDJ43" s="795"/>
      <c r="NDK43" s="797"/>
      <c r="NDL43" s="49"/>
      <c r="NDM43" s="795"/>
      <c r="NDN43" s="63"/>
      <c r="NDO43" s="63"/>
      <c r="NDP43" s="801"/>
      <c r="NDQ43" s="798"/>
      <c r="NDR43" s="799"/>
      <c r="NDS43" s="63"/>
      <c r="NDT43" s="800"/>
      <c r="NDU43" s="797"/>
      <c r="NDV43" s="794"/>
      <c r="NDW43" s="795"/>
      <c r="NDX43" s="796"/>
      <c r="NDY43" s="794"/>
      <c r="NDZ43" s="795"/>
      <c r="NEA43" s="797"/>
      <c r="NEB43" s="49"/>
      <c r="NEC43" s="795"/>
      <c r="NED43" s="63"/>
      <c r="NEE43" s="63"/>
      <c r="NEF43" s="801"/>
      <c r="NEG43" s="798"/>
      <c r="NEH43" s="799"/>
      <c r="NEI43" s="63"/>
      <c r="NEJ43" s="800"/>
      <c r="NEK43" s="797"/>
      <c r="NEL43" s="794"/>
      <c r="NEM43" s="795"/>
      <c r="NEN43" s="796"/>
      <c r="NEO43" s="794"/>
      <c r="NEP43" s="795"/>
      <c r="NEQ43" s="797"/>
      <c r="NER43" s="49"/>
      <c r="NES43" s="795"/>
      <c r="NET43" s="63"/>
      <c r="NEU43" s="63"/>
      <c r="NEV43" s="801"/>
      <c r="NEW43" s="798"/>
      <c r="NEX43" s="799"/>
      <c r="NEY43" s="63"/>
      <c r="NEZ43" s="800"/>
      <c r="NFA43" s="797"/>
      <c r="NFB43" s="794"/>
      <c r="NFC43" s="795"/>
      <c r="NFD43" s="796"/>
      <c r="NFE43" s="794"/>
      <c r="NFF43" s="795"/>
      <c r="NFG43" s="797"/>
      <c r="NFH43" s="49"/>
      <c r="NFI43" s="795"/>
      <c r="NFJ43" s="63"/>
      <c r="NFK43" s="63"/>
      <c r="NFL43" s="801"/>
      <c r="NFM43" s="798"/>
      <c r="NFN43" s="799"/>
      <c r="NFO43" s="63"/>
      <c r="NFP43" s="800"/>
      <c r="NFQ43" s="797"/>
      <c r="NFR43" s="794"/>
      <c r="NFS43" s="795"/>
      <c r="NFT43" s="796"/>
      <c r="NFU43" s="794"/>
      <c r="NFV43" s="795"/>
      <c r="NFW43" s="797"/>
      <c r="NFX43" s="49"/>
      <c r="NFY43" s="795"/>
      <c r="NFZ43" s="63"/>
      <c r="NGA43" s="63"/>
      <c r="NGB43" s="801"/>
      <c r="NGC43" s="798"/>
      <c r="NGD43" s="799"/>
      <c r="NGE43" s="63"/>
      <c r="NGF43" s="800"/>
      <c r="NGG43" s="797"/>
      <c r="NGH43" s="794"/>
      <c r="NGI43" s="795"/>
      <c r="NGJ43" s="796"/>
      <c r="NGK43" s="794"/>
      <c r="NGL43" s="795"/>
      <c r="NGM43" s="797"/>
      <c r="NGN43" s="49"/>
      <c r="NGO43" s="795"/>
      <c r="NGP43" s="63"/>
      <c r="NGQ43" s="63"/>
      <c r="NGR43" s="801"/>
      <c r="NGS43" s="798"/>
      <c r="NGT43" s="799"/>
      <c r="NGU43" s="63"/>
      <c r="NGV43" s="800"/>
      <c r="NGW43" s="797"/>
      <c r="NGX43" s="794"/>
      <c r="NGY43" s="795"/>
      <c r="NGZ43" s="796"/>
      <c r="NHA43" s="794"/>
      <c r="NHB43" s="795"/>
      <c r="NHC43" s="797"/>
      <c r="NHD43" s="49"/>
      <c r="NHE43" s="795"/>
      <c r="NHF43" s="63"/>
      <c r="NHG43" s="63"/>
      <c r="NHH43" s="801"/>
      <c r="NHI43" s="798"/>
      <c r="NHJ43" s="799"/>
      <c r="NHK43" s="63"/>
      <c r="NHL43" s="800"/>
      <c r="NHM43" s="797"/>
      <c r="NHN43" s="794"/>
      <c r="NHO43" s="795"/>
      <c r="NHP43" s="796"/>
      <c r="NHQ43" s="794"/>
      <c r="NHR43" s="795"/>
      <c r="NHS43" s="797"/>
      <c r="NHT43" s="49"/>
      <c r="NHU43" s="795"/>
      <c r="NHV43" s="63"/>
      <c r="NHW43" s="63"/>
      <c r="NHX43" s="801"/>
      <c r="NHY43" s="798"/>
      <c r="NHZ43" s="799"/>
      <c r="NIA43" s="63"/>
      <c r="NIB43" s="800"/>
      <c r="NIC43" s="797"/>
      <c r="NID43" s="794"/>
      <c r="NIE43" s="795"/>
      <c r="NIF43" s="796"/>
      <c r="NIG43" s="794"/>
      <c r="NIH43" s="795"/>
      <c r="NII43" s="797"/>
      <c r="NIJ43" s="49"/>
      <c r="NIK43" s="795"/>
      <c r="NIL43" s="63"/>
      <c r="NIM43" s="63"/>
      <c r="NIN43" s="801"/>
      <c r="NIO43" s="798"/>
      <c r="NIP43" s="799"/>
      <c r="NIQ43" s="63"/>
      <c r="NIR43" s="800"/>
      <c r="NIS43" s="797"/>
      <c r="NIT43" s="794"/>
      <c r="NIU43" s="795"/>
      <c r="NIV43" s="796"/>
      <c r="NIW43" s="794"/>
      <c r="NIX43" s="795"/>
      <c r="NIY43" s="797"/>
      <c r="NIZ43" s="49"/>
      <c r="NJA43" s="795"/>
      <c r="NJB43" s="63"/>
      <c r="NJC43" s="63"/>
      <c r="NJD43" s="801"/>
      <c r="NJE43" s="798"/>
      <c r="NJF43" s="799"/>
      <c r="NJG43" s="63"/>
      <c r="NJH43" s="800"/>
      <c r="NJI43" s="797"/>
      <c r="NJJ43" s="794"/>
      <c r="NJK43" s="795"/>
      <c r="NJL43" s="796"/>
      <c r="NJM43" s="794"/>
      <c r="NJN43" s="795"/>
      <c r="NJO43" s="797"/>
      <c r="NJP43" s="49"/>
      <c r="NJQ43" s="795"/>
      <c r="NJR43" s="63"/>
      <c r="NJS43" s="63"/>
      <c r="NJT43" s="801"/>
      <c r="NJU43" s="798"/>
      <c r="NJV43" s="799"/>
      <c r="NJW43" s="63"/>
      <c r="NJX43" s="800"/>
      <c r="NJY43" s="797"/>
      <c r="NJZ43" s="794"/>
      <c r="NKA43" s="795"/>
      <c r="NKB43" s="796"/>
      <c r="NKC43" s="794"/>
      <c r="NKD43" s="795"/>
      <c r="NKE43" s="797"/>
      <c r="NKF43" s="49"/>
      <c r="NKG43" s="795"/>
      <c r="NKH43" s="63"/>
      <c r="NKI43" s="63"/>
      <c r="NKJ43" s="801"/>
      <c r="NKK43" s="798"/>
      <c r="NKL43" s="799"/>
      <c r="NKM43" s="63"/>
      <c r="NKN43" s="800"/>
      <c r="NKO43" s="797"/>
      <c r="NKP43" s="794"/>
      <c r="NKQ43" s="795"/>
      <c r="NKR43" s="796"/>
      <c r="NKS43" s="794"/>
      <c r="NKT43" s="795"/>
      <c r="NKU43" s="797"/>
      <c r="NKV43" s="49"/>
      <c r="NKW43" s="795"/>
      <c r="NKX43" s="63"/>
      <c r="NKY43" s="63"/>
      <c r="NKZ43" s="801"/>
      <c r="NLA43" s="798"/>
      <c r="NLB43" s="799"/>
      <c r="NLC43" s="63"/>
      <c r="NLD43" s="800"/>
      <c r="NLE43" s="797"/>
      <c r="NLF43" s="794"/>
      <c r="NLG43" s="795"/>
      <c r="NLH43" s="796"/>
      <c r="NLI43" s="794"/>
      <c r="NLJ43" s="795"/>
      <c r="NLK43" s="797"/>
      <c r="NLL43" s="49"/>
      <c r="NLM43" s="795"/>
      <c r="NLN43" s="63"/>
      <c r="NLO43" s="63"/>
      <c r="NLP43" s="801"/>
      <c r="NLQ43" s="798"/>
      <c r="NLR43" s="799"/>
      <c r="NLS43" s="63"/>
      <c r="NLT43" s="800"/>
      <c r="NLU43" s="797"/>
      <c r="NLV43" s="794"/>
      <c r="NLW43" s="795"/>
      <c r="NLX43" s="796"/>
      <c r="NLY43" s="794"/>
      <c r="NLZ43" s="795"/>
      <c r="NMA43" s="797"/>
      <c r="NMB43" s="49"/>
      <c r="NMC43" s="795"/>
      <c r="NMD43" s="63"/>
      <c r="NME43" s="63"/>
      <c r="NMF43" s="801"/>
      <c r="NMG43" s="798"/>
      <c r="NMH43" s="799"/>
      <c r="NMI43" s="63"/>
      <c r="NMJ43" s="800"/>
      <c r="NMK43" s="797"/>
      <c r="NML43" s="794"/>
      <c r="NMM43" s="795"/>
      <c r="NMN43" s="796"/>
      <c r="NMO43" s="794"/>
      <c r="NMP43" s="795"/>
      <c r="NMQ43" s="797"/>
      <c r="NMR43" s="49"/>
      <c r="NMS43" s="795"/>
      <c r="NMT43" s="63"/>
      <c r="NMU43" s="63"/>
      <c r="NMV43" s="801"/>
      <c r="NMW43" s="798"/>
      <c r="NMX43" s="799"/>
      <c r="NMY43" s="63"/>
      <c r="NMZ43" s="800"/>
      <c r="NNA43" s="797"/>
      <c r="NNB43" s="794"/>
      <c r="NNC43" s="795"/>
      <c r="NND43" s="796"/>
      <c r="NNE43" s="794"/>
      <c r="NNF43" s="795"/>
      <c r="NNG43" s="797"/>
      <c r="NNH43" s="49"/>
      <c r="NNI43" s="795"/>
      <c r="NNJ43" s="63"/>
      <c r="NNK43" s="63"/>
      <c r="NNL43" s="801"/>
      <c r="NNM43" s="798"/>
      <c r="NNN43" s="799"/>
      <c r="NNO43" s="63"/>
      <c r="NNP43" s="800"/>
      <c r="NNQ43" s="797"/>
      <c r="NNR43" s="794"/>
      <c r="NNS43" s="795"/>
      <c r="NNT43" s="796"/>
      <c r="NNU43" s="794"/>
      <c r="NNV43" s="795"/>
      <c r="NNW43" s="797"/>
      <c r="NNX43" s="49"/>
      <c r="NNY43" s="795"/>
      <c r="NNZ43" s="63"/>
      <c r="NOA43" s="63"/>
      <c r="NOB43" s="801"/>
      <c r="NOC43" s="798"/>
      <c r="NOD43" s="799"/>
      <c r="NOE43" s="63"/>
      <c r="NOF43" s="800"/>
      <c r="NOG43" s="797"/>
      <c r="NOH43" s="794"/>
      <c r="NOI43" s="795"/>
      <c r="NOJ43" s="796"/>
      <c r="NOK43" s="794"/>
      <c r="NOL43" s="795"/>
      <c r="NOM43" s="797"/>
      <c r="NON43" s="49"/>
      <c r="NOO43" s="795"/>
      <c r="NOP43" s="63"/>
      <c r="NOQ43" s="63"/>
      <c r="NOR43" s="801"/>
      <c r="NOS43" s="798"/>
      <c r="NOT43" s="799"/>
      <c r="NOU43" s="63"/>
      <c r="NOV43" s="800"/>
      <c r="NOW43" s="797"/>
      <c r="NOX43" s="794"/>
      <c r="NOY43" s="795"/>
      <c r="NOZ43" s="796"/>
      <c r="NPA43" s="794"/>
      <c r="NPB43" s="795"/>
      <c r="NPC43" s="797"/>
      <c r="NPD43" s="49"/>
      <c r="NPE43" s="795"/>
      <c r="NPF43" s="63"/>
      <c r="NPG43" s="63"/>
      <c r="NPH43" s="801"/>
      <c r="NPI43" s="798"/>
      <c r="NPJ43" s="799"/>
      <c r="NPK43" s="63"/>
      <c r="NPL43" s="800"/>
      <c r="NPM43" s="797"/>
      <c r="NPN43" s="794"/>
      <c r="NPO43" s="795"/>
      <c r="NPP43" s="796"/>
      <c r="NPQ43" s="794"/>
      <c r="NPR43" s="795"/>
      <c r="NPS43" s="797"/>
      <c r="NPT43" s="49"/>
      <c r="NPU43" s="795"/>
      <c r="NPV43" s="63"/>
      <c r="NPW43" s="63"/>
      <c r="NPX43" s="801"/>
      <c r="NPY43" s="798"/>
      <c r="NPZ43" s="799"/>
      <c r="NQA43" s="63"/>
      <c r="NQB43" s="800"/>
      <c r="NQC43" s="797"/>
      <c r="NQD43" s="794"/>
      <c r="NQE43" s="795"/>
      <c r="NQF43" s="796"/>
      <c r="NQG43" s="794"/>
      <c r="NQH43" s="795"/>
      <c r="NQI43" s="797"/>
      <c r="NQJ43" s="49"/>
      <c r="NQK43" s="795"/>
      <c r="NQL43" s="63"/>
      <c r="NQM43" s="63"/>
      <c r="NQN43" s="801"/>
      <c r="NQO43" s="798"/>
      <c r="NQP43" s="799"/>
      <c r="NQQ43" s="63"/>
      <c r="NQR43" s="800"/>
      <c r="NQS43" s="797"/>
      <c r="NQT43" s="794"/>
      <c r="NQU43" s="795"/>
      <c r="NQV43" s="796"/>
      <c r="NQW43" s="794"/>
      <c r="NQX43" s="795"/>
      <c r="NQY43" s="797"/>
      <c r="NQZ43" s="49"/>
      <c r="NRA43" s="795"/>
      <c r="NRB43" s="63"/>
      <c r="NRC43" s="63"/>
      <c r="NRD43" s="801"/>
      <c r="NRE43" s="798"/>
      <c r="NRF43" s="799"/>
      <c r="NRG43" s="63"/>
      <c r="NRH43" s="800"/>
      <c r="NRI43" s="797"/>
      <c r="NRJ43" s="794"/>
      <c r="NRK43" s="795"/>
      <c r="NRL43" s="796"/>
      <c r="NRM43" s="794"/>
      <c r="NRN43" s="795"/>
      <c r="NRO43" s="797"/>
      <c r="NRP43" s="49"/>
      <c r="NRQ43" s="795"/>
      <c r="NRR43" s="63"/>
      <c r="NRS43" s="63"/>
      <c r="NRT43" s="801"/>
      <c r="NRU43" s="798"/>
      <c r="NRV43" s="799"/>
      <c r="NRW43" s="63"/>
      <c r="NRX43" s="800"/>
      <c r="NRY43" s="797"/>
      <c r="NRZ43" s="794"/>
      <c r="NSA43" s="795"/>
      <c r="NSB43" s="796"/>
      <c r="NSC43" s="794"/>
      <c r="NSD43" s="795"/>
      <c r="NSE43" s="797"/>
      <c r="NSF43" s="49"/>
      <c r="NSG43" s="795"/>
      <c r="NSH43" s="63"/>
      <c r="NSI43" s="63"/>
      <c r="NSJ43" s="801"/>
      <c r="NSK43" s="798"/>
      <c r="NSL43" s="799"/>
      <c r="NSM43" s="63"/>
      <c r="NSN43" s="800"/>
      <c r="NSO43" s="797"/>
      <c r="NSP43" s="794"/>
      <c r="NSQ43" s="795"/>
      <c r="NSR43" s="796"/>
      <c r="NSS43" s="794"/>
      <c r="NST43" s="795"/>
      <c r="NSU43" s="797"/>
      <c r="NSV43" s="49"/>
      <c r="NSW43" s="795"/>
      <c r="NSX43" s="63"/>
      <c r="NSY43" s="63"/>
      <c r="NSZ43" s="801"/>
      <c r="NTA43" s="798"/>
      <c r="NTB43" s="799"/>
      <c r="NTC43" s="63"/>
      <c r="NTD43" s="800"/>
      <c r="NTE43" s="797"/>
      <c r="NTF43" s="794"/>
      <c r="NTG43" s="795"/>
      <c r="NTH43" s="796"/>
      <c r="NTI43" s="794"/>
      <c r="NTJ43" s="795"/>
      <c r="NTK43" s="797"/>
      <c r="NTL43" s="49"/>
      <c r="NTM43" s="795"/>
      <c r="NTN43" s="63"/>
      <c r="NTO43" s="63"/>
      <c r="NTP43" s="801"/>
      <c r="NTQ43" s="798"/>
      <c r="NTR43" s="799"/>
      <c r="NTS43" s="63"/>
      <c r="NTT43" s="800"/>
      <c r="NTU43" s="797"/>
      <c r="NTV43" s="794"/>
      <c r="NTW43" s="795"/>
      <c r="NTX43" s="796"/>
      <c r="NTY43" s="794"/>
      <c r="NTZ43" s="795"/>
      <c r="NUA43" s="797"/>
      <c r="NUB43" s="49"/>
      <c r="NUC43" s="795"/>
      <c r="NUD43" s="63"/>
      <c r="NUE43" s="63"/>
      <c r="NUF43" s="801"/>
      <c r="NUG43" s="798"/>
      <c r="NUH43" s="799"/>
      <c r="NUI43" s="63"/>
      <c r="NUJ43" s="800"/>
      <c r="NUK43" s="797"/>
      <c r="NUL43" s="794"/>
      <c r="NUM43" s="795"/>
      <c r="NUN43" s="796"/>
      <c r="NUO43" s="794"/>
      <c r="NUP43" s="795"/>
      <c r="NUQ43" s="797"/>
      <c r="NUR43" s="49"/>
      <c r="NUS43" s="795"/>
      <c r="NUT43" s="63"/>
      <c r="NUU43" s="63"/>
      <c r="NUV43" s="801"/>
      <c r="NUW43" s="798"/>
      <c r="NUX43" s="799"/>
      <c r="NUY43" s="63"/>
      <c r="NUZ43" s="800"/>
      <c r="NVA43" s="797"/>
      <c r="NVB43" s="794"/>
      <c r="NVC43" s="795"/>
      <c r="NVD43" s="796"/>
      <c r="NVE43" s="794"/>
      <c r="NVF43" s="795"/>
      <c r="NVG43" s="797"/>
      <c r="NVH43" s="49"/>
      <c r="NVI43" s="795"/>
      <c r="NVJ43" s="63"/>
      <c r="NVK43" s="63"/>
      <c r="NVL43" s="801"/>
      <c r="NVM43" s="798"/>
      <c r="NVN43" s="799"/>
      <c r="NVO43" s="63"/>
      <c r="NVP43" s="800"/>
      <c r="NVQ43" s="797"/>
      <c r="NVR43" s="794"/>
      <c r="NVS43" s="795"/>
      <c r="NVT43" s="796"/>
      <c r="NVU43" s="794"/>
      <c r="NVV43" s="795"/>
      <c r="NVW43" s="797"/>
      <c r="NVX43" s="49"/>
      <c r="NVY43" s="795"/>
      <c r="NVZ43" s="63"/>
      <c r="NWA43" s="63"/>
      <c r="NWB43" s="801"/>
      <c r="NWC43" s="798"/>
      <c r="NWD43" s="799"/>
      <c r="NWE43" s="63"/>
      <c r="NWF43" s="800"/>
      <c r="NWG43" s="797"/>
      <c r="NWH43" s="794"/>
      <c r="NWI43" s="795"/>
      <c r="NWJ43" s="796"/>
      <c r="NWK43" s="794"/>
      <c r="NWL43" s="795"/>
      <c r="NWM43" s="797"/>
      <c r="NWN43" s="49"/>
      <c r="NWO43" s="795"/>
      <c r="NWP43" s="63"/>
      <c r="NWQ43" s="63"/>
      <c r="NWR43" s="801"/>
      <c r="NWS43" s="798"/>
      <c r="NWT43" s="799"/>
      <c r="NWU43" s="63"/>
      <c r="NWV43" s="800"/>
      <c r="NWW43" s="797"/>
      <c r="NWX43" s="794"/>
      <c r="NWY43" s="795"/>
      <c r="NWZ43" s="796"/>
      <c r="NXA43" s="794"/>
      <c r="NXB43" s="795"/>
      <c r="NXC43" s="797"/>
      <c r="NXD43" s="49"/>
      <c r="NXE43" s="795"/>
      <c r="NXF43" s="63"/>
      <c r="NXG43" s="63"/>
      <c r="NXH43" s="801"/>
      <c r="NXI43" s="798"/>
      <c r="NXJ43" s="799"/>
      <c r="NXK43" s="63"/>
      <c r="NXL43" s="800"/>
      <c r="NXM43" s="797"/>
      <c r="NXN43" s="794"/>
      <c r="NXO43" s="795"/>
      <c r="NXP43" s="796"/>
      <c r="NXQ43" s="794"/>
      <c r="NXR43" s="795"/>
      <c r="NXS43" s="797"/>
      <c r="NXT43" s="49"/>
      <c r="NXU43" s="795"/>
      <c r="NXV43" s="63"/>
      <c r="NXW43" s="63"/>
      <c r="NXX43" s="801"/>
      <c r="NXY43" s="798"/>
      <c r="NXZ43" s="799"/>
      <c r="NYA43" s="63"/>
      <c r="NYB43" s="800"/>
      <c r="NYC43" s="797"/>
      <c r="NYD43" s="794"/>
      <c r="NYE43" s="795"/>
      <c r="NYF43" s="796"/>
      <c r="NYG43" s="794"/>
      <c r="NYH43" s="795"/>
      <c r="NYI43" s="797"/>
      <c r="NYJ43" s="49"/>
      <c r="NYK43" s="795"/>
      <c r="NYL43" s="63"/>
      <c r="NYM43" s="63"/>
      <c r="NYN43" s="801"/>
      <c r="NYO43" s="798"/>
      <c r="NYP43" s="799"/>
      <c r="NYQ43" s="63"/>
      <c r="NYR43" s="800"/>
      <c r="NYS43" s="797"/>
      <c r="NYT43" s="794"/>
      <c r="NYU43" s="795"/>
      <c r="NYV43" s="796"/>
      <c r="NYW43" s="794"/>
      <c r="NYX43" s="795"/>
      <c r="NYY43" s="797"/>
      <c r="NYZ43" s="49"/>
      <c r="NZA43" s="795"/>
      <c r="NZB43" s="63"/>
      <c r="NZC43" s="63"/>
      <c r="NZD43" s="801"/>
      <c r="NZE43" s="798"/>
      <c r="NZF43" s="799"/>
      <c r="NZG43" s="63"/>
      <c r="NZH43" s="800"/>
      <c r="NZI43" s="797"/>
      <c r="NZJ43" s="794"/>
      <c r="NZK43" s="795"/>
      <c r="NZL43" s="796"/>
      <c r="NZM43" s="794"/>
      <c r="NZN43" s="795"/>
      <c r="NZO43" s="797"/>
      <c r="NZP43" s="49"/>
      <c r="NZQ43" s="795"/>
      <c r="NZR43" s="63"/>
      <c r="NZS43" s="63"/>
      <c r="NZT43" s="801"/>
      <c r="NZU43" s="798"/>
      <c r="NZV43" s="799"/>
      <c r="NZW43" s="63"/>
      <c r="NZX43" s="800"/>
      <c r="NZY43" s="797"/>
      <c r="NZZ43" s="794"/>
      <c r="OAA43" s="795"/>
      <c r="OAB43" s="796"/>
      <c r="OAC43" s="794"/>
      <c r="OAD43" s="795"/>
      <c r="OAE43" s="797"/>
      <c r="OAF43" s="49"/>
      <c r="OAG43" s="795"/>
      <c r="OAH43" s="63"/>
      <c r="OAI43" s="63"/>
      <c r="OAJ43" s="801"/>
      <c r="OAK43" s="798"/>
      <c r="OAL43" s="799"/>
      <c r="OAM43" s="63"/>
      <c r="OAN43" s="800"/>
      <c r="OAO43" s="797"/>
      <c r="OAP43" s="794"/>
      <c r="OAQ43" s="795"/>
      <c r="OAR43" s="796"/>
      <c r="OAS43" s="794"/>
      <c r="OAT43" s="795"/>
      <c r="OAU43" s="797"/>
      <c r="OAV43" s="49"/>
      <c r="OAW43" s="795"/>
      <c r="OAX43" s="63"/>
      <c r="OAY43" s="63"/>
      <c r="OAZ43" s="801"/>
      <c r="OBA43" s="798"/>
      <c r="OBB43" s="799"/>
      <c r="OBC43" s="63"/>
      <c r="OBD43" s="800"/>
      <c r="OBE43" s="797"/>
      <c r="OBF43" s="794"/>
      <c r="OBG43" s="795"/>
      <c r="OBH43" s="796"/>
      <c r="OBI43" s="794"/>
      <c r="OBJ43" s="795"/>
      <c r="OBK43" s="797"/>
      <c r="OBL43" s="49"/>
      <c r="OBM43" s="795"/>
      <c r="OBN43" s="63"/>
      <c r="OBO43" s="63"/>
      <c r="OBP43" s="801"/>
      <c r="OBQ43" s="798"/>
      <c r="OBR43" s="799"/>
      <c r="OBS43" s="63"/>
      <c r="OBT43" s="800"/>
      <c r="OBU43" s="797"/>
      <c r="OBV43" s="794"/>
      <c r="OBW43" s="795"/>
      <c r="OBX43" s="796"/>
      <c r="OBY43" s="794"/>
      <c r="OBZ43" s="795"/>
      <c r="OCA43" s="797"/>
      <c r="OCB43" s="49"/>
      <c r="OCC43" s="795"/>
      <c r="OCD43" s="63"/>
      <c r="OCE43" s="63"/>
      <c r="OCF43" s="801"/>
      <c r="OCG43" s="798"/>
      <c r="OCH43" s="799"/>
      <c r="OCI43" s="63"/>
      <c r="OCJ43" s="800"/>
      <c r="OCK43" s="797"/>
      <c r="OCL43" s="794"/>
      <c r="OCM43" s="795"/>
      <c r="OCN43" s="796"/>
      <c r="OCO43" s="794"/>
      <c r="OCP43" s="795"/>
      <c r="OCQ43" s="797"/>
      <c r="OCR43" s="49"/>
      <c r="OCS43" s="795"/>
      <c r="OCT43" s="63"/>
      <c r="OCU43" s="63"/>
      <c r="OCV43" s="801"/>
      <c r="OCW43" s="798"/>
      <c r="OCX43" s="799"/>
      <c r="OCY43" s="63"/>
      <c r="OCZ43" s="800"/>
      <c r="ODA43" s="797"/>
      <c r="ODB43" s="794"/>
      <c r="ODC43" s="795"/>
      <c r="ODD43" s="796"/>
      <c r="ODE43" s="794"/>
      <c r="ODF43" s="795"/>
      <c r="ODG43" s="797"/>
      <c r="ODH43" s="49"/>
      <c r="ODI43" s="795"/>
      <c r="ODJ43" s="63"/>
      <c r="ODK43" s="63"/>
      <c r="ODL43" s="801"/>
      <c r="ODM43" s="798"/>
      <c r="ODN43" s="799"/>
      <c r="ODO43" s="63"/>
      <c r="ODP43" s="800"/>
      <c r="ODQ43" s="797"/>
      <c r="ODR43" s="794"/>
      <c r="ODS43" s="795"/>
      <c r="ODT43" s="796"/>
      <c r="ODU43" s="794"/>
      <c r="ODV43" s="795"/>
      <c r="ODW43" s="797"/>
      <c r="ODX43" s="49"/>
      <c r="ODY43" s="795"/>
      <c r="ODZ43" s="63"/>
      <c r="OEA43" s="63"/>
      <c r="OEB43" s="801"/>
      <c r="OEC43" s="798"/>
      <c r="OED43" s="799"/>
      <c r="OEE43" s="63"/>
      <c r="OEF43" s="800"/>
      <c r="OEG43" s="797"/>
      <c r="OEH43" s="794"/>
      <c r="OEI43" s="795"/>
      <c r="OEJ43" s="796"/>
      <c r="OEK43" s="794"/>
      <c r="OEL43" s="795"/>
      <c r="OEM43" s="797"/>
      <c r="OEN43" s="49"/>
      <c r="OEO43" s="795"/>
      <c r="OEP43" s="63"/>
      <c r="OEQ43" s="63"/>
      <c r="OER43" s="801"/>
      <c r="OES43" s="798"/>
      <c r="OET43" s="799"/>
      <c r="OEU43" s="63"/>
      <c r="OEV43" s="800"/>
      <c r="OEW43" s="797"/>
      <c r="OEX43" s="794"/>
      <c r="OEY43" s="795"/>
      <c r="OEZ43" s="796"/>
      <c r="OFA43" s="794"/>
      <c r="OFB43" s="795"/>
      <c r="OFC43" s="797"/>
      <c r="OFD43" s="49"/>
      <c r="OFE43" s="795"/>
      <c r="OFF43" s="63"/>
      <c r="OFG43" s="63"/>
      <c r="OFH43" s="801"/>
      <c r="OFI43" s="798"/>
      <c r="OFJ43" s="799"/>
      <c r="OFK43" s="63"/>
      <c r="OFL43" s="800"/>
      <c r="OFM43" s="797"/>
      <c r="OFN43" s="794"/>
      <c r="OFO43" s="795"/>
      <c r="OFP43" s="796"/>
      <c r="OFQ43" s="794"/>
      <c r="OFR43" s="795"/>
      <c r="OFS43" s="797"/>
      <c r="OFT43" s="49"/>
      <c r="OFU43" s="795"/>
      <c r="OFV43" s="63"/>
      <c r="OFW43" s="63"/>
      <c r="OFX43" s="801"/>
      <c r="OFY43" s="798"/>
      <c r="OFZ43" s="799"/>
      <c r="OGA43" s="63"/>
      <c r="OGB43" s="800"/>
      <c r="OGC43" s="797"/>
      <c r="OGD43" s="794"/>
      <c r="OGE43" s="795"/>
      <c r="OGF43" s="796"/>
      <c r="OGG43" s="794"/>
      <c r="OGH43" s="795"/>
      <c r="OGI43" s="797"/>
      <c r="OGJ43" s="49"/>
      <c r="OGK43" s="795"/>
      <c r="OGL43" s="63"/>
      <c r="OGM43" s="63"/>
      <c r="OGN43" s="801"/>
      <c r="OGO43" s="798"/>
      <c r="OGP43" s="799"/>
      <c r="OGQ43" s="63"/>
      <c r="OGR43" s="800"/>
      <c r="OGS43" s="797"/>
      <c r="OGT43" s="794"/>
      <c r="OGU43" s="795"/>
      <c r="OGV43" s="796"/>
      <c r="OGW43" s="794"/>
      <c r="OGX43" s="795"/>
      <c r="OGY43" s="797"/>
      <c r="OGZ43" s="49"/>
      <c r="OHA43" s="795"/>
      <c r="OHB43" s="63"/>
      <c r="OHC43" s="63"/>
      <c r="OHD43" s="801"/>
      <c r="OHE43" s="798"/>
      <c r="OHF43" s="799"/>
      <c r="OHG43" s="63"/>
      <c r="OHH43" s="800"/>
      <c r="OHI43" s="797"/>
      <c r="OHJ43" s="794"/>
      <c r="OHK43" s="795"/>
      <c r="OHL43" s="796"/>
      <c r="OHM43" s="794"/>
      <c r="OHN43" s="795"/>
      <c r="OHO43" s="797"/>
      <c r="OHP43" s="49"/>
      <c r="OHQ43" s="795"/>
      <c r="OHR43" s="63"/>
      <c r="OHS43" s="63"/>
      <c r="OHT43" s="801"/>
      <c r="OHU43" s="798"/>
      <c r="OHV43" s="799"/>
      <c r="OHW43" s="63"/>
      <c r="OHX43" s="800"/>
      <c r="OHY43" s="797"/>
      <c r="OHZ43" s="794"/>
      <c r="OIA43" s="795"/>
      <c r="OIB43" s="796"/>
      <c r="OIC43" s="794"/>
      <c r="OID43" s="795"/>
      <c r="OIE43" s="797"/>
      <c r="OIF43" s="49"/>
      <c r="OIG43" s="795"/>
      <c r="OIH43" s="63"/>
      <c r="OII43" s="63"/>
      <c r="OIJ43" s="801"/>
      <c r="OIK43" s="798"/>
      <c r="OIL43" s="799"/>
      <c r="OIM43" s="63"/>
      <c r="OIN43" s="800"/>
      <c r="OIO43" s="797"/>
      <c r="OIP43" s="794"/>
      <c r="OIQ43" s="795"/>
      <c r="OIR43" s="796"/>
      <c r="OIS43" s="794"/>
      <c r="OIT43" s="795"/>
      <c r="OIU43" s="797"/>
      <c r="OIV43" s="49"/>
      <c r="OIW43" s="795"/>
      <c r="OIX43" s="63"/>
      <c r="OIY43" s="63"/>
      <c r="OIZ43" s="801"/>
      <c r="OJA43" s="798"/>
      <c r="OJB43" s="799"/>
      <c r="OJC43" s="63"/>
      <c r="OJD43" s="800"/>
      <c r="OJE43" s="797"/>
      <c r="OJF43" s="794"/>
      <c r="OJG43" s="795"/>
      <c r="OJH43" s="796"/>
      <c r="OJI43" s="794"/>
      <c r="OJJ43" s="795"/>
      <c r="OJK43" s="797"/>
      <c r="OJL43" s="49"/>
      <c r="OJM43" s="795"/>
      <c r="OJN43" s="63"/>
      <c r="OJO43" s="63"/>
      <c r="OJP43" s="801"/>
      <c r="OJQ43" s="798"/>
      <c r="OJR43" s="799"/>
      <c r="OJS43" s="63"/>
      <c r="OJT43" s="800"/>
      <c r="OJU43" s="797"/>
      <c r="OJV43" s="794"/>
      <c r="OJW43" s="795"/>
      <c r="OJX43" s="796"/>
      <c r="OJY43" s="794"/>
      <c r="OJZ43" s="795"/>
      <c r="OKA43" s="797"/>
      <c r="OKB43" s="49"/>
      <c r="OKC43" s="795"/>
      <c r="OKD43" s="63"/>
      <c r="OKE43" s="63"/>
      <c r="OKF43" s="801"/>
      <c r="OKG43" s="798"/>
      <c r="OKH43" s="799"/>
      <c r="OKI43" s="63"/>
      <c r="OKJ43" s="800"/>
      <c r="OKK43" s="797"/>
      <c r="OKL43" s="794"/>
      <c r="OKM43" s="795"/>
      <c r="OKN43" s="796"/>
      <c r="OKO43" s="794"/>
      <c r="OKP43" s="795"/>
      <c r="OKQ43" s="797"/>
      <c r="OKR43" s="49"/>
      <c r="OKS43" s="795"/>
      <c r="OKT43" s="63"/>
      <c r="OKU43" s="63"/>
      <c r="OKV43" s="801"/>
      <c r="OKW43" s="798"/>
      <c r="OKX43" s="799"/>
      <c r="OKY43" s="63"/>
      <c r="OKZ43" s="800"/>
      <c r="OLA43" s="797"/>
      <c r="OLB43" s="794"/>
      <c r="OLC43" s="795"/>
      <c r="OLD43" s="796"/>
      <c r="OLE43" s="794"/>
      <c r="OLF43" s="795"/>
      <c r="OLG43" s="797"/>
      <c r="OLH43" s="49"/>
      <c r="OLI43" s="795"/>
      <c r="OLJ43" s="63"/>
      <c r="OLK43" s="63"/>
      <c r="OLL43" s="801"/>
      <c r="OLM43" s="798"/>
      <c r="OLN43" s="799"/>
      <c r="OLO43" s="63"/>
      <c r="OLP43" s="800"/>
      <c r="OLQ43" s="797"/>
      <c r="OLR43" s="794"/>
      <c r="OLS43" s="795"/>
      <c r="OLT43" s="796"/>
      <c r="OLU43" s="794"/>
      <c r="OLV43" s="795"/>
      <c r="OLW43" s="797"/>
      <c r="OLX43" s="49"/>
      <c r="OLY43" s="795"/>
      <c r="OLZ43" s="63"/>
      <c r="OMA43" s="63"/>
      <c r="OMB43" s="801"/>
      <c r="OMC43" s="798"/>
      <c r="OMD43" s="799"/>
      <c r="OME43" s="63"/>
      <c r="OMF43" s="800"/>
      <c r="OMG43" s="797"/>
      <c r="OMH43" s="794"/>
      <c r="OMI43" s="795"/>
      <c r="OMJ43" s="796"/>
      <c r="OMK43" s="794"/>
      <c r="OML43" s="795"/>
      <c r="OMM43" s="797"/>
      <c r="OMN43" s="49"/>
      <c r="OMO43" s="795"/>
      <c r="OMP43" s="63"/>
      <c r="OMQ43" s="63"/>
      <c r="OMR43" s="801"/>
      <c r="OMS43" s="798"/>
      <c r="OMT43" s="799"/>
      <c r="OMU43" s="63"/>
      <c r="OMV43" s="800"/>
      <c r="OMW43" s="797"/>
      <c r="OMX43" s="794"/>
      <c r="OMY43" s="795"/>
      <c r="OMZ43" s="796"/>
      <c r="ONA43" s="794"/>
      <c r="ONB43" s="795"/>
      <c r="ONC43" s="797"/>
      <c r="OND43" s="49"/>
      <c r="ONE43" s="795"/>
      <c r="ONF43" s="63"/>
      <c r="ONG43" s="63"/>
      <c r="ONH43" s="801"/>
      <c r="ONI43" s="798"/>
      <c r="ONJ43" s="799"/>
      <c r="ONK43" s="63"/>
      <c r="ONL43" s="800"/>
      <c r="ONM43" s="797"/>
      <c r="ONN43" s="794"/>
      <c r="ONO43" s="795"/>
      <c r="ONP43" s="796"/>
      <c r="ONQ43" s="794"/>
      <c r="ONR43" s="795"/>
      <c r="ONS43" s="797"/>
      <c r="ONT43" s="49"/>
      <c r="ONU43" s="795"/>
      <c r="ONV43" s="63"/>
      <c r="ONW43" s="63"/>
      <c r="ONX43" s="801"/>
      <c r="ONY43" s="798"/>
      <c r="ONZ43" s="799"/>
      <c r="OOA43" s="63"/>
      <c r="OOB43" s="800"/>
      <c r="OOC43" s="797"/>
      <c r="OOD43" s="794"/>
      <c r="OOE43" s="795"/>
      <c r="OOF43" s="796"/>
      <c r="OOG43" s="794"/>
      <c r="OOH43" s="795"/>
      <c r="OOI43" s="797"/>
      <c r="OOJ43" s="49"/>
      <c r="OOK43" s="795"/>
      <c r="OOL43" s="63"/>
      <c r="OOM43" s="63"/>
      <c r="OON43" s="801"/>
      <c r="OOO43" s="798"/>
      <c r="OOP43" s="799"/>
      <c r="OOQ43" s="63"/>
      <c r="OOR43" s="800"/>
      <c r="OOS43" s="797"/>
      <c r="OOT43" s="794"/>
      <c r="OOU43" s="795"/>
      <c r="OOV43" s="796"/>
      <c r="OOW43" s="794"/>
      <c r="OOX43" s="795"/>
      <c r="OOY43" s="797"/>
      <c r="OOZ43" s="49"/>
      <c r="OPA43" s="795"/>
      <c r="OPB43" s="63"/>
      <c r="OPC43" s="63"/>
      <c r="OPD43" s="801"/>
      <c r="OPE43" s="798"/>
      <c r="OPF43" s="799"/>
      <c r="OPG43" s="63"/>
      <c r="OPH43" s="800"/>
      <c r="OPI43" s="797"/>
      <c r="OPJ43" s="794"/>
      <c r="OPK43" s="795"/>
      <c r="OPL43" s="796"/>
      <c r="OPM43" s="794"/>
      <c r="OPN43" s="795"/>
      <c r="OPO43" s="797"/>
      <c r="OPP43" s="49"/>
      <c r="OPQ43" s="795"/>
      <c r="OPR43" s="63"/>
      <c r="OPS43" s="63"/>
      <c r="OPT43" s="801"/>
      <c r="OPU43" s="798"/>
      <c r="OPV43" s="799"/>
      <c r="OPW43" s="63"/>
      <c r="OPX43" s="800"/>
      <c r="OPY43" s="797"/>
      <c r="OPZ43" s="794"/>
      <c r="OQA43" s="795"/>
      <c r="OQB43" s="796"/>
      <c r="OQC43" s="794"/>
      <c r="OQD43" s="795"/>
      <c r="OQE43" s="797"/>
      <c r="OQF43" s="49"/>
      <c r="OQG43" s="795"/>
      <c r="OQH43" s="63"/>
      <c r="OQI43" s="63"/>
      <c r="OQJ43" s="801"/>
      <c r="OQK43" s="798"/>
      <c r="OQL43" s="799"/>
      <c r="OQM43" s="63"/>
      <c r="OQN43" s="800"/>
      <c r="OQO43" s="797"/>
      <c r="OQP43" s="794"/>
      <c r="OQQ43" s="795"/>
      <c r="OQR43" s="796"/>
      <c r="OQS43" s="794"/>
      <c r="OQT43" s="795"/>
      <c r="OQU43" s="797"/>
      <c r="OQV43" s="49"/>
      <c r="OQW43" s="795"/>
      <c r="OQX43" s="63"/>
      <c r="OQY43" s="63"/>
      <c r="OQZ43" s="801"/>
      <c r="ORA43" s="798"/>
      <c r="ORB43" s="799"/>
      <c r="ORC43" s="63"/>
      <c r="ORD43" s="800"/>
      <c r="ORE43" s="797"/>
      <c r="ORF43" s="794"/>
      <c r="ORG43" s="795"/>
      <c r="ORH43" s="796"/>
      <c r="ORI43" s="794"/>
      <c r="ORJ43" s="795"/>
      <c r="ORK43" s="797"/>
      <c r="ORL43" s="49"/>
      <c r="ORM43" s="795"/>
      <c r="ORN43" s="63"/>
      <c r="ORO43" s="63"/>
      <c r="ORP43" s="801"/>
      <c r="ORQ43" s="798"/>
      <c r="ORR43" s="799"/>
      <c r="ORS43" s="63"/>
      <c r="ORT43" s="800"/>
      <c r="ORU43" s="797"/>
      <c r="ORV43" s="794"/>
      <c r="ORW43" s="795"/>
      <c r="ORX43" s="796"/>
      <c r="ORY43" s="794"/>
      <c r="ORZ43" s="795"/>
      <c r="OSA43" s="797"/>
      <c r="OSB43" s="49"/>
      <c r="OSC43" s="795"/>
      <c r="OSD43" s="63"/>
      <c r="OSE43" s="63"/>
      <c r="OSF43" s="801"/>
      <c r="OSG43" s="798"/>
      <c r="OSH43" s="799"/>
      <c r="OSI43" s="63"/>
      <c r="OSJ43" s="800"/>
      <c r="OSK43" s="797"/>
      <c r="OSL43" s="794"/>
      <c r="OSM43" s="795"/>
      <c r="OSN43" s="796"/>
      <c r="OSO43" s="794"/>
      <c r="OSP43" s="795"/>
      <c r="OSQ43" s="797"/>
      <c r="OSR43" s="49"/>
      <c r="OSS43" s="795"/>
      <c r="OST43" s="63"/>
      <c r="OSU43" s="63"/>
      <c r="OSV43" s="801"/>
      <c r="OSW43" s="798"/>
      <c r="OSX43" s="799"/>
      <c r="OSY43" s="63"/>
      <c r="OSZ43" s="800"/>
      <c r="OTA43" s="797"/>
      <c r="OTB43" s="794"/>
      <c r="OTC43" s="795"/>
      <c r="OTD43" s="796"/>
      <c r="OTE43" s="794"/>
      <c r="OTF43" s="795"/>
      <c r="OTG43" s="797"/>
      <c r="OTH43" s="49"/>
      <c r="OTI43" s="795"/>
      <c r="OTJ43" s="63"/>
      <c r="OTK43" s="63"/>
      <c r="OTL43" s="801"/>
      <c r="OTM43" s="798"/>
      <c r="OTN43" s="799"/>
      <c r="OTO43" s="63"/>
      <c r="OTP43" s="800"/>
      <c r="OTQ43" s="797"/>
      <c r="OTR43" s="794"/>
      <c r="OTS43" s="795"/>
      <c r="OTT43" s="796"/>
      <c r="OTU43" s="794"/>
      <c r="OTV43" s="795"/>
      <c r="OTW43" s="797"/>
      <c r="OTX43" s="49"/>
      <c r="OTY43" s="795"/>
      <c r="OTZ43" s="63"/>
      <c r="OUA43" s="63"/>
      <c r="OUB43" s="801"/>
      <c r="OUC43" s="798"/>
      <c r="OUD43" s="799"/>
      <c r="OUE43" s="63"/>
      <c r="OUF43" s="800"/>
      <c r="OUG43" s="797"/>
      <c r="OUH43" s="794"/>
      <c r="OUI43" s="795"/>
      <c r="OUJ43" s="796"/>
      <c r="OUK43" s="794"/>
      <c r="OUL43" s="795"/>
      <c r="OUM43" s="797"/>
      <c r="OUN43" s="49"/>
      <c r="OUO43" s="795"/>
      <c r="OUP43" s="63"/>
      <c r="OUQ43" s="63"/>
      <c r="OUR43" s="801"/>
      <c r="OUS43" s="798"/>
      <c r="OUT43" s="799"/>
      <c r="OUU43" s="63"/>
      <c r="OUV43" s="800"/>
      <c r="OUW43" s="797"/>
      <c r="OUX43" s="794"/>
      <c r="OUY43" s="795"/>
      <c r="OUZ43" s="796"/>
      <c r="OVA43" s="794"/>
      <c r="OVB43" s="795"/>
      <c r="OVC43" s="797"/>
      <c r="OVD43" s="49"/>
      <c r="OVE43" s="795"/>
      <c r="OVF43" s="63"/>
      <c r="OVG43" s="63"/>
      <c r="OVH43" s="801"/>
      <c r="OVI43" s="798"/>
      <c r="OVJ43" s="799"/>
      <c r="OVK43" s="63"/>
      <c r="OVL43" s="800"/>
      <c r="OVM43" s="797"/>
      <c r="OVN43" s="794"/>
      <c r="OVO43" s="795"/>
      <c r="OVP43" s="796"/>
      <c r="OVQ43" s="794"/>
      <c r="OVR43" s="795"/>
      <c r="OVS43" s="797"/>
      <c r="OVT43" s="49"/>
      <c r="OVU43" s="795"/>
      <c r="OVV43" s="63"/>
      <c r="OVW43" s="63"/>
      <c r="OVX43" s="801"/>
      <c r="OVY43" s="798"/>
      <c r="OVZ43" s="799"/>
      <c r="OWA43" s="63"/>
      <c r="OWB43" s="800"/>
      <c r="OWC43" s="797"/>
      <c r="OWD43" s="794"/>
      <c r="OWE43" s="795"/>
      <c r="OWF43" s="796"/>
      <c r="OWG43" s="794"/>
      <c r="OWH43" s="795"/>
      <c r="OWI43" s="797"/>
      <c r="OWJ43" s="49"/>
      <c r="OWK43" s="795"/>
      <c r="OWL43" s="63"/>
      <c r="OWM43" s="63"/>
      <c r="OWN43" s="801"/>
      <c r="OWO43" s="798"/>
      <c r="OWP43" s="799"/>
      <c r="OWQ43" s="63"/>
      <c r="OWR43" s="800"/>
      <c r="OWS43" s="797"/>
      <c r="OWT43" s="794"/>
      <c r="OWU43" s="795"/>
      <c r="OWV43" s="796"/>
      <c r="OWW43" s="794"/>
      <c r="OWX43" s="795"/>
      <c r="OWY43" s="797"/>
      <c r="OWZ43" s="49"/>
      <c r="OXA43" s="795"/>
      <c r="OXB43" s="63"/>
      <c r="OXC43" s="63"/>
      <c r="OXD43" s="801"/>
      <c r="OXE43" s="798"/>
      <c r="OXF43" s="799"/>
      <c r="OXG43" s="63"/>
      <c r="OXH43" s="800"/>
      <c r="OXI43" s="797"/>
      <c r="OXJ43" s="794"/>
      <c r="OXK43" s="795"/>
      <c r="OXL43" s="796"/>
      <c r="OXM43" s="794"/>
      <c r="OXN43" s="795"/>
      <c r="OXO43" s="797"/>
      <c r="OXP43" s="49"/>
      <c r="OXQ43" s="795"/>
      <c r="OXR43" s="63"/>
      <c r="OXS43" s="63"/>
      <c r="OXT43" s="801"/>
      <c r="OXU43" s="798"/>
      <c r="OXV43" s="799"/>
      <c r="OXW43" s="63"/>
      <c r="OXX43" s="800"/>
      <c r="OXY43" s="797"/>
      <c r="OXZ43" s="794"/>
      <c r="OYA43" s="795"/>
      <c r="OYB43" s="796"/>
      <c r="OYC43" s="794"/>
      <c r="OYD43" s="795"/>
      <c r="OYE43" s="797"/>
      <c r="OYF43" s="49"/>
      <c r="OYG43" s="795"/>
      <c r="OYH43" s="63"/>
      <c r="OYI43" s="63"/>
      <c r="OYJ43" s="801"/>
      <c r="OYK43" s="798"/>
      <c r="OYL43" s="799"/>
      <c r="OYM43" s="63"/>
      <c r="OYN43" s="800"/>
      <c r="OYO43" s="797"/>
      <c r="OYP43" s="794"/>
      <c r="OYQ43" s="795"/>
      <c r="OYR43" s="796"/>
      <c r="OYS43" s="794"/>
      <c r="OYT43" s="795"/>
      <c r="OYU43" s="797"/>
      <c r="OYV43" s="49"/>
      <c r="OYW43" s="795"/>
      <c r="OYX43" s="63"/>
      <c r="OYY43" s="63"/>
      <c r="OYZ43" s="801"/>
      <c r="OZA43" s="798"/>
      <c r="OZB43" s="799"/>
      <c r="OZC43" s="63"/>
      <c r="OZD43" s="800"/>
      <c r="OZE43" s="797"/>
      <c r="OZF43" s="794"/>
      <c r="OZG43" s="795"/>
      <c r="OZH43" s="796"/>
      <c r="OZI43" s="794"/>
      <c r="OZJ43" s="795"/>
      <c r="OZK43" s="797"/>
      <c r="OZL43" s="49"/>
      <c r="OZM43" s="795"/>
      <c r="OZN43" s="63"/>
      <c r="OZO43" s="63"/>
      <c r="OZP43" s="801"/>
      <c r="OZQ43" s="798"/>
      <c r="OZR43" s="799"/>
      <c r="OZS43" s="63"/>
      <c r="OZT43" s="800"/>
      <c r="OZU43" s="797"/>
      <c r="OZV43" s="794"/>
      <c r="OZW43" s="795"/>
      <c r="OZX43" s="796"/>
      <c r="OZY43" s="794"/>
      <c r="OZZ43" s="795"/>
      <c r="PAA43" s="797"/>
      <c r="PAB43" s="49"/>
      <c r="PAC43" s="795"/>
      <c r="PAD43" s="63"/>
      <c r="PAE43" s="63"/>
      <c r="PAF43" s="801"/>
      <c r="PAG43" s="798"/>
      <c r="PAH43" s="799"/>
      <c r="PAI43" s="63"/>
      <c r="PAJ43" s="800"/>
      <c r="PAK43" s="797"/>
      <c r="PAL43" s="794"/>
      <c r="PAM43" s="795"/>
      <c r="PAN43" s="796"/>
      <c r="PAO43" s="794"/>
      <c r="PAP43" s="795"/>
      <c r="PAQ43" s="797"/>
      <c r="PAR43" s="49"/>
      <c r="PAS43" s="795"/>
      <c r="PAT43" s="63"/>
      <c r="PAU43" s="63"/>
      <c r="PAV43" s="801"/>
      <c r="PAW43" s="798"/>
      <c r="PAX43" s="799"/>
      <c r="PAY43" s="63"/>
      <c r="PAZ43" s="800"/>
      <c r="PBA43" s="797"/>
      <c r="PBB43" s="794"/>
      <c r="PBC43" s="795"/>
      <c r="PBD43" s="796"/>
      <c r="PBE43" s="794"/>
      <c r="PBF43" s="795"/>
      <c r="PBG43" s="797"/>
      <c r="PBH43" s="49"/>
      <c r="PBI43" s="795"/>
      <c r="PBJ43" s="63"/>
      <c r="PBK43" s="63"/>
      <c r="PBL43" s="801"/>
      <c r="PBM43" s="798"/>
      <c r="PBN43" s="799"/>
      <c r="PBO43" s="63"/>
      <c r="PBP43" s="800"/>
      <c r="PBQ43" s="797"/>
      <c r="PBR43" s="794"/>
      <c r="PBS43" s="795"/>
      <c r="PBT43" s="796"/>
      <c r="PBU43" s="794"/>
      <c r="PBV43" s="795"/>
      <c r="PBW43" s="797"/>
      <c r="PBX43" s="49"/>
      <c r="PBY43" s="795"/>
      <c r="PBZ43" s="63"/>
      <c r="PCA43" s="63"/>
      <c r="PCB43" s="801"/>
      <c r="PCC43" s="798"/>
      <c r="PCD43" s="799"/>
      <c r="PCE43" s="63"/>
      <c r="PCF43" s="800"/>
      <c r="PCG43" s="797"/>
      <c r="PCH43" s="794"/>
      <c r="PCI43" s="795"/>
      <c r="PCJ43" s="796"/>
      <c r="PCK43" s="794"/>
      <c r="PCL43" s="795"/>
      <c r="PCM43" s="797"/>
      <c r="PCN43" s="49"/>
      <c r="PCO43" s="795"/>
      <c r="PCP43" s="63"/>
      <c r="PCQ43" s="63"/>
      <c r="PCR43" s="801"/>
      <c r="PCS43" s="798"/>
      <c r="PCT43" s="799"/>
      <c r="PCU43" s="63"/>
      <c r="PCV43" s="800"/>
      <c r="PCW43" s="797"/>
      <c r="PCX43" s="794"/>
      <c r="PCY43" s="795"/>
      <c r="PCZ43" s="796"/>
      <c r="PDA43" s="794"/>
      <c r="PDB43" s="795"/>
      <c r="PDC43" s="797"/>
      <c r="PDD43" s="49"/>
      <c r="PDE43" s="795"/>
      <c r="PDF43" s="63"/>
      <c r="PDG43" s="63"/>
      <c r="PDH43" s="801"/>
      <c r="PDI43" s="798"/>
      <c r="PDJ43" s="799"/>
      <c r="PDK43" s="63"/>
      <c r="PDL43" s="800"/>
      <c r="PDM43" s="797"/>
      <c r="PDN43" s="794"/>
      <c r="PDO43" s="795"/>
      <c r="PDP43" s="796"/>
      <c r="PDQ43" s="794"/>
      <c r="PDR43" s="795"/>
      <c r="PDS43" s="797"/>
      <c r="PDT43" s="49"/>
      <c r="PDU43" s="795"/>
      <c r="PDV43" s="63"/>
      <c r="PDW43" s="63"/>
      <c r="PDX43" s="801"/>
      <c r="PDY43" s="798"/>
      <c r="PDZ43" s="799"/>
      <c r="PEA43" s="63"/>
      <c r="PEB43" s="800"/>
      <c r="PEC43" s="797"/>
      <c r="PED43" s="794"/>
      <c r="PEE43" s="795"/>
      <c r="PEF43" s="796"/>
      <c r="PEG43" s="794"/>
      <c r="PEH43" s="795"/>
      <c r="PEI43" s="797"/>
      <c r="PEJ43" s="49"/>
      <c r="PEK43" s="795"/>
      <c r="PEL43" s="63"/>
      <c r="PEM43" s="63"/>
      <c r="PEN43" s="801"/>
      <c r="PEO43" s="798"/>
      <c r="PEP43" s="799"/>
      <c r="PEQ43" s="63"/>
      <c r="PER43" s="800"/>
      <c r="PES43" s="797"/>
      <c r="PET43" s="794"/>
      <c r="PEU43" s="795"/>
      <c r="PEV43" s="796"/>
      <c r="PEW43" s="794"/>
      <c r="PEX43" s="795"/>
      <c r="PEY43" s="797"/>
      <c r="PEZ43" s="49"/>
      <c r="PFA43" s="795"/>
      <c r="PFB43" s="63"/>
      <c r="PFC43" s="63"/>
      <c r="PFD43" s="801"/>
      <c r="PFE43" s="798"/>
      <c r="PFF43" s="799"/>
      <c r="PFG43" s="63"/>
      <c r="PFH43" s="800"/>
      <c r="PFI43" s="797"/>
      <c r="PFJ43" s="794"/>
      <c r="PFK43" s="795"/>
      <c r="PFL43" s="796"/>
      <c r="PFM43" s="794"/>
      <c r="PFN43" s="795"/>
      <c r="PFO43" s="797"/>
      <c r="PFP43" s="49"/>
      <c r="PFQ43" s="795"/>
      <c r="PFR43" s="63"/>
      <c r="PFS43" s="63"/>
      <c r="PFT43" s="801"/>
      <c r="PFU43" s="798"/>
      <c r="PFV43" s="799"/>
      <c r="PFW43" s="63"/>
      <c r="PFX43" s="800"/>
      <c r="PFY43" s="797"/>
      <c r="PFZ43" s="794"/>
      <c r="PGA43" s="795"/>
      <c r="PGB43" s="796"/>
      <c r="PGC43" s="794"/>
      <c r="PGD43" s="795"/>
      <c r="PGE43" s="797"/>
      <c r="PGF43" s="49"/>
      <c r="PGG43" s="795"/>
      <c r="PGH43" s="63"/>
      <c r="PGI43" s="63"/>
      <c r="PGJ43" s="801"/>
      <c r="PGK43" s="798"/>
      <c r="PGL43" s="799"/>
      <c r="PGM43" s="63"/>
      <c r="PGN43" s="800"/>
      <c r="PGO43" s="797"/>
      <c r="PGP43" s="794"/>
      <c r="PGQ43" s="795"/>
      <c r="PGR43" s="796"/>
      <c r="PGS43" s="794"/>
      <c r="PGT43" s="795"/>
      <c r="PGU43" s="797"/>
      <c r="PGV43" s="49"/>
      <c r="PGW43" s="795"/>
      <c r="PGX43" s="63"/>
      <c r="PGY43" s="63"/>
      <c r="PGZ43" s="801"/>
      <c r="PHA43" s="798"/>
      <c r="PHB43" s="799"/>
      <c r="PHC43" s="63"/>
      <c r="PHD43" s="800"/>
      <c r="PHE43" s="797"/>
      <c r="PHF43" s="794"/>
      <c r="PHG43" s="795"/>
      <c r="PHH43" s="796"/>
      <c r="PHI43" s="794"/>
      <c r="PHJ43" s="795"/>
      <c r="PHK43" s="797"/>
      <c r="PHL43" s="49"/>
      <c r="PHM43" s="795"/>
      <c r="PHN43" s="63"/>
      <c r="PHO43" s="63"/>
      <c r="PHP43" s="801"/>
      <c r="PHQ43" s="798"/>
      <c r="PHR43" s="799"/>
      <c r="PHS43" s="63"/>
      <c r="PHT43" s="800"/>
      <c r="PHU43" s="797"/>
      <c r="PHV43" s="794"/>
      <c r="PHW43" s="795"/>
      <c r="PHX43" s="796"/>
      <c r="PHY43" s="794"/>
      <c r="PHZ43" s="795"/>
      <c r="PIA43" s="797"/>
      <c r="PIB43" s="49"/>
      <c r="PIC43" s="795"/>
      <c r="PID43" s="63"/>
      <c r="PIE43" s="63"/>
      <c r="PIF43" s="801"/>
      <c r="PIG43" s="798"/>
      <c r="PIH43" s="799"/>
      <c r="PII43" s="63"/>
      <c r="PIJ43" s="800"/>
      <c r="PIK43" s="797"/>
      <c r="PIL43" s="794"/>
      <c r="PIM43" s="795"/>
      <c r="PIN43" s="796"/>
      <c r="PIO43" s="794"/>
      <c r="PIP43" s="795"/>
      <c r="PIQ43" s="797"/>
      <c r="PIR43" s="49"/>
      <c r="PIS43" s="795"/>
      <c r="PIT43" s="63"/>
      <c r="PIU43" s="63"/>
      <c r="PIV43" s="801"/>
      <c r="PIW43" s="798"/>
      <c r="PIX43" s="799"/>
      <c r="PIY43" s="63"/>
      <c r="PIZ43" s="800"/>
      <c r="PJA43" s="797"/>
      <c r="PJB43" s="794"/>
      <c r="PJC43" s="795"/>
      <c r="PJD43" s="796"/>
      <c r="PJE43" s="794"/>
      <c r="PJF43" s="795"/>
      <c r="PJG43" s="797"/>
      <c r="PJH43" s="49"/>
      <c r="PJI43" s="795"/>
      <c r="PJJ43" s="63"/>
      <c r="PJK43" s="63"/>
      <c r="PJL43" s="801"/>
      <c r="PJM43" s="798"/>
      <c r="PJN43" s="799"/>
      <c r="PJO43" s="63"/>
      <c r="PJP43" s="800"/>
      <c r="PJQ43" s="797"/>
      <c r="PJR43" s="794"/>
      <c r="PJS43" s="795"/>
      <c r="PJT43" s="796"/>
      <c r="PJU43" s="794"/>
      <c r="PJV43" s="795"/>
      <c r="PJW43" s="797"/>
      <c r="PJX43" s="49"/>
      <c r="PJY43" s="795"/>
      <c r="PJZ43" s="63"/>
      <c r="PKA43" s="63"/>
      <c r="PKB43" s="801"/>
      <c r="PKC43" s="798"/>
      <c r="PKD43" s="799"/>
      <c r="PKE43" s="63"/>
      <c r="PKF43" s="800"/>
      <c r="PKG43" s="797"/>
      <c r="PKH43" s="794"/>
      <c r="PKI43" s="795"/>
      <c r="PKJ43" s="796"/>
      <c r="PKK43" s="794"/>
      <c r="PKL43" s="795"/>
      <c r="PKM43" s="797"/>
      <c r="PKN43" s="49"/>
      <c r="PKO43" s="795"/>
      <c r="PKP43" s="63"/>
      <c r="PKQ43" s="63"/>
      <c r="PKR43" s="801"/>
      <c r="PKS43" s="798"/>
      <c r="PKT43" s="799"/>
      <c r="PKU43" s="63"/>
      <c r="PKV43" s="800"/>
      <c r="PKW43" s="797"/>
      <c r="PKX43" s="794"/>
      <c r="PKY43" s="795"/>
      <c r="PKZ43" s="796"/>
      <c r="PLA43" s="794"/>
      <c r="PLB43" s="795"/>
      <c r="PLC43" s="797"/>
      <c r="PLD43" s="49"/>
      <c r="PLE43" s="795"/>
      <c r="PLF43" s="63"/>
      <c r="PLG43" s="63"/>
      <c r="PLH43" s="801"/>
      <c r="PLI43" s="798"/>
      <c r="PLJ43" s="799"/>
      <c r="PLK43" s="63"/>
      <c r="PLL43" s="800"/>
      <c r="PLM43" s="797"/>
      <c r="PLN43" s="794"/>
      <c r="PLO43" s="795"/>
      <c r="PLP43" s="796"/>
      <c r="PLQ43" s="794"/>
      <c r="PLR43" s="795"/>
      <c r="PLS43" s="797"/>
      <c r="PLT43" s="49"/>
      <c r="PLU43" s="795"/>
      <c r="PLV43" s="63"/>
      <c r="PLW43" s="63"/>
      <c r="PLX43" s="801"/>
      <c r="PLY43" s="798"/>
      <c r="PLZ43" s="799"/>
      <c r="PMA43" s="63"/>
      <c r="PMB43" s="800"/>
      <c r="PMC43" s="797"/>
      <c r="PMD43" s="794"/>
      <c r="PME43" s="795"/>
      <c r="PMF43" s="796"/>
      <c r="PMG43" s="794"/>
      <c r="PMH43" s="795"/>
      <c r="PMI43" s="797"/>
      <c r="PMJ43" s="49"/>
      <c r="PMK43" s="795"/>
      <c r="PML43" s="63"/>
      <c r="PMM43" s="63"/>
      <c r="PMN43" s="801"/>
      <c r="PMO43" s="798"/>
      <c r="PMP43" s="799"/>
      <c r="PMQ43" s="63"/>
      <c r="PMR43" s="800"/>
      <c r="PMS43" s="797"/>
      <c r="PMT43" s="794"/>
      <c r="PMU43" s="795"/>
      <c r="PMV43" s="796"/>
      <c r="PMW43" s="794"/>
      <c r="PMX43" s="795"/>
      <c r="PMY43" s="797"/>
      <c r="PMZ43" s="49"/>
      <c r="PNA43" s="795"/>
      <c r="PNB43" s="63"/>
      <c r="PNC43" s="63"/>
      <c r="PND43" s="801"/>
      <c r="PNE43" s="798"/>
      <c r="PNF43" s="799"/>
      <c r="PNG43" s="63"/>
      <c r="PNH43" s="800"/>
      <c r="PNI43" s="797"/>
      <c r="PNJ43" s="794"/>
      <c r="PNK43" s="795"/>
      <c r="PNL43" s="796"/>
      <c r="PNM43" s="794"/>
      <c r="PNN43" s="795"/>
      <c r="PNO43" s="797"/>
      <c r="PNP43" s="49"/>
      <c r="PNQ43" s="795"/>
      <c r="PNR43" s="63"/>
      <c r="PNS43" s="63"/>
      <c r="PNT43" s="801"/>
      <c r="PNU43" s="798"/>
      <c r="PNV43" s="799"/>
      <c r="PNW43" s="63"/>
      <c r="PNX43" s="800"/>
      <c r="PNY43" s="797"/>
      <c r="PNZ43" s="794"/>
      <c r="POA43" s="795"/>
      <c r="POB43" s="796"/>
      <c r="POC43" s="794"/>
      <c r="POD43" s="795"/>
      <c r="POE43" s="797"/>
      <c r="POF43" s="49"/>
      <c r="POG43" s="795"/>
      <c r="POH43" s="63"/>
      <c r="POI43" s="63"/>
      <c r="POJ43" s="801"/>
      <c r="POK43" s="798"/>
      <c r="POL43" s="799"/>
      <c r="POM43" s="63"/>
      <c r="PON43" s="800"/>
      <c r="POO43" s="797"/>
      <c r="POP43" s="794"/>
      <c r="POQ43" s="795"/>
      <c r="POR43" s="796"/>
      <c r="POS43" s="794"/>
      <c r="POT43" s="795"/>
      <c r="POU43" s="797"/>
      <c r="POV43" s="49"/>
      <c r="POW43" s="795"/>
      <c r="POX43" s="63"/>
      <c r="POY43" s="63"/>
      <c r="POZ43" s="801"/>
      <c r="PPA43" s="798"/>
      <c r="PPB43" s="799"/>
      <c r="PPC43" s="63"/>
      <c r="PPD43" s="800"/>
      <c r="PPE43" s="797"/>
      <c r="PPF43" s="794"/>
      <c r="PPG43" s="795"/>
      <c r="PPH43" s="796"/>
      <c r="PPI43" s="794"/>
      <c r="PPJ43" s="795"/>
      <c r="PPK43" s="797"/>
      <c r="PPL43" s="49"/>
      <c r="PPM43" s="795"/>
      <c r="PPN43" s="63"/>
      <c r="PPO43" s="63"/>
      <c r="PPP43" s="801"/>
      <c r="PPQ43" s="798"/>
      <c r="PPR43" s="799"/>
      <c r="PPS43" s="63"/>
      <c r="PPT43" s="800"/>
      <c r="PPU43" s="797"/>
      <c r="PPV43" s="794"/>
      <c r="PPW43" s="795"/>
      <c r="PPX43" s="796"/>
      <c r="PPY43" s="794"/>
      <c r="PPZ43" s="795"/>
      <c r="PQA43" s="797"/>
      <c r="PQB43" s="49"/>
      <c r="PQC43" s="795"/>
      <c r="PQD43" s="63"/>
      <c r="PQE43" s="63"/>
      <c r="PQF43" s="801"/>
      <c r="PQG43" s="798"/>
      <c r="PQH43" s="799"/>
      <c r="PQI43" s="63"/>
      <c r="PQJ43" s="800"/>
      <c r="PQK43" s="797"/>
      <c r="PQL43" s="794"/>
      <c r="PQM43" s="795"/>
      <c r="PQN43" s="796"/>
      <c r="PQO43" s="794"/>
      <c r="PQP43" s="795"/>
      <c r="PQQ43" s="797"/>
      <c r="PQR43" s="49"/>
      <c r="PQS43" s="795"/>
      <c r="PQT43" s="63"/>
      <c r="PQU43" s="63"/>
      <c r="PQV43" s="801"/>
      <c r="PQW43" s="798"/>
      <c r="PQX43" s="799"/>
      <c r="PQY43" s="63"/>
      <c r="PQZ43" s="800"/>
      <c r="PRA43" s="797"/>
      <c r="PRB43" s="794"/>
      <c r="PRC43" s="795"/>
      <c r="PRD43" s="796"/>
      <c r="PRE43" s="794"/>
      <c r="PRF43" s="795"/>
      <c r="PRG43" s="797"/>
      <c r="PRH43" s="49"/>
      <c r="PRI43" s="795"/>
      <c r="PRJ43" s="63"/>
      <c r="PRK43" s="63"/>
      <c r="PRL43" s="801"/>
      <c r="PRM43" s="798"/>
      <c r="PRN43" s="799"/>
      <c r="PRO43" s="63"/>
      <c r="PRP43" s="800"/>
      <c r="PRQ43" s="797"/>
      <c r="PRR43" s="794"/>
      <c r="PRS43" s="795"/>
      <c r="PRT43" s="796"/>
      <c r="PRU43" s="794"/>
      <c r="PRV43" s="795"/>
      <c r="PRW43" s="797"/>
      <c r="PRX43" s="49"/>
      <c r="PRY43" s="795"/>
      <c r="PRZ43" s="63"/>
      <c r="PSA43" s="63"/>
      <c r="PSB43" s="801"/>
      <c r="PSC43" s="798"/>
      <c r="PSD43" s="799"/>
      <c r="PSE43" s="63"/>
      <c r="PSF43" s="800"/>
      <c r="PSG43" s="797"/>
      <c r="PSH43" s="794"/>
      <c r="PSI43" s="795"/>
      <c r="PSJ43" s="796"/>
      <c r="PSK43" s="794"/>
      <c r="PSL43" s="795"/>
      <c r="PSM43" s="797"/>
      <c r="PSN43" s="49"/>
      <c r="PSO43" s="795"/>
      <c r="PSP43" s="63"/>
      <c r="PSQ43" s="63"/>
      <c r="PSR43" s="801"/>
      <c r="PSS43" s="798"/>
      <c r="PST43" s="799"/>
      <c r="PSU43" s="63"/>
      <c r="PSV43" s="800"/>
      <c r="PSW43" s="797"/>
      <c r="PSX43" s="794"/>
      <c r="PSY43" s="795"/>
      <c r="PSZ43" s="796"/>
      <c r="PTA43" s="794"/>
      <c r="PTB43" s="795"/>
      <c r="PTC43" s="797"/>
      <c r="PTD43" s="49"/>
      <c r="PTE43" s="795"/>
      <c r="PTF43" s="63"/>
      <c r="PTG43" s="63"/>
      <c r="PTH43" s="801"/>
      <c r="PTI43" s="798"/>
      <c r="PTJ43" s="799"/>
      <c r="PTK43" s="63"/>
      <c r="PTL43" s="800"/>
      <c r="PTM43" s="797"/>
      <c r="PTN43" s="794"/>
      <c r="PTO43" s="795"/>
      <c r="PTP43" s="796"/>
      <c r="PTQ43" s="794"/>
      <c r="PTR43" s="795"/>
      <c r="PTS43" s="797"/>
      <c r="PTT43" s="49"/>
      <c r="PTU43" s="795"/>
      <c r="PTV43" s="63"/>
      <c r="PTW43" s="63"/>
      <c r="PTX43" s="801"/>
      <c r="PTY43" s="798"/>
      <c r="PTZ43" s="799"/>
      <c r="PUA43" s="63"/>
      <c r="PUB43" s="800"/>
      <c r="PUC43" s="797"/>
      <c r="PUD43" s="794"/>
      <c r="PUE43" s="795"/>
      <c r="PUF43" s="796"/>
      <c r="PUG43" s="794"/>
      <c r="PUH43" s="795"/>
      <c r="PUI43" s="797"/>
      <c r="PUJ43" s="49"/>
      <c r="PUK43" s="795"/>
      <c r="PUL43" s="63"/>
      <c r="PUM43" s="63"/>
      <c r="PUN43" s="801"/>
      <c r="PUO43" s="798"/>
      <c r="PUP43" s="799"/>
      <c r="PUQ43" s="63"/>
      <c r="PUR43" s="800"/>
      <c r="PUS43" s="797"/>
      <c r="PUT43" s="794"/>
      <c r="PUU43" s="795"/>
      <c r="PUV43" s="796"/>
      <c r="PUW43" s="794"/>
      <c r="PUX43" s="795"/>
      <c r="PUY43" s="797"/>
      <c r="PUZ43" s="49"/>
      <c r="PVA43" s="795"/>
      <c r="PVB43" s="63"/>
      <c r="PVC43" s="63"/>
      <c r="PVD43" s="801"/>
      <c r="PVE43" s="798"/>
      <c r="PVF43" s="799"/>
      <c r="PVG43" s="63"/>
      <c r="PVH43" s="800"/>
      <c r="PVI43" s="797"/>
      <c r="PVJ43" s="794"/>
      <c r="PVK43" s="795"/>
      <c r="PVL43" s="796"/>
      <c r="PVM43" s="794"/>
      <c r="PVN43" s="795"/>
      <c r="PVO43" s="797"/>
      <c r="PVP43" s="49"/>
      <c r="PVQ43" s="795"/>
      <c r="PVR43" s="63"/>
      <c r="PVS43" s="63"/>
      <c r="PVT43" s="801"/>
      <c r="PVU43" s="798"/>
      <c r="PVV43" s="799"/>
      <c r="PVW43" s="63"/>
      <c r="PVX43" s="800"/>
      <c r="PVY43" s="797"/>
      <c r="PVZ43" s="794"/>
      <c r="PWA43" s="795"/>
      <c r="PWB43" s="796"/>
      <c r="PWC43" s="794"/>
      <c r="PWD43" s="795"/>
      <c r="PWE43" s="797"/>
      <c r="PWF43" s="49"/>
      <c r="PWG43" s="795"/>
      <c r="PWH43" s="63"/>
      <c r="PWI43" s="63"/>
      <c r="PWJ43" s="801"/>
      <c r="PWK43" s="798"/>
      <c r="PWL43" s="799"/>
      <c r="PWM43" s="63"/>
      <c r="PWN43" s="800"/>
      <c r="PWO43" s="797"/>
      <c r="PWP43" s="794"/>
      <c r="PWQ43" s="795"/>
      <c r="PWR43" s="796"/>
      <c r="PWS43" s="794"/>
      <c r="PWT43" s="795"/>
      <c r="PWU43" s="797"/>
      <c r="PWV43" s="49"/>
      <c r="PWW43" s="795"/>
      <c r="PWX43" s="63"/>
      <c r="PWY43" s="63"/>
      <c r="PWZ43" s="801"/>
      <c r="PXA43" s="798"/>
      <c r="PXB43" s="799"/>
      <c r="PXC43" s="63"/>
      <c r="PXD43" s="800"/>
      <c r="PXE43" s="797"/>
      <c r="PXF43" s="794"/>
      <c r="PXG43" s="795"/>
      <c r="PXH43" s="796"/>
      <c r="PXI43" s="794"/>
      <c r="PXJ43" s="795"/>
      <c r="PXK43" s="797"/>
      <c r="PXL43" s="49"/>
      <c r="PXM43" s="795"/>
      <c r="PXN43" s="63"/>
      <c r="PXO43" s="63"/>
      <c r="PXP43" s="801"/>
      <c r="PXQ43" s="798"/>
      <c r="PXR43" s="799"/>
      <c r="PXS43" s="63"/>
      <c r="PXT43" s="800"/>
      <c r="PXU43" s="797"/>
      <c r="PXV43" s="794"/>
      <c r="PXW43" s="795"/>
      <c r="PXX43" s="796"/>
      <c r="PXY43" s="794"/>
      <c r="PXZ43" s="795"/>
      <c r="PYA43" s="797"/>
      <c r="PYB43" s="49"/>
      <c r="PYC43" s="795"/>
      <c r="PYD43" s="63"/>
      <c r="PYE43" s="63"/>
      <c r="PYF43" s="801"/>
      <c r="PYG43" s="798"/>
      <c r="PYH43" s="799"/>
      <c r="PYI43" s="63"/>
      <c r="PYJ43" s="800"/>
      <c r="PYK43" s="797"/>
      <c r="PYL43" s="794"/>
      <c r="PYM43" s="795"/>
      <c r="PYN43" s="796"/>
      <c r="PYO43" s="794"/>
      <c r="PYP43" s="795"/>
      <c r="PYQ43" s="797"/>
      <c r="PYR43" s="49"/>
      <c r="PYS43" s="795"/>
      <c r="PYT43" s="63"/>
      <c r="PYU43" s="63"/>
      <c r="PYV43" s="801"/>
      <c r="PYW43" s="798"/>
      <c r="PYX43" s="799"/>
      <c r="PYY43" s="63"/>
      <c r="PYZ43" s="800"/>
      <c r="PZA43" s="797"/>
      <c r="PZB43" s="794"/>
      <c r="PZC43" s="795"/>
      <c r="PZD43" s="796"/>
      <c r="PZE43" s="794"/>
      <c r="PZF43" s="795"/>
      <c r="PZG43" s="797"/>
      <c r="PZH43" s="49"/>
      <c r="PZI43" s="795"/>
      <c r="PZJ43" s="63"/>
      <c r="PZK43" s="63"/>
      <c r="PZL43" s="801"/>
      <c r="PZM43" s="798"/>
      <c r="PZN43" s="799"/>
      <c r="PZO43" s="63"/>
      <c r="PZP43" s="800"/>
      <c r="PZQ43" s="797"/>
      <c r="PZR43" s="794"/>
      <c r="PZS43" s="795"/>
      <c r="PZT43" s="796"/>
      <c r="PZU43" s="794"/>
      <c r="PZV43" s="795"/>
      <c r="PZW43" s="797"/>
      <c r="PZX43" s="49"/>
      <c r="PZY43" s="795"/>
      <c r="PZZ43" s="63"/>
      <c r="QAA43" s="63"/>
      <c r="QAB43" s="801"/>
      <c r="QAC43" s="798"/>
      <c r="QAD43" s="799"/>
      <c r="QAE43" s="63"/>
      <c r="QAF43" s="800"/>
      <c r="QAG43" s="797"/>
      <c r="QAH43" s="794"/>
      <c r="QAI43" s="795"/>
      <c r="QAJ43" s="796"/>
      <c r="QAK43" s="794"/>
      <c r="QAL43" s="795"/>
      <c r="QAM43" s="797"/>
      <c r="QAN43" s="49"/>
      <c r="QAO43" s="795"/>
      <c r="QAP43" s="63"/>
      <c r="QAQ43" s="63"/>
      <c r="QAR43" s="801"/>
      <c r="QAS43" s="798"/>
      <c r="QAT43" s="799"/>
      <c r="QAU43" s="63"/>
      <c r="QAV43" s="800"/>
      <c r="QAW43" s="797"/>
      <c r="QAX43" s="794"/>
      <c r="QAY43" s="795"/>
      <c r="QAZ43" s="796"/>
      <c r="QBA43" s="794"/>
      <c r="QBB43" s="795"/>
      <c r="QBC43" s="797"/>
      <c r="QBD43" s="49"/>
      <c r="QBE43" s="795"/>
      <c r="QBF43" s="63"/>
      <c r="QBG43" s="63"/>
      <c r="QBH43" s="801"/>
      <c r="QBI43" s="798"/>
      <c r="QBJ43" s="799"/>
      <c r="QBK43" s="63"/>
      <c r="QBL43" s="800"/>
      <c r="QBM43" s="797"/>
      <c r="QBN43" s="794"/>
      <c r="QBO43" s="795"/>
      <c r="QBP43" s="796"/>
      <c r="QBQ43" s="794"/>
      <c r="QBR43" s="795"/>
      <c r="QBS43" s="797"/>
      <c r="QBT43" s="49"/>
      <c r="QBU43" s="795"/>
      <c r="QBV43" s="63"/>
      <c r="QBW43" s="63"/>
      <c r="QBX43" s="801"/>
      <c r="QBY43" s="798"/>
      <c r="QBZ43" s="799"/>
      <c r="QCA43" s="63"/>
      <c r="QCB43" s="800"/>
      <c r="QCC43" s="797"/>
      <c r="QCD43" s="794"/>
      <c r="QCE43" s="795"/>
      <c r="QCF43" s="796"/>
      <c r="QCG43" s="794"/>
      <c r="QCH43" s="795"/>
      <c r="QCI43" s="797"/>
      <c r="QCJ43" s="49"/>
      <c r="QCK43" s="795"/>
      <c r="QCL43" s="63"/>
      <c r="QCM43" s="63"/>
      <c r="QCN43" s="801"/>
      <c r="QCO43" s="798"/>
      <c r="QCP43" s="799"/>
      <c r="QCQ43" s="63"/>
      <c r="QCR43" s="800"/>
      <c r="QCS43" s="797"/>
      <c r="QCT43" s="794"/>
      <c r="QCU43" s="795"/>
      <c r="QCV43" s="796"/>
      <c r="QCW43" s="794"/>
      <c r="QCX43" s="795"/>
      <c r="QCY43" s="797"/>
      <c r="QCZ43" s="49"/>
      <c r="QDA43" s="795"/>
      <c r="QDB43" s="63"/>
      <c r="QDC43" s="63"/>
      <c r="QDD43" s="801"/>
      <c r="QDE43" s="798"/>
      <c r="QDF43" s="799"/>
      <c r="QDG43" s="63"/>
      <c r="QDH43" s="800"/>
      <c r="QDI43" s="797"/>
      <c r="QDJ43" s="794"/>
      <c r="QDK43" s="795"/>
      <c r="QDL43" s="796"/>
      <c r="QDM43" s="794"/>
      <c r="QDN43" s="795"/>
      <c r="QDO43" s="797"/>
      <c r="QDP43" s="49"/>
      <c r="QDQ43" s="795"/>
      <c r="QDR43" s="63"/>
      <c r="QDS43" s="63"/>
      <c r="QDT43" s="801"/>
      <c r="QDU43" s="798"/>
      <c r="QDV43" s="799"/>
      <c r="QDW43" s="63"/>
      <c r="QDX43" s="800"/>
      <c r="QDY43" s="797"/>
      <c r="QDZ43" s="794"/>
      <c r="QEA43" s="795"/>
      <c r="QEB43" s="796"/>
      <c r="QEC43" s="794"/>
      <c r="QED43" s="795"/>
      <c r="QEE43" s="797"/>
      <c r="QEF43" s="49"/>
      <c r="QEG43" s="795"/>
      <c r="QEH43" s="63"/>
      <c r="QEI43" s="63"/>
      <c r="QEJ43" s="801"/>
      <c r="QEK43" s="798"/>
      <c r="QEL43" s="799"/>
      <c r="QEM43" s="63"/>
      <c r="QEN43" s="800"/>
      <c r="QEO43" s="797"/>
      <c r="QEP43" s="794"/>
      <c r="QEQ43" s="795"/>
      <c r="QER43" s="796"/>
      <c r="QES43" s="794"/>
      <c r="QET43" s="795"/>
      <c r="QEU43" s="797"/>
      <c r="QEV43" s="49"/>
      <c r="QEW43" s="795"/>
      <c r="QEX43" s="63"/>
      <c r="QEY43" s="63"/>
      <c r="QEZ43" s="801"/>
      <c r="QFA43" s="798"/>
      <c r="QFB43" s="799"/>
      <c r="QFC43" s="63"/>
      <c r="QFD43" s="800"/>
      <c r="QFE43" s="797"/>
      <c r="QFF43" s="794"/>
      <c r="QFG43" s="795"/>
      <c r="QFH43" s="796"/>
      <c r="QFI43" s="794"/>
      <c r="QFJ43" s="795"/>
      <c r="QFK43" s="797"/>
      <c r="QFL43" s="49"/>
      <c r="QFM43" s="795"/>
      <c r="QFN43" s="63"/>
      <c r="QFO43" s="63"/>
      <c r="QFP43" s="801"/>
      <c r="QFQ43" s="798"/>
      <c r="QFR43" s="799"/>
      <c r="QFS43" s="63"/>
      <c r="QFT43" s="800"/>
      <c r="QFU43" s="797"/>
      <c r="QFV43" s="794"/>
      <c r="QFW43" s="795"/>
      <c r="QFX43" s="796"/>
      <c r="QFY43" s="794"/>
      <c r="QFZ43" s="795"/>
      <c r="QGA43" s="797"/>
      <c r="QGB43" s="49"/>
      <c r="QGC43" s="795"/>
      <c r="QGD43" s="63"/>
      <c r="QGE43" s="63"/>
      <c r="QGF43" s="801"/>
      <c r="QGG43" s="798"/>
      <c r="QGH43" s="799"/>
      <c r="QGI43" s="63"/>
      <c r="QGJ43" s="800"/>
      <c r="QGK43" s="797"/>
      <c r="QGL43" s="794"/>
      <c r="QGM43" s="795"/>
      <c r="QGN43" s="796"/>
      <c r="QGO43" s="794"/>
      <c r="QGP43" s="795"/>
      <c r="QGQ43" s="797"/>
      <c r="QGR43" s="49"/>
      <c r="QGS43" s="795"/>
      <c r="QGT43" s="63"/>
      <c r="QGU43" s="63"/>
      <c r="QGV43" s="801"/>
      <c r="QGW43" s="798"/>
      <c r="QGX43" s="799"/>
      <c r="QGY43" s="63"/>
      <c r="QGZ43" s="800"/>
      <c r="QHA43" s="797"/>
      <c r="QHB43" s="794"/>
      <c r="QHC43" s="795"/>
      <c r="QHD43" s="796"/>
      <c r="QHE43" s="794"/>
      <c r="QHF43" s="795"/>
      <c r="QHG43" s="797"/>
      <c r="QHH43" s="49"/>
      <c r="QHI43" s="795"/>
      <c r="QHJ43" s="63"/>
      <c r="QHK43" s="63"/>
      <c r="QHL43" s="801"/>
      <c r="QHM43" s="798"/>
      <c r="QHN43" s="799"/>
      <c r="QHO43" s="63"/>
      <c r="QHP43" s="800"/>
      <c r="QHQ43" s="797"/>
      <c r="QHR43" s="794"/>
      <c r="QHS43" s="795"/>
      <c r="QHT43" s="796"/>
      <c r="QHU43" s="794"/>
      <c r="QHV43" s="795"/>
      <c r="QHW43" s="797"/>
      <c r="QHX43" s="49"/>
      <c r="QHY43" s="795"/>
      <c r="QHZ43" s="63"/>
      <c r="QIA43" s="63"/>
      <c r="QIB43" s="801"/>
      <c r="QIC43" s="798"/>
      <c r="QID43" s="799"/>
      <c r="QIE43" s="63"/>
      <c r="QIF43" s="800"/>
      <c r="QIG43" s="797"/>
      <c r="QIH43" s="794"/>
      <c r="QII43" s="795"/>
      <c r="QIJ43" s="796"/>
      <c r="QIK43" s="794"/>
      <c r="QIL43" s="795"/>
      <c r="QIM43" s="797"/>
      <c r="QIN43" s="49"/>
      <c r="QIO43" s="795"/>
      <c r="QIP43" s="63"/>
      <c r="QIQ43" s="63"/>
      <c r="QIR43" s="801"/>
      <c r="QIS43" s="798"/>
      <c r="QIT43" s="799"/>
      <c r="QIU43" s="63"/>
      <c r="QIV43" s="800"/>
      <c r="QIW43" s="797"/>
      <c r="QIX43" s="794"/>
      <c r="QIY43" s="795"/>
      <c r="QIZ43" s="796"/>
      <c r="QJA43" s="794"/>
      <c r="QJB43" s="795"/>
      <c r="QJC43" s="797"/>
      <c r="QJD43" s="49"/>
      <c r="QJE43" s="795"/>
      <c r="QJF43" s="63"/>
      <c r="QJG43" s="63"/>
      <c r="QJH43" s="801"/>
      <c r="QJI43" s="798"/>
      <c r="QJJ43" s="799"/>
      <c r="QJK43" s="63"/>
      <c r="QJL43" s="800"/>
      <c r="QJM43" s="797"/>
      <c r="QJN43" s="794"/>
      <c r="QJO43" s="795"/>
      <c r="QJP43" s="796"/>
      <c r="QJQ43" s="794"/>
      <c r="QJR43" s="795"/>
      <c r="QJS43" s="797"/>
      <c r="QJT43" s="49"/>
      <c r="QJU43" s="795"/>
      <c r="QJV43" s="63"/>
      <c r="QJW43" s="63"/>
      <c r="QJX43" s="801"/>
      <c r="QJY43" s="798"/>
      <c r="QJZ43" s="799"/>
      <c r="QKA43" s="63"/>
      <c r="QKB43" s="800"/>
      <c r="QKC43" s="797"/>
      <c r="QKD43" s="794"/>
      <c r="QKE43" s="795"/>
      <c r="QKF43" s="796"/>
      <c r="QKG43" s="794"/>
      <c r="QKH43" s="795"/>
      <c r="QKI43" s="797"/>
      <c r="QKJ43" s="49"/>
      <c r="QKK43" s="795"/>
      <c r="QKL43" s="63"/>
      <c r="QKM43" s="63"/>
      <c r="QKN43" s="801"/>
      <c r="QKO43" s="798"/>
      <c r="QKP43" s="799"/>
      <c r="QKQ43" s="63"/>
      <c r="QKR43" s="800"/>
      <c r="QKS43" s="797"/>
      <c r="QKT43" s="794"/>
      <c r="QKU43" s="795"/>
      <c r="QKV43" s="796"/>
      <c r="QKW43" s="794"/>
      <c r="QKX43" s="795"/>
      <c r="QKY43" s="797"/>
      <c r="QKZ43" s="49"/>
      <c r="QLA43" s="795"/>
      <c r="QLB43" s="63"/>
      <c r="QLC43" s="63"/>
      <c r="QLD43" s="801"/>
      <c r="QLE43" s="798"/>
      <c r="QLF43" s="799"/>
      <c r="QLG43" s="63"/>
      <c r="QLH43" s="800"/>
      <c r="QLI43" s="797"/>
      <c r="QLJ43" s="794"/>
      <c r="QLK43" s="795"/>
      <c r="QLL43" s="796"/>
      <c r="QLM43" s="794"/>
      <c r="QLN43" s="795"/>
      <c r="QLO43" s="797"/>
      <c r="QLP43" s="49"/>
      <c r="QLQ43" s="795"/>
      <c r="QLR43" s="63"/>
      <c r="QLS43" s="63"/>
      <c r="QLT43" s="801"/>
      <c r="QLU43" s="798"/>
      <c r="QLV43" s="799"/>
      <c r="QLW43" s="63"/>
      <c r="QLX43" s="800"/>
      <c r="QLY43" s="797"/>
      <c r="QLZ43" s="794"/>
      <c r="QMA43" s="795"/>
      <c r="QMB43" s="796"/>
      <c r="QMC43" s="794"/>
      <c r="QMD43" s="795"/>
      <c r="QME43" s="797"/>
      <c r="QMF43" s="49"/>
      <c r="QMG43" s="795"/>
      <c r="QMH43" s="63"/>
      <c r="QMI43" s="63"/>
      <c r="QMJ43" s="801"/>
      <c r="QMK43" s="798"/>
      <c r="QML43" s="799"/>
      <c r="QMM43" s="63"/>
      <c r="QMN43" s="800"/>
      <c r="QMO43" s="797"/>
      <c r="QMP43" s="794"/>
      <c r="QMQ43" s="795"/>
      <c r="QMR43" s="796"/>
      <c r="QMS43" s="794"/>
      <c r="QMT43" s="795"/>
      <c r="QMU43" s="797"/>
      <c r="QMV43" s="49"/>
      <c r="QMW43" s="795"/>
      <c r="QMX43" s="63"/>
      <c r="QMY43" s="63"/>
      <c r="QMZ43" s="801"/>
      <c r="QNA43" s="798"/>
      <c r="QNB43" s="799"/>
      <c r="QNC43" s="63"/>
      <c r="QND43" s="800"/>
      <c r="QNE43" s="797"/>
      <c r="QNF43" s="794"/>
      <c r="QNG43" s="795"/>
      <c r="QNH43" s="796"/>
      <c r="QNI43" s="794"/>
      <c r="QNJ43" s="795"/>
      <c r="QNK43" s="797"/>
      <c r="QNL43" s="49"/>
      <c r="QNM43" s="795"/>
      <c r="QNN43" s="63"/>
      <c r="QNO43" s="63"/>
      <c r="QNP43" s="801"/>
      <c r="QNQ43" s="798"/>
      <c r="QNR43" s="799"/>
      <c r="QNS43" s="63"/>
      <c r="QNT43" s="800"/>
      <c r="QNU43" s="797"/>
      <c r="QNV43" s="794"/>
      <c r="QNW43" s="795"/>
      <c r="QNX43" s="796"/>
      <c r="QNY43" s="794"/>
      <c r="QNZ43" s="795"/>
      <c r="QOA43" s="797"/>
      <c r="QOB43" s="49"/>
      <c r="QOC43" s="795"/>
      <c r="QOD43" s="63"/>
      <c r="QOE43" s="63"/>
      <c r="QOF43" s="801"/>
      <c r="QOG43" s="798"/>
      <c r="QOH43" s="799"/>
      <c r="QOI43" s="63"/>
      <c r="QOJ43" s="800"/>
      <c r="QOK43" s="797"/>
      <c r="QOL43" s="794"/>
      <c r="QOM43" s="795"/>
      <c r="QON43" s="796"/>
      <c r="QOO43" s="794"/>
      <c r="QOP43" s="795"/>
      <c r="QOQ43" s="797"/>
      <c r="QOR43" s="49"/>
      <c r="QOS43" s="795"/>
      <c r="QOT43" s="63"/>
      <c r="QOU43" s="63"/>
      <c r="QOV43" s="801"/>
      <c r="QOW43" s="798"/>
      <c r="QOX43" s="799"/>
      <c r="QOY43" s="63"/>
      <c r="QOZ43" s="800"/>
      <c r="QPA43" s="797"/>
      <c r="QPB43" s="794"/>
      <c r="QPC43" s="795"/>
      <c r="QPD43" s="796"/>
      <c r="QPE43" s="794"/>
      <c r="QPF43" s="795"/>
      <c r="QPG43" s="797"/>
      <c r="QPH43" s="49"/>
      <c r="QPI43" s="795"/>
      <c r="QPJ43" s="63"/>
      <c r="QPK43" s="63"/>
      <c r="QPL43" s="801"/>
      <c r="QPM43" s="798"/>
      <c r="QPN43" s="799"/>
      <c r="QPO43" s="63"/>
      <c r="QPP43" s="800"/>
      <c r="QPQ43" s="797"/>
      <c r="QPR43" s="794"/>
      <c r="QPS43" s="795"/>
      <c r="QPT43" s="796"/>
      <c r="QPU43" s="794"/>
      <c r="QPV43" s="795"/>
      <c r="QPW43" s="797"/>
      <c r="QPX43" s="49"/>
      <c r="QPY43" s="795"/>
      <c r="QPZ43" s="63"/>
      <c r="QQA43" s="63"/>
      <c r="QQB43" s="801"/>
      <c r="QQC43" s="798"/>
      <c r="QQD43" s="799"/>
      <c r="QQE43" s="63"/>
      <c r="QQF43" s="800"/>
      <c r="QQG43" s="797"/>
      <c r="QQH43" s="794"/>
      <c r="QQI43" s="795"/>
      <c r="QQJ43" s="796"/>
      <c r="QQK43" s="794"/>
      <c r="QQL43" s="795"/>
      <c r="QQM43" s="797"/>
      <c r="QQN43" s="49"/>
      <c r="QQO43" s="795"/>
      <c r="QQP43" s="63"/>
      <c r="QQQ43" s="63"/>
      <c r="QQR43" s="801"/>
      <c r="QQS43" s="798"/>
      <c r="QQT43" s="799"/>
      <c r="QQU43" s="63"/>
      <c r="QQV43" s="800"/>
      <c r="QQW43" s="797"/>
      <c r="QQX43" s="794"/>
      <c r="QQY43" s="795"/>
      <c r="QQZ43" s="796"/>
      <c r="QRA43" s="794"/>
      <c r="QRB43" s="795"/>
      <c r="QRC43" s="797"/>
      <c r="QRD43" s="49"/>
      <c r="QRE43" s="795"/>
      <c r="QRF43" s="63"/>
      <c r="QRG43" s="63"/>
      <c r="QRH43" s="801"/>
      <c r="QRI43" s="798"/>
      <c r="QRJ43" s="799"/>
      <c r="QRK43" s="63"/>
      <c r="QRL43" s="800"/>
      <c r="QRM43" s="797"/>
      <c r="QRN43" s="794"/>
      <c r="QRO43" s="795"/>
      <c r="QRP43" s="796"/>
      <c r="QRQ43" s="794"/>
      <c r="QRR43" s="795"/>
      <c r="QRS43" s="797"/>
      <c r="QRT43" s="49"/>
      <c r="QRU43" s="795"/>
      <c r="QRV43" s="63"/>
      <c r="QRW43" s="63"/>
      <c r="QRX43" s="801"/>
      <c r="QRY43" s="798"/>
      <c r="QRZ43" s="799"/>
      <c r="QSA43" s="63"/>
      <c r="QSB43" s="800"/>
      <c r="QSC43" s="797"/>
      <c r="QSD43" s="794"/>
      <c r="QSE43" s="795"/>
      <c r="QSF43" s="796"/>
      <c r="QSG43" s="794"/>
      <c r="QSH43" s="795"/>
      <c r="QSI43" s="797"/>
      <c r="QSJ43" s="49"/>
      <c r="QSK43" s="795"/>
      <c r="QSL43" s="63"/>
      <c r="QSM43" s="63"/>
      <c r="QSN43" s="801"/>
      <c r="QSO43" s="798"/>
      <c r="QSP43" s="799"/>
      <c r="QSQ43" s="63"/>
      <c r="QSR43" s="800"/>
      <c r="QSS43" s="797"/>
      <c r="QST43" s="794"/>
      <c r="QSU43" s="795"/>
      <c r="QSV43" s="796"/>
      <c r="QSW43" s="794"/>
      <c r="QSX43" s="795"/>
      <c r="QSY43" s="797"/>
      <c r="QSZ43" s="49"/>
      <c r="QTA43" s="795"/>
      <c r="QTB43" s="63"/>
      <c r="QTC43" s="63"/>
      <c r="QTD43" s="801"/>
      <c r="QTE43" s="798"/>
      <c r="QTF43" s="799"/>
      <c r="QTG43" s="63"/>
      <c r="QTH43" s="800"/>
      <c r="QTI43" s="797"/>
      <c r="QTJ43" s="794"/>
      <c r="QTK43" s="795"/>
      <c r="QTL43" s="796"/>
      <c r="QTM43" s="794"/>
      <c r="QTN43" s="795"/>
      <c r="QTO43" s="797"/>
      <c r="QTP43" s="49"/>
      <c r="QTQ43" s="795"/>
      <c r="QTR43" s="63"/>
      <c r="QTS43" s="63"/>
      <c r="QTT43" s="801"/>
      <c r="QTU43" s="798"/>
      <c r="QTV43" s="799"/>
      <c r="QTW43" s="63"/>
      <c r="QTX43" s="800"/>
      <c r="QTY43" s="797"/>
      <c r="QTZ43" s="794"/>
      <c r="QUA43" s="795"/>
      <c r="QUB43" s="796"/>
      <c r="QUC43" s="794"/>
      <c r="QUD43" s="795"/>
      <c r="QUE43" s="797"/>
      <c r="QUF43" s="49"/>
      <c r="QUG43" s="795"/>
      <c r="QUH43" s="63"/>
      <c r="QUI43" s="63"/>
      <c r="QUJ43" s="801"/>
      <c r="QUK43" s="798"/>
      <c r="QUL43" s="799"/>
      <c r="QUM43" s="63"/>
      <c r="QUN43" s="800"/>
      <c r="QUO43" s="797"/>
      <c r="QUP43" s="794"/>
      <c r="QUQ43" s="795"/>
      <c r="QUR43" s="796"/>
      <c r="QUS43" s="794"/>
      <c r="QUT43" s="795"/>
      <c r="QUU43" s="797"/>
      <c r="QUV43" s="49"/>
      <c r="QUW43" s="795"/>
      <c r="QUX43" s="63"/>
      <c r="QUY43" s="63"/>
      <c r="QUZ43" s="801"/>
      <c r="QVA43" s="798"/>
      <c r="QVB43" s="799"/>
      <c r="QVC43" s="63"/>
      <c r="QVD43" s="800"/>
      <c r="QVE43" s="797"/>
      <c r="QVF43" s="794"/>
      <c r="QVG43" s="795"/>
      <c r="QVH43" s="796"/>
      <c r="QVI43" s="794"/>
      <c r="QVJ43" s="795"/>
      <c r="QVK43" s="797"/>
      <c r="QVL43" s="49"/>
      <c r="QVM43" s="795"/>
      <c r="QVN43" s="63"/>
      <c r="QVO43" s="63"/>
      <c r="QVP43" s="801"/>
      <c r="QVQ43" s="798"/>
      <c r="QVR43" s="799"/>
      <c r="QVS43" s="63"/>
      <c r="QVT43" s="800"/>
      <c r="QVU43" s="797"/>
      <c r="QVV43" s="794"/>
      <c r="QVW43" s="795"/>
      <c r="QVX43" s="796"/>
      <c r="QVY43" s="794"/>
      <c r="QVZ43" s="795"/>
      <c r="QWA43" s="797"/>
      <c r="QWB43" s="49"/>
      <c r="QWC43" s="795"/>
      <c r="QWD43" s="63"/>
      <c r="QWE43" s="63"/>
      <c r="QWF43" s="801"/>
      <c r="QWG43" s="798"/>
      <c r="QWH43" s="799"/>
      <c r="QWI43" s="63"/>
      <c r="QWJ43" s="800"/>
      <c r="QWK43" s="797"/>
      <c r="QWL43" s="794"/>
      <c r="QWM43" s="795"/>
      <c r="QWN43" s="796"/>
      <c r="QWO43" s="794"/>
      <c r="QWP43" s="795"/>
      <c r="QWQ43" s="797"/>
      <c r="QWR43" s="49"/>
      <c r="QWS43" s="795"/>
      <c r="QWT43" s="63"/>
      <c r="QWU43" s="63"/>
      <c r="QWV43" s="801"/>
      <c r="QWW43" s="798"/>
      <c r="QWX43" s="799"/>
      <c r="QWY43" s="63"/>
      <c r="QWZ43" s="800"/>
      <c r="QXA43" s="797"/>
      <c r="QXB43" s="794"/>
      <c r="QXC43" s="795"/>
      <c r="QXD43" s="796"/>
      <c r="QXE43" s="794"/>
      <c r="QXF43" s="795"/>
      <c r="QXG43" s="797"/>
      <c r="QXH43" s="49"/>
      <c r="QXI43" s="795"/>
      <c r="QXJ43" s="63"/>
      <c r="QXK43" s="63"/>
      <c r="QXL43" s="801"/>
      <c r="QXM43" s="798"/>
      <c r="QXN43" s="799"/>
      <c r="QXO43" s="63"/>
      <c r="QXP43" s="800"/>
      <c r="QXQ43" s="797"/>
      <c r="QXR43" s="794"/>
      <c r="QXS43" s="795"/>
      <c r="QXT43" s="796"/>
      <c r="QXU43" s="794"/>
      <c r="QXV43" s="795"/>
      <c r="QXW43" s="797"/>
      <c r="QXX43" s="49"/>
      <c r="QXY43" s="795"/>
      <c r="QXZ43" s="63"/>
      <c r="QYA43" s="63"/>
      <c r="QYB43" s="801"/>
      <c r="QYC43" s="798"/>
      <c r="QYD43" s="799"/>
      <c r="QYE43" s="63"/>
      <c r="QYF43" s="800"/>
      <c r="QYG43" s="797"/>
      <c r="QYH43" s="794"/>
      <c r="QYI43" s="795"/>
      <c r="QYJ43" s="796"/>
      <c r="QYK43" s="794"/>
      <c r="QYL43" s="795"/>
      <c r="QYM43" s="797"/>
      <c r="QYN43" s="49"/>
      <c r="QYO43" s="795"/>
      <c r="QYP43" s="63"/>
      <c r="QYQ43" s="63"/>
      <c r="QYR43" s="801"/>
      <c r="QYS43" s="798"/>
      <c r="QYT43" s="799"/>
      <c r="QYU43" s="63"/>
      <c r="QYV43" s="800"/>
      <c r="QYW43" s="797"/>
      <c r="QYX43" s="794"/>
      <c r="QYY43" s="795"/>
      <c r="QYZ43" s="796"/>
      <c r="QZA43" s="794"/>
      <c r="QZB43" s="795"/>
      <c r="QZC43" s="797"/>
      <c r="QZD43" s="49"/>
      <c r="QZE43" s="795"/>
      <c r="QZF43" s="63"/>
      <c r="QZG43" s="63"/>
      <c r="QZH43" s="801"/>
      <c r="QZI43" s="798"/>
      <c r="QZJ43" s="799"/>
      <c r="QZK43" s="63"/>
      <c r="QZL43" s="800"/>
      <c r="QZM43" s="797"/>
      <c r="QZN43" s="794"/>
      <c r="QZO43" s="795"/>
      <c r="QZP43" s="796"/>
      <c r="QZQ43" s="794"/>
      <c r="QZR43" s="795"/>
      <c r="QZS43" s="797"/>
      <c r="QZT43" s="49"/>
      <c r="QZU43" s="795"/>
      <c r="QZV43" s="63"/>
      <c r="QZW43" s="63"/>
      <c r="QZX43" s="801"/>
      <c r="QZY43" s="798"/>
      <c r="QZZ43" s="799"/>
      <c r="RAA43" s="63"/>
      <c r="RAB43" s="800"/>
      <c r="RAC43" s="797"/>
      <c r="RAD43" s="794"/>
      <c r="RAE43" s="795"/>
      <c r="RAF43" s="796"/>
      <c r="RAG43" s="794"/>
      <c r="RAH43" s="795"/>
      <c r="RAI43" s="797"/>
      <c r="RAJ43" s="49"/>
      <c r="RAK43" s="795"/>
      <c r="RAL43" s="63"/>
      <c r="RAM43" s="63"/>
      <c r="RAN43" s="801"/>
      <c r="RAO43" s="798"/>
      <c r="RAP43" s="799"/>
      <c r="RAQ43" s="63"/>
      <c r="RAR43" s="800"/>
      <c r="RAS43" s="797"/>
      <c r="RAT43" s="794"/>
      <c r="RAU43" s="795"/>
      <c r="RAV43" s="796"/>
      <c r="RAW43" s="794"/>
      <c r="RAX43" s="795"/>
      <c r="RAY43" s="797"/>
      <c r="RAZ43" s="49"/>
      <c r="RBA43" s="795"/>
      <c r="RBB43" s="63"/>
      <c r="RBC43" s="63"/>
      <c r="RBD43" s="801"/>
      <c r="RBE43" s="798"/>
      <c r="RBF43" s="799"/>
      <c r="RBG43" s="63"/>
      <c r="RBH43" s="800"/>
      <c r="RBI43" s="797"/>
      <c r="RBJ43" s="794"/>
      <c r="RBK43" s="795"/>
      <c r="RBL43" s="796"/>
      <c r="RBM43" s="794"/>
      <c r="RBN43" s="795"/>
      <c r="RBO43" s="797"/>
      <c r="RBP43" s="49"/>
      <c r="RBQ43" s="795"/>
      <c r="RBR43" s="63"/>
      <c r="RBS43" s="63"/>
      <c r="RBT43" s="801"/>
      <c r="RBU43" s="798"/>
      <c r="RBV43" s="799"/>
      <c r="RBW43" s="63"/>
      <c r="RBX43" s="800"/>
      <c r="RBY43" s="797"/>
      <c r="RBZ43" s="794"/>
      <c r="RCA43" s="795"/>
      <c r="RCB43" s="796"/>
      <c r="RCC43" s="794"/>
      <c r="RCD43" s="795"/>
      <c r="RCE43" s="797"/>
      <c r="RCF43" s="49"/>
      <c r="RCG43" s="795"/>
      <c r="RCH43" s="63"/>
      <c r="RCI43" s="63"/>
      <c r="RCJ43" s="801"/>
      <c r="RCK43" s="798"/>
      <c r="RCL43" s="799"/>
      <c r="RCM43" s="63"/>
      <c r="RCN43" s="800"/>
      <c r="RCO43" s="797"/>
      <c r="RCP43" s="794"/>
      <c r="RCQ43" s="795"/>
      <c r="RCR43" s="796"/>
      <c r="RCS43" s="794"/>
      <c r="RCT43" s="795"/>
      <c r="RCU43" s="797"/>
      <c r="RCV43" s="49"/>
      <c r="RCW43" s="795"/>
      <c r="RCX43" s="63"/>
      <c r="RCY43" s="63"/>
      <c r="RCZ43" s="801"/>
      <c r="RDA43" s="798"/>
      <c r="RDB43" s="799"/>
      <c r="RDC43" s="63"/>
      <c r="RDD43" s="800"/>
      <c r="RDE43" s="797"/>
      <c r="RDF43" s="794"/>
      <c r="RDG43" s="795"/>
      <c r="RDH43" s="796"/>
      <c r="RDI43" s="794"/>
      <c r="RDJ43" s="795"/>
      <c r="RDK43" s="797"/>
      <c r="RDL43" s="49"/>
      <c r="RDM43" s="795"/>
      <c r="RDN43" s="63"/>
      <c r="RDO43" s="63"/>
      <c r="RDP43" s="801"/>
      <c r="RDQ43" s="798"/>
      <c r="RDR43" s="799"/>
      <c r="RDS43" s="63"/>
      <c r="RDT43" s="800"/>
      <c r="RDU43" s="797"/>
      <c r="RDV43" s="794"/>
      <c r="RDW43" s="795"/>
      <c r="RDX43" s="796"/>
      <c r="RDY43" s="794"/>
      <c r="RDZ43" s="795"/>
      <c r="REA43" s="797"/>
      <c r="REB43" s="49"/>
      <c r="REC43" s="795"/>
      <c r="RED43" s="63"/>
      <c r="REE43" s="63"/>
      <c r="REF43" s="801"/>
      <c r="REG43" s="798"/>
      <c r="REH43" s="799"/>
      <c r="REI43" s="63"/>
      <c r="REJ43" s="800"/>
      <c r="REK43" s="797"/>
      <c r="REL43" s="794"/>
      <c r="REM43" s="795"/>
      <c r="REN43" s="796"/>
      <c r="REO43" s="794"/>
      <c r="REP43" s="795"/>
      <c r="REQ43" s="797"/>
      <c r="RER43" s="49"/>
      <c r="RES43" s="795"/>
      <c r="RET43" s="63"/>
      <c r="REU43" s="63"/>
      <c r="REV43" s="801"/>
      <c r="REW43" s="798"/>
      <c r="REX43" s="799"/>
      <c r="REY43" s="63"/>
      <c r="REZ43" s="800"/>
      <c r="RFA43" s="797"/>
      <c r="RFB43" s="794"/>
      <c r="RFC43" s="795"/>
      <c r="RFD43" s="796"/>
      <c r="RFE43" s="794"/>
      <c r="RFF43" s="795"/>
      <c r="RFG43" s="797"/>
      <c r="RFH43" s="49"/>
      <c r="RFI43" s="795"/>
      <c r="RFJ43" s="63"/>
      <c r="RFK43" s="63"/>
      <c r="RFL43" s="801"/>
      <c r="RFM43" s="798"/>
      <c r="RFN43" s="799"/>
      <c r="RFO43" s="63"/>
      <c r="RFP43" s="800"/>
      <c r="RFQ43" s="797"/>
      <c r="RFR43" s="794"/>
      <c r="RFS43" s="795"/>
      <c r="RFT43" s="796"/>
      <c r="RFU43" s="794"/>
      <c r="RFV43" s="795"/>
      <c r="RFW43" s="797"/>
      <c r="RFX43" s="49"/>
      <c r="RFY43" s="795"/>
      <c r="RFZ43" s="63"/>
      <c r="RGA43" s="63"/>
      <c r="RGB43" s="801"/>
      <c r="RGC43" s="798"/>
      <c r="RGD43" s="799"/>
      <c r="RGE43" s="63"/>
      <c r="RGF43" s="800"/>
      <c r="RGG43" s="797"/>
      <c r="RGH43" s="794"/>
      <c r="RGI43" s="795"/>
      <c r="RGJ43" s="796"/>
      <c r="RGK43" s="794"/>
      <c r="RGL43" s="795"/>
      <c r="RGM43" s="797"/>
      <c r="RGN43" s="49"/>
      <c r="RGO43" s="795"/>
      <c r="RGP43" s="63"/>
      <c r="RGQ43" s="63"/>
      <c r="RGR43" s="801"/>
      <c r="RGS43" s="798"/>
      <c r="RGT43" s="799"/>
      <c r="RGU43" s="63"/>
      <c r="RGV43" s="800"/>
      <c r="RGW43" s="797"/>
      <c r="RGX43" s="794"/>
      <c r="RGY43" s="795"/>
      <c r="RGZ43" s="796"/>
      <c r="RHA43" s="794"/>
      <c r="RHB43" s="795"/>
      <c r="RHC43" s="797"/>
      <c r="RHD43" s="49"/>
      <c r="RHE43" s="795"/>
      <c r="RHF43" s="63"/>
      <c r="RHG43" s="63"/>
      <c r="RHH43" s="801"/>
      <c r="RHI43" s="798"/>
      <c r="RHJ43" s="799"/>
      <c r="RHK43" s="63"/>
      <c r="RHL43" s="800"/>
      <c r="RHM43" s="797"/>
      <c r="RHN43" s="794"/>
      <c r="RHO43" s="795"/>
      <c r="RHP43" s="796"/>
      <c r="RHQ43" s="794"/>
      <c r="RHR43" s="795"/>
      <c r="RHS43" s="797"/>
      <c r="RHT43" s="49"/>
      <c r="RHU43" s="795"/>
      <c r="RHV43" s="63"/>
      <c r="RHW43" s="63"/>
      <c r="RHX43" s="801"/>
      <c r="RHY43" s="798"/>
      <c r="RHZ43" s="799"/>
      <c r="RIA43" s="63"/>
      <c r="RIB43" s="800"/>
      <c r="RIC43" s="797"/>
      <c r="RID43" s="794"/>
      <c r="RIE43" s="795"/>
      <c r="RIF43" s="796"/>
      <c r="RIG43" s="794"/>
      <c r="RIH43" s="795"/>
      <c r="RII43" s="797"/>
      <c r="RIJ43" s="49"/>
      <c r="RIK43" s="795"/>
      <c r="RIL43" s="63"/>
      <c r="RIM43" s="63"/>
      <c r="RIN43" s="801"/>
      <c r="RIO43" s="798"/>
      <c r="RIP43" s="799"/>
      <c r="RIQ43" s="63"/>
      <c r="RIR43" s="800"/>
      <c r="RIS43" s="797"/>
      <c r="RIT43" s="794"/>
      <c r="RIU43" s="795"/>
      <c r="RIV43" s="796"/>
      <c r="RIW43" s="794"/>
      <c r="RIX43" s="795"/>
      <c r="RIY43" s="797"/>
      <c r="RIZ43" s="49"/>
      <c r="RJA43" s="795"/>
      <c r="RJB43" s="63"/>
      <c r="RJC43" s="63"/>
      <c r="RJD43" s="801"/>
      <c r="RJE43" s="798"/>
      <c r="RJF43" s="799"/>
      <c r="RJG43" s="63"/>
      <c r="RJH43" s="800"/>
      <c r="RJI43" s="797"/>
      <c r="RJJ43" s="794"/>
      <c r="RJK43" s="795"/>
      <c r="RJL43" s="796"/>
      <c r="RJM43" s="794"/>
      <c r="RJN43" s="795"/>
      <c r="RJO43" s="797"/>
      <c r="RJP43" s="49"/>
      <c r="RJQ43" s="795"/>
      <c r="RJR43" s="63"/>
      <c r="RJS43" s="63"/>
      <c r="RJT43" s="801"/>
      <c r="RJU43" s="798"/>
      <c r="RJV43" s="799"/>
      <c r="RJW43" s="63"/>
      <c r="RJX43" s="800"/>
      <c r="RJY43" s="797"/>
      <c r="RJZ43" s="794"/>
      <c r="RKA43" s="795"/>
      <c r="RKB43" s="796"/>
      <c r="RKC43" s="794"/>
      <c r="RKD43" s="795"/>
      <c r="RKE43" s="797"/>
      <c r="RKF43" s="49"/>
      <c r="RKG43" s="795"/>
      <c r="RKH43" s="63"/>
      <c r="RKI43" s="63"/>
      <c r="RKJ43" s="801"/>
      <c r="RKK43" s="798"/>
      <c r="RKL43" s="799"/>
      <c r="RKM43" s="63"/>
      <c r="RKN43" s="800"/>
      <c r="RKO43" s="797"/>
      <c r="RKP43" s="794"/>
      <c r="RKQ43" s="795"/>
      <c r="RKR43" s="796"/>
      <c r="RKS43" s="794"/>
      <c r="RKT43" s="795"/>
      <c r="RKU43" s="797"/>
      <c r="RKV43" s="49"/>
      <c r="RKW43" s="795"/>
      <c r="RKX43" s="63"/>
      <c r="RKY43" s="63"/>
      <c r="RKZ43" s="801"/>
      <c r="RLA43" s="798"/>
      <c r="RLB43" s="799"/>
      <c r="RLC43" s="63"/>
      <c r="RLD43" s="800"/>
      <c r="RLE43" s="797"/>
      <c r="RLF43" s="794"/>
      <c r="RLG43" s="795"/>
      <c r="RLH43" s="796"/>
      <c r="RLI43" s="794"/>
      <c r="RLJ43" s="795"/>
      <c r="RLK43" s="797"/>
      <c r="RLL43" s="49"/>
      <c r="RLM43" s="795"/>
      <c r="RLN43" s="63"/>
      <c r="RLO43" s="63"/>
      <c r="RLP43" s="801"/>
      <c r="RLQ43" s="798"/>
      <c r="RLR43" s="799"/>
      <c r="RLS43" s="63"/>
      <c r="RLT43" s="800"/>
      <c r="RLU43" s="797"/>
      <c r="RLV43" s="794"/>
      <c r="RLW43" s="795"/>
      <c r="RLX43" s="796"/>
      <c r="RLY43" s="794"/>
      <c r="RLZ43" s="795"/>
      <c r="RMA43" s="797"/>
      <c r="RMB43" s="49"/>
      <c r="RMC43" s="795"/>
      <c r="RMD43" s="63"/>
      <c r="RME43" s="63"/>
      <c r="RMF43" s="801"/>
      <c r="RMG43" s="798"/>
      <c r="RMH43" s="799"/>
      <c r="RMI43" s="63"/>
      <c r="RMJ43" s="800"/>
      <c r="RMK43" s="797"/>
      <c r="RML43" s="794"/>
      <c r="RMM43" s="795"/>
      <c r="RMN43" s="796"/>
      <c r="RMO43" s="794"/>
      <c r="RMP43" s="795"/>
      <c r="RMQ43" s="797"/>
      <c r="RMR43" s="49"/>
      <c r="RMS43" s="795"/>
      <c r="RMT43" s="63"/>
      <c r="RMU43" s="63"/>
      <c r="RMV43" s="801"/>
      <c r="RMW43" s="798"/>
      <c r="RMX43" s="799"/>
      <c r="RMY43" s="63"/>
      <c r="RMZ43" s="800"/>
      <c r="RNA43" s="797"/>
      <c r="RNB43" s="794"/>
      <c r="RNC43" s="795"/>
      <c r="RND43" s="796"/>
      <c r="RNE43" s="794"/>
      <c r="RNF43" s="795"/>
      <c r="RNG43" s="797"/>
      <c r="RNH43" s="49"/>
      <c r="RNI43" s="795"/>
      <c r="RNJ43" s="63"/>
      <c r="RNK43" s="63"/>
      <c r="RNL43" s="801"/>
      <c r="RNM43" s="798"/>
      <c r="RNN43" s="799"/>
      <c r="RNO43" s="63"/>
      <c r="RNP43" s="800"/>
      <c r="RNQ43" s="797"/>
      <c r="RNR43" s="794"/>
      <c r="RNS43" s="795"/>
      <c r="RNT43" s="796"/>
      <c r="RNU43" s="794"/>
      <c r="RNV43" s="795"/>
      <c r="RNW43" s="797"/>
      <c r="RNX43" s="49"/>
      <c r="RNY43" s="795"/>
      <c r="RNZ43" s="63"/>
      <c r="ROA43" s="63"/>
      <c r="ROB43" s="801"/>
      <c r="ROC43" s="798"/>
      <c r="ROD43" s="799"/>
      <c r="ROE43" s="63"/>
      <c r="ROF43" s="800"/>
      <c r="ROG43" s="797"/>
      <c r="ROH43" s="794"/>
      <c r="ROI43" s="795"/>
      <c r="ROJ43" s="796"/>
      <c r="ROK43" s="794"/>
      <c r="ROL43" s="795"/>
      <c r="ROM43" s="797"/>
      <c r="RON43" s="49"/>
      <c r="ROO43" s="795"/>
      <c r="ROP43" s="63"/>
      <c r="ROQ43" s="63"/>
      <c r="ROR43" s="801"/>
      <c r="ROS43" s="798"/>
      <c r="ROT43" s="799"/>
      <c r="ROU43" s="63"/>
      <c r="ROV43" s="800"/>
      <c r="ROW43" s="797"/>
      <c r="ROX43" s="794"/>
      <c r="ROY43" s="795"/>
      <c r="ROZ43" s="796"/>
      <c r="RPA43" s="794"/>
      <c r="RPB43" s="795"/>
      <c r="RPC43" s="797"/>
      <c r="RPD43" s="49"/>
      <c r="RPE43" s="795"/>
      <c r="RPF43" s="63"/>
      <c r="RPG43" s="63"/>
      <c r="RPH43" s="801"/>
      <c r="RPI43" s="798"/>
      <c r="RPJ43" s="799"/>
      <c r="RPK43" s="63"/>
      <c r="RPL43" s="800"/>
      <c r="RPM43" s="797"/>
      <c r="RPN43" s="794"/>
      <c r="RPO43" s="795"/>
      <c r="RPP43" s="796"/>
      <c r="RPQ43" s="794"/>
      <c r="RPR43" s="795"/>
      <c r="RPS43" s="797"/>
      <c r="RPT43" s="49"/>
      <c r="RPU43" s="795"/>
      <c r="RPV43" s="63"/>
      <c r="RPW43" s="63"/>
      <c r="RPX43" s="801"/>
      <c r="RPY43" s="798"/>
      <c r="RPZ43" s="799"/>
      <c r="RQA43" s="63"/>
      <c r="RQB43" s="800"/>
      <c r="RQC43" s="797"/>
      <c r="RQD43" s="794"/>
      <c r="RQE43" s="795"/>
      <c r="RQF43" s="796"/>
      <c r="RQG43" s="794"/>
      <c r="RQH43" s="795"/>
      <c r="RQI43" s="797"/>
      <c r="RQJ43" s="49"/>
      <c r="RQK43" s="795"/>
      <c r="RQL43" s="63"/>
      <c r="RQM43" s="63"/>
      <c r="RQN43" s="801"/>
      <c r="RQO43" s="798"/>
      <c r="RQP43" s="799"/>
      <c r="RQQ43" s="63"/>
      <c r="RQR43" s="800"/>
      <c r="RQS43" s="797"/>
      <c r="RQT43" s="794"/>
      <c r="RQU43" s="795"/>
      <c r="RQV43" s="796"/>
      <c r="RQW43" s="794"/>
      <c r="RQX43" s="795"/>
      <c r="RQY43" s="797"/>
      <c r="RQZ43" s="49"/>
      <c r="RRA43" s="795"/>
      <c r="RRB43" s="63"/>
      <c r="RRC43" s="63"/>
      <c r="RRD43" s="801"/>
      <c r="RRE43" s="798"/>
      <c r="RRF43" s="799"/>
      <c r="RRG43" s="63"/>
      <c r="RRH43" s="800"/>
      <c r="RRI43" s="797"/>
      <c r="RRJ43" s="794"/>
      <c r="RRK43" s="795"/>
      <c r="RRL43" s="796"/>
      <c r="RRM43" s="794"/>
      <c r="RRN43" s="795"/>
      <c r="RRO43" s="797"/>
      <c r="RRP43" s="49"/>
      <c r="RRQ43" s="795"/>
      <c r="RRR43" s="63"/>
      <c r="RRS43" s="63"/>
      <c r="RRT43" s="801"/>
      <c r="RRU43" s="798"/>
      <c r="RRV43" s="799"/>
      <c r="RRW43" s="63"/>
      <c r="RRX43" s="800"/>
      <c r="RRY43" s="797"/>
      <c r="RRZ43" s="794"/>
      <c r="RSA43" s="795"/>
      <c r="RSB43" s="796"/>
      <c r="RSC43" s="794"/>
      <c r="RSD43" s="795"/>
      <c r="RSE43" s="797"/>
      <c r="RSF43" s="49"/>
      <c r="RSG43" s="795"/>
      <c r="RSH43" s="63"/>
      <c r="RSI43" s="63"/>
      <c r="RSJ43" s="801"/>
      <c r="RSK43" s="798"/>
      <c r="RSL43" s="799"/>
      <c r="RSM43" s="63"/>
      <c r="RSN43" s="800"/>
      <c r="RSO43" s="797"/>
      <c r="RSP43" s="794"/>
      <c r="RSQ43" s="795"/>
      <c r="RSR43" s="796"/>
      <c r="RSS43" s="794"/>
      <c r="RST43" s="795"/>
      <c r="RSU43" s="797"/>
      <c r="RSV43" s="49"/>
      <c r="RSW43" s="795"/>
      <c r="RSX43" s="63"/>
      <c r="RSY43" s="63"/>
      <c r="RSZ43" s="801"/>
      <c r="RTA43" s="798"/>
      <c r="RTB43" s="799"/>
      <c r="RTC43" s="63"/>
      <c r="RTD43" s="800"/>
      <c r="RTE43" s="797"/>
      <c r="RTF43" s="794"/>
      <c r="RTG43" s="795"/>
      <c r="RTH43" s="796"/>
      <c r="RTI43" s="794"/>
      <c r="RTJ43" s="795"/>
      <c r="RTK43" s="797"/>
      <c r="RTL43" s="49"/>
      <c r="RTM43" s="795"/>
      <c r="RTN43" s="63"/>
      <c r="RTO43" s="63"/>
      <c r="RTP43" s="801"/>
      <c r="RTQ43" s="798"/>
      <c r="RTR43" s="799"/>
      <c r="RTS43" s="63"/>
      <c r="RTT43" s="800"/>
      <c r="RTU43" s="797"/>
      <c r="RTV43" s="794"/>
      <c r="RTW43" s="795"/>
      <c r="RTX43" s="796"/>
      <c r="RTY43" s="794"/>
      <c r="RTZ43" s="795"/>
      <c r="RUA43" s="797"/>
      <c r="RUB43" s="49"/>
      <c r="RUC43" s="795"/>
      <c r="RUD43" s="63"/>
      <c r="RUE43" s="63"/>
      <c r="RUF43" s="801"/>
      <c r="RUG43" s="798"/>
      <c r="RUH43" s="799"/>
      <c r="RUI43" s="63"/>
      <c r="RUJ43" s="800"/>
      <c r="RUK43" s="797"/>
      <c r="RUL43" s="794"/>
      <c r="RUM43" s="795"/>
      <c r="RUN43" s="796"/>
      <c r="RUO43" s="794"/>
      <c r="RUP43" s="795"/>
      <c r="RUQ43" s="797"/>
      <c r="RUR43" s="49"/>
      <c r="RUS43" s="795"/>
      <c r="RUT43" s="63"/>
      <c r="RUU43" s="63"/>
      <c r="RUV43" s="801"/>
      <c r="RUW43" s="798"/>
      <c r="RUX43" s="799"/>
      <c r="RUY43" s="63"/>
      <c r="RUZ43" s="800"/>
      <c r="RVA43" s="797"/>
      <c r="RVB43" s="794"/>
      <c r="RVC43" s="795"/>
      <c r="RVD43" s="796"/>
      <c r="RVE43" s="794"/>
      <c r="RVF43" s="795"/>
      <c r="RVG43" s="797"/>
      <c r="RVH43" s="49"/>
      <c r="RVI43" s="795"/>
      <c r="RVJ43" s="63"/>
      <c r="RVK43" s="63"/>
      <c r="RVL43" s="801"/>
      <c r="RVM43" s="798"/>
      <c r="RVN43" s="799"/>
      <c r="RVO43" s="63"/>
      <c r="RVP43" s="800"/>
      <c r="RVQ43" s="797"/>
      <c r="RVR43" s="794"/>
      <c r="RVS43" s="795"/>
      <c r="RVT43" s="796"/>
      <c r="RVU43" s="794"/>
      <c r="RVV43" s="795"/>
      <c r="RVW43" s="797"/>
      <c r="RVX43" s="49"/>
      <c r="RVY43" s="795"/>
      <c r="RVZ43" s="63"/>
      <c r="RWA43" s="63"/>
      <c r="RWB43" s="801"/>
      <c r="RWC43" s="798"/>
      <c r="RWD43" s="799"/>
      <c r="RWE43" s="63"/>
      <c r="RWF43" s="800"/>
      <c r="RWG43" s="797"/>
      <c r="RWH43" s="794"/>
      <c r="RWI43" s="795"/>
      <c r="RWJ43" s="796"/>
      <c r="RWK43" s="794"/>
      <c r="RWL43" s="795"/>
      <c r="RWM43" s="797"/>
      <c r="RWN43" s="49"/>
      <c r="RWO43" s="795"/>
      <c r="RWP43" s="63"/>
      <c r="RWQ43" s="63"/>
      <c r="RWR43" s="801"/>
      <c r="RWS43" s="798"/>
      <c r="RWT43" s="799"/>
      <c r="RWU43" s="63"/>
      <c r="RWV43" s="800"/>
      <c r="RWW43" s="797"/>
      <c r="RWX43" s="794"/>
      <c r="RWY43" s="795"/>
      <c r="RWZ43" s="796"/>
      <c r="RXA43" s="794"/>
      <c r="RXB43" s="795"/>
      <c r="RXC43" s="797"/>
      <c r="RXD43" s="49"/>
      <c r="RXE43" s="795"/>
      <c r="RXF43" s="63"/>
      <c r="RXG43" s="63"/>
      <c r="RXH43" s="801"/>
      <c r="RXI43" s="798"/>
      <c r="RXJ43" s="799"/>
      <c r="RXK43" s="63"/>
      <c r="RXL43" s="800"/>
      <c r="RXM43" s="797"/>
      <c r="RXN43" s="794"/>
      <c r="RXO43" s="795"/>
      <c r="RXP43" s="796"/>
      <c r="RXQ43" s="794"/>
      <c r="RXR43" s="795"/>
      <c r="RXS43" s="797"/>
      <c r="RXT43" s="49"/>
      <c r="RXU43" s="795"/>
      <c r="RXV43" s="63"/>
      <c r="RXW43" s="63"/>
      <c r="RXX43" s="801"/>
      <c r="RXY43" s="798"/>
      <c r="RXZ43" s="799"/>
      <c r="RYA43" s="63"/>
      <c r="RYB43" s="800"/>
      <c r="RYC43" s="797"/>
      <c r="RYD43" s="794"/>
      <c r="RYE43" s="795"/>
      <c r="RYF43" s="796"/>
      <c r="RYG43" s="794"/>
      <c r="RYH43" s="795"/>
      <c r="RYI43" s="797"/>
      <c r="RYJ43" s="49"/>
      <c r="RYK43" s="795"/>
      <c r="RYL43" s="63"/>
      <c r="RYM43" s="63"/>
      <c r="RYN43" s="801"/>
      <c r="RYO43" s="798"/>
      <c r="RYP43" s="799"/>
      <c r="RYQ43" s="63"/>
      <c r="RYR43" s="800"/>
      <c r="RYS43" s="797"/>
      <c r="RYT43" s="794"/>
      <c r="RYU43" s="795"/>
      <c r="RYV43" s="796"/>
      <c r="RYW43" s="794"/>
      <c r="RYX43" s="795"/>
      <c r="RYY43" s="797"/>
      <c r="RYZ43" s="49"/>
      <c r="RZA43" s="795"/>
      <c r="RZB43" s="63"/>
      <c r="RZC43" s="63"/>
      <c r="RZD43" s="801"/>
      <c r="RZE43" s="798"/>
      <c r="RZF43" s="799"/>
      <c r="RZG43" s="63"/>
      <c r="RZH43" s="800"/>
      <c r="RZI43" s="797"/>
      <c r="RZJ43" s="794"/>
      <c r="RZK43" s="795"/>
      <c r="RZL43" s="796"/>
      <c r="RZM43" s="794"/>
      <c r="RZN43" s="795"/>
      <c r="RZO43" s="797"/>
      <c r="RZP43" s="49"/>
      <c r="RZQ43" s="795"/>
      <c r="RZR43" s="63"/>
      <c r="RZS43" s="63"/>
      <c r="RZT43" s="801"/>
      <c r="RZU43" s="798"/>
      <c r="RZV43" s="799"/>
      <c r="RZW43" s="63"/>
      <c r="RZX43" s="800"/>
      <c r="RZY43" s="797"/>
      <c r="RZZ43" s="794"/>
      <c r="SAA43" s="795"/>
      <c r="SAB43" s="796"/>
      <c r="SAC43" s="794"/>
      <c r="SAD43" s="795"/>
      <c r="SAE43" s="797"/>
      <c r="SAF43" s="49"/>
      <c r="SAG43" s="795"/>
      <c r="SAH43" s="63"/>
      <c r="SAI43" s="63"/>
      <c r="SAJ43" s="801"/>
      <c r="SAK43" s="798"/>
      <c r="SAL43" s="799"/>
      <c r="SAM43" s="63"/>
      <c r="SAN43" s="800"/>
      <c r="SAO43" s="797"/>
      <c r="SAP43" s="794"/>
      <c r="SAQ43" s="795"/>
      <c r="SAR43" s="796"/>
      <c r="SAS43" s="794"/>
      <c r="SAT43" s="795"/>
      <c r="SAU43" s="797"/>
      <c r="SAV43" s="49"/>
      <c r="SAW43" s="795"/>
      <c r="SAX43" s="63"/>
      <c r="SAY43" s="63"/>
      <c r="SAZ43" s="801"/>
      <c r="SBA43" s="798"/>
      <c r="SBB43" s="799"/>
      <c r="SBC43" s="63"/>
      <c r="SBD43" s="800"/>
      <c r="SBE43" s="797"/>
      <c r="SBF43" s="794"/>
      <c r="SBG43" s="795"/>
      <c r="SBH43" s="796"/>
      <c r="SBI43" s="794"/>
      <c r="SBJ43" s="795"/>
      <c r="SBK43" s="797"/>
      <c r="SBL43" s="49"/>
      <c r="SBM43" s="795"/>
      <c r="SBN43" s="63"/>
      <c r="SBO43" s="63"/>
      <c r="SBP43" s="801"/>
      <c r="SBQ43" s="798"/>
      <c r="SBR43" s="799"/>
      <c r="SBS43" s="63"/>
      <c r="SBT43" s="800"/>
      <c r="SBU43" s="797"/>
      <c r="SBV43" s="794"/>
      <c r="SBW43" s="795"/>
      <c r="SBX43" s="796"/>
      <c r="SBY43" s="794"/>
      <c r="SBZ43" s="795"/>
      <c r="SCA43" s="797"/>
      <c r="SCB43" s="49"/>
      <c r="SCC43" s="795"/>
      <c r="SCD43" s="63"/>
      <c r="SCE43" s="63"/>
      <c r="SCF43" s="801"/>
      <c r="SCG43" s="798"/>
      <c r="SCH43" s="799"/>
      <c r="SCI43" s="63"/>
      <c r="SCJ43" s="800"/>
      <c r="SCK43" s="797"/>
      <c r="SCL43" s="794"/>
      <c r="SCM43" s="795"/>
      <c r="SCN43" s="796"/>
      <c r="SCO43" s="794"/>
      <c r="SCP43" s="795"/>
      <c r="SCQ43" s="797"/>
      <c r="SCR43" s="49"/>
      <c r="SCS43" s="795"/>
      <c r="SCT43" s="63"/>
      <c r="SCU43" s="63"/>
      <c r="SCV43" s="801"/>
      <c r="SCW43" s="798"/>
      <c r="SCX43" s="799"/>
      <c r="SCY43" s="63"/>
      <c r="SCZ43" s="800"/>
      <c r="SDA43" s="797"/>
      <c r="SDB43" s="794"/>
      <c r="SDC43" s="795"/>
      <c r="SDD43" s="796"/>
      <c r="SDE43" s="794"/>
      <c r="SDF43" s="795"/>
      <c r="SDG43" s="797"/>
      <c r="SDH43" s="49"/>
      <c r="SDI43" s="795"/>
      <c r="SDJ43" s="63"/>
      <c r="SDK43" s="63"/>
      <c r="SDL43" s="801"/>
      <c r="SDM43" s="798"/>
      <c r="SDN43" s="799"/>
      <c r="SDO43" s="63"/>
      <c r="SDP43" s="800"/>
      <c r="SDQ43" s="797"/>
      <c r="SDR43" s="794"/>
      <c r="SDS43" s="795"/>
      <c r="SDT43" s="796"/>
      <c r="SDU43" s="794"/>
      <c r="SDV43" s="795"/>
      <c r="SDW43" s="797"/>
      <c r="SDX43" s="49"/>
      <c r="SDY43" s="795"/>
      <c r="SDZ43" s="63"/>
      <c r="SEA43" s="63"/>
      <c r="SEB43" s="801"/>
      <c r="SEC43" s="798"/>
      <c r="SED43" s="799"/>
      <c r="SEE43" s="63"/>
      <c r="SEF43" s="800"/>
      <c r="SEG43" s="797"/>
      <c r="SEH43" s="794"/>
      <c r="SEI43" s="795"/>
      <c r="SEJ43" s="796"/>
      <c r="SEK43" s="794"/>
      <c r="SEL43" s="795"/>
      <c r="SEM43" s="797"/>
      <c r="SEN43" s="49"/>
      <c r="SEO43" s="795"/>
      <c r="SEP43" s="63"/>
      <c r="SEQ43" s="63"/>
      <c r="SER43" s="801"/>
      <c r="SES43" s="798"/>
      <c r="SET43" s="799"/>
      <c r="SEU43" s="63"/>
      <c r="SEV43" s="800"/>
      <c r="SEW43" s="797"/>
      <c r="SEX43" s="794"/>
      <c r="SEY43" s="795"/>
      <c r="SEZ43" s="796"/>
      <c r="SFA43" s="794"/>
      <c r="SFB43" s="795"/>
      <c r="SFC43" s="797"/>
      <c r="SFD43" s="49"/>
      <c r="SFE43" s="795"/>
      <c r="SFF43" s="63"/>
      <c r="SFG43" s="63"/>
      <c r="SFH43" s="801"/>
      <c r="SFI43" s="798"/>
      <c r="SFJ43" s="799"/>
      <c r="SFK43" s="63"/>
      <c r="SFL43" s="800"/>
      <c r="SFM43" s="797"/>
      <c r="SFN43" s="794"/>
      <c r="SFO43" s="795"/>
      <c r="SFP43" s="796"/>
      <c r="SFQ43" s="794"/>
      <c r="SFR43" s="795"/>
      <c r="SFS43" s="797"/>
      <c r="SFT43" s="49"/>
      <c r="SFU43" s="795"/>
      <c r="SFV43" s="63"/>
      <c r="SFW43" s="63"/>
      <c r="SFX43" s="801"/>
      <c r="SFY43" s="798"/>
      <c r="SFZ43" s="799"/>
      <c r="SGA43" s="63"/>
      <c r="SGB43" s="800"/>
      <c r="SGC43" s="797"/>
      <c r="SGD43" s="794"/>
      <c r="SGE43" s="795"/>
      <c r="SGF43" s="796"/>
      <c r="SGG43" s="794"/>
      <c r="SGH43" s="795"/>
      <c r="SGI43" s="797"/>
      <c r="SGJ43" s="49"/>
      <c r="SGK43" s="795"/>
      <c r="SGL43" s="63"/>
      <c r="SGM43" s="63"/>
      <c r="SGN43" s="801"/>
      <c r="SGO43" s="798"/>
      <c r="SGP43" s="799"/>
      <c r="SGQ43" s="63"/>
      <c r="SGR43" s="800"/>
      <c r="SGS43" s="797"/>
      <c r="SGT43" s="794"/>
      <c r="SGU43" s="795"/>
      <c r="SGV43" s="796"/>
      <c r="SGW43" s="794"/>
      <c r="SGX43" s="795"/>
      <c r="SGY43" s="797"/>
      <c r="SGZ43" s="49"/>
      <c r="SHA43" s="795"/>
      <c r="SHB43" s="63"/>
      <c r="SHC43" s="63"/>
      <c r="SHD43" s="801"/>
      <c r="SHE43" s="798"/>
      <c r="SHF43" s="799"/>
      <c r="SHG43" s="63"/>
      <c r="SHH43" s="800"/>
      <c r="SHI43" s="797"/>
      <c r="SHJ43" s="794"/>
      <c r="SHK43" s="795"/>
      <c r="SHL43" s="796"/>
      <c r="SHM43" s="794"/>
      <c r="SHN43" s="795"/>
      <c r="SHO43" s="797"/>
      <c r="SHP43" s="49"/>
      <c r="SHQ43" s="795"/>
      <c r="SHR43" s="63"/>
      <c r="SHS43" s="63"/>
      <c r="SHT43" s="801"/>
      <c r="SHU43" s="798"/>
      <c r="SHV43" s="799"/>
      <c r="SHW43" s="63"/>
      <c r="SHX43" s="800"/>
      <c r="SHY43" s="797"/>
      <c r="SHZ43" s="794"/>
      <c r="SIA43" s="795"/>
      <c r="SIB43" s="796"/>
      <c r="SIC43" s="794"/>
      <c r="SID43" s="795"/>
      <c r="SIE43" s="797"/>
      <c r="SIF43" s="49"/>
      <c r="SIG43" s="795"/>
      <c r="SIH43" s="63"/>
      <c r="SII43" s="63"/>
      <c r="SIJ43" s="801"/>
      <c r="SIK43" s="798"/>
      <c r="SIL43" s="799"/>
      <c r="SIM43" s="63"/>
      <c r="SIN43" s="800"/>
      <c r="SIO43" s="797"/>
      <c r="SIP43" s="794"/>
      <c r="SIQ43" s="795"/>
      <c r="SIR43" s="796"/>
      <c r="SIS43" s="794"/>
      <c r="SIT43" s="795"/>
      <c r="SIU43" s="797"/>
      <c r="SIV43" s="49"/>
      <c r="SIW43" s="795"/>
      <c r="SIX43" s="63"/>
      <c r="SIY43" s="63"/>
      <c r="SIZ43" s="801"/>
      <c r="SJA43" s="798"/>
      <c r="SJB43" s="799"/>
      <c r="SJC43" s="63"/>
      <c r="SJD43" s="800"/>
      <c r="SJE43" s="797"/>
      <c r="SJF43" s="794"/>
      <c r="SJG43" s="795"/>
      <c r="SJH43" s="796"/>
      <c r="SJI43" s="794"/>
      <c r="SJJ43" s="795"/>
      <c r="SJK43" s="797"/>
      <c r="SJL43" s="49"/>
      <c r="SJM43" s="795"/>
      <c r="SJN43" s="63"/>
      <c r="SJO43" s="63"/>
      <c r="SJP43" s="801"/>
      <c r="SJQ43" s="798"/>
      <c r="SJR43" s="799"/>
      <c r="SJS43" s="63"/>
      <c r="SJT43" s="800"/>
      <c r="SJU43" s="797"/>
      <c r="SJV43" s="794"/>
      <c r="SJW43" s="795"/>
      <c r="SJX43" s="796"/>
      <c r="SJY43" s="794"/>
      <c r="SJZ43" s="795"/>
      <c r="SKA43" s="797"/>
      <c r="SKB43" s="49"/>
      <c r="SKC43" s="795"/>
      <c r="SKD43" s="63"/>
      <c r="SKE43" s="63"/>
      <c r="SKF43" s="801"/>
      <c r="SKG43" s="798"/>
      <c r="SKH43" s="799"/>
      <c r="SKI43" s="63"/>
      <c r="SKJ43" s="800"/>
      <c r="SKK43" s="797"/>
      <c r="SKL43" s="794"/>
      <c r="SKM43" s="795"/>
      <c r="SKN43" s="796"/>
      <c r="SKO43" s="794"/>
      <c r="SKP43" s="795"/>
      <c r="SKQ43" s="797"/>
      <c r="SKR43" s="49"/>
      <c r="SKS43" s="795"/>
      <c r="SKT43" s="63"/>
      <c r="SKU43" s="63"/>
      <c r="SKV43" s="801"/>
      <c r="SKW43" s="798"/>
      <c r="SKX43" s="799"/>
      <c r="SKY43" s="63"/>
      <c r="SKZ43" s="800"/>
      <c r="SLA43" s="797"/>
      <c r="SLB43" s="794"/>
      <c r="SLC43" s="795"/>
      <c r="SLD43" s="796"/>
      <c r="SLE43" s="794"/>
      <c r="SLF43" s="795"/>
      <c r="SLG43" s="797"/>
      <c r="SLH43" s="49"/>
      <c r="SLI43" s="795"/>
      <c r="SLJ43" s="63"/>
      <c r="SLK43" s="63"/>
      <c r="SLL43" s="801"/>
      <c r="SLM43" s="798"/>
      <c r="SLN43" s="799"/>
      <c r="SLO43" s="63"/>
      <c r="SLP43" s="800"/>
      <c r="SLQ43" s="797"/>
      <c r="SLR43" s="794"/>
      <c r="SLS43" s="795"/>
      <c r="SLT43" s="796"/>
      <c r="SLU43" s="794"/>
      <c r="SLV43" s="795"/>
      <c r="SLW43" s="797"/>
      <c r="SLX43" s="49"/>
      <c r="SLY43" s="795"/>
      <c r="SLZ43" s="63"/>
      <c r="SMA43" s="63"/>
      <c r="SMB43" s="801"/>
      <c r="SMC43" s="798"/>
      <c r="SMD43" s="799"/>
      <c r="SME43" s="63"/>
      <c r="SMF43" s="800"/>
      <c r="SMG43" s="797"/>
      <c r="SMH43" s="794"/>
      <c r="SMI43" s="795"/>
      <c r="SMJ43" s="796"/>
      <c r="SMK43" s="794"/>
      <c r="SML43" s="795"/>
      <c r="SMM43" s="797"/>
      <c r="SMN43" s="49"/>
      <c r="SMO43" s="795"/>
      <c r="SMP43" s="63"/>
      <c r="SMQ43" s="63"/>
      <c r="SMR43" s="801"/>
      <c r="SMS43" s="798"/>
      <c r="SMT43" s="799"/>
      <c r="SMU43" s="63"/>
      <c r="SMV43" s="800"/>
      <c r="SMW43" s="797"/>
      <c r="SMX43" s="794"/>
      <c r="SMY43" s="795"/>
      <c r="SMZ43" s="796"/>
      <c r="SNA43" s="794"/>
      <c r="SNB43" s="795"/>
      <c r="SNC43" s="797"/>
      <c r="SND43" s="49"/>
      <c r="SNE43" s="795"/>
      <c r="SNF43" s="63"/>
      <c r="SNG43" s="63"/>
      <c r="SNH43" s="801"/>
      <c r="SNI43" s="798"/>
      <c r="SNJ43" s="799"/>
      <c r="SNK43" s="63"/>
      <c r="SNL43" s="800"/>
      <c r="SNM43" s="797"/>
      <c r="SNN43" s="794"/>
      <c r="SNO43" s="795"/>
      <c r="SNP43" s="796"/>
      <c r="SNQ43" s="794"/>
      <c r="SNR43" s="795"/>
      <c r="SNS43" s="797"/>
      <c r="SNT43" s="49"/>
      <c r="SNU43" s="795"/>
      <c r="SNV43" s="63"/>
      <c r="SNW43" s="63"/>
      <c r="SNX43" s="801"/>
      <c r="SNY43" s="798"/>
      <c r="SNZ43" s="799"/>
      <c r="SOA43" s="63"/>
      <c r="SOB43" s="800"/>
      <c r="SOC43" s="797"/>
      <c r="SOD43" s="794"/>
      <c r="SOE43" s="795"/>
      <c r="SOF43" s="796"/>
      <c r="SOG43" s="794"/>
      <c r="SOH43" s="795"/>
      <c r="SOI43" s="797"/>
      <c r="SOJ43" s="49"/>
      <c r="SOK43" s="795"/>
      <c r="SOL43" s="63"/>
      <c r="SOM43" s="63"/>
      <c r="SON43" s="801"/>
      <c r="SOO43" s="798"/>
      <c r="SOP43" s="799"/>
      <c r="SOQ43" s="63"/>
      <c r="SOR43" s="800"/>
      <c r="SOS43" s="797"/>
      <c r="SOT43" s="794"/>
      <c r="SOU43" s="795"/>
      <c r="SOV43" s="796"/>
      <c r="SOW43" s="794"/>
      <c r="SOX43" s="795"/>
      <c r="SOY43" s="797"/>
      <c r="SOZ43" s="49"/>
      <c r="SPA43" s="795"/>
      <c r="SPB43" s="63"/>
      <c r="SPC43" s="63"/>
      <c r="SPD43" s="801"/>
      <c r="SPE43" s="798"/>
      <c r="SPF43" s="799"/>
      <c r="SPG43" s="63"/>
      <c r="SPH43" s="800"/>
      <c r="SPI43" s="797"/>
      <c r="SPJ43" s="794"/>
      <c r="SPK43" s="795"/>
      <c r="SPL43" s="796"/>
      <c r="SPM43" s="794"/>
      <c r="SPN43" s="795"/>
      <c r="SPO43" s="797"/>
      <c r="SPP43" s="49"/>
      <c r="SPQ43" s="795"/>
      <c r="SPR43" s="63"/>
      <c r="SPS43" s="63"/>
      <c r="SPT43" s="801"/>
      <c r="SPU43" s="798"/>
      <c r="SPV43" s="799"/>
      <c r="SPW43" s="63"/>
      <c r="SPX43" s="800"/>
      <c r="SPY43" s="797"/>
      <c r="SPZ43" s="794"/>
      <c r="SQA43" s="795"/>
      <c r="SQB43" s="796"/>
      <c r="SQC43" s="794"/>
      <c r="SQD43" s="795"/>
      <c r="SQE43" s="797"/>
      <c r="SQF43" s="49"/>
      <c r="SQG43" s="795"/>
      <c r="SQH43" s="63"/>
      <c r="SQI43" s="63"/>
      <c r="SQJ43" s="801"/>
      <c r="SQK43" s="798"/>
      <c r="SQL43" s="799"/>
      <c r="SQM43" s="63"/>
      <c r="SQN43" s="800"/>
      <c r="SQO43" s="797"/>
      <c r="SQP43" s="794"/>
      <c r="SQQ43" s="795"/>
      <c r="SQR43" s="796"/>
      <c r="SQS43" s="794"/>
      <c r="SQT43" s="795"/>
      <c r="SQU43" s="797"/>
      <c r="SQV43" s="49"/>
      <c r="SQW43" s="795"/>
      <c r="SQX43" s="63"/>
      <c r="SQY43" s="63"/>
      <c r="SQZ43" s="801"/>
      <c r="SRA43" s="798"/>
      <c r="SRB43" s="799"/>
      <c r="SRC43" s="63"/>
      <c r="SRD43" s="800"/>
      <c r="SRE43" s="797"/>
      <c r="SRF43" s="794"/>
      <c r="SRG43" s="795"/>
      <c r="SRH43" s="796"/>
      <c r="SRI43" s="794"/>
      <c r="SRJ43" s="795"/>
      <c r="SRK43" s="797"/>
      <c r="SRL43" s="49"/>
      <c r="SRM43" s="795"/>
      <c r="SRN43" s="63"/>
      <c r="SRO43" s="63"/>
      <c r="SRP43" s="801"/>
      <c r="SRQ43" s="798"/>
      <c r="SRR43" s="799"/>
      <c r="SRS43" s="63"/>
      <c r="SRT43" s="800"/>
      <c r="SRU43" s="797"/>
      <c r="SRV43" s="794"/>
      <c r="SRW43" s="795"/>
      <c r="SRX43" s="796"/>
      <c r="SRY43" s="794"/>
      <c r="SRZ43" s="795"/>
      <c r="SSA43" s="797"/>
      <c r="SSB43" s="49"/>
      <c r="SSC43" s="795"/>
      <c r="SSD43" s="63"/>
      <c r="SSE43" s="63"/>
      <c r="SSF43" s="801"/>
      <c r="SSG43" s="798"/>
      <c r="SSH43" s="799"/>
      <c r="SSI43" s="63"/>
      <c r="SSJ43" s="800"/>
      <c r="SSK43" s="797"/>
      <c r="SSL43" s="794"/>
      <c r="SSM43" s="795"/>
      <c r="SSN43" s="796"/>
      <c r="SSO43" s="794"/>
      <c r="SSP43" s="795"/>
      <c r="SSQ43" s="797"/>
      <c r="SSR43" s="49"/>
      <c r="SSS43" s="795"/>
      <c r="SST43" s="63"/>
      <c r="SSU43" s="63"/>
      <c r="SSV43" s="801"/>
      <c r="SSW43" s="798"/>
      <c r="SSX43" s="799"/>
      <c r="SSY43" s="63"/>
      <c r="SSZ43" s="800"/>
      <c r="STA43" s="797"/>
      <c r="STB43" s="794"/>
      <c r="STC43" s="795"/>
      <c r="STD43" s="796"/>
      <c r="STE43" s="794"/>
      <c r="STF43" s="795"/>
      <c r="STG43" s="797"/>
      <c r="STH43" s="49"/>
      <c r="STI43" s="795"/>
      <c r="STJ43" s="63"/>
      <c r="STK43" s="63"/>
      <c r="STL43" s="801"/>
      <c r="STM43" s="798"/>
      <c r="STN43" s="799"/>
      <c r="STO43" s="63"/>
      <c r="STP43" s="800"/>
      <c r="STQ43" s="797"/>
      <c r="STR43" s="794"/>
      <c r="STS43" s="795"/>
      <c r="STT43" s="796"/>
      <c r="STU43" s="794"/>
      <c r="STV43" s="795"/>
      <c r="STW43" s="797"/>
      <c r="STX43" s="49"/>
      <c r="STY43" s="795"/>
      <c r="STZ43" s="63"/>
      <c r="SUA43" s="63"/>
      <c r="SUB43" s="801"/>
      <c r="SUC43" s="798"/>
      <c r="SUD43" s="799"/>
      <c r="SUE43" s="63"/>
      <c r="SUF43" s="800"/>
      <c r="SUG43" s="797"/>
      <c r="SUH43" s="794"/>
      <c r="SUI43" s="795"/>
      <c r="SUJ43" s="796"/>
      <c r="SUK43" s="794"/>
      <c r="SUL43" s="795"/>
      <c r="SUM43" s="797"/>
      <c r="SUN43" s="49"/>
      <c r="SUO43" s="795"/>
      <c r="SUP43" s="63"/>
      <c r="SUQ43" s="63"/>
      <c r="SUR43" s="801"/>
      <c r="SUS43" s="798"/>
      <c r="SUT43" s="799"/>
      <c r="SUU43" s="63"/>
      <c r="SUV43" s="800"/>
      <c r="SUW43" s="797"/>
      <c r="SUX43" s="794"/>
      <c r="SUY43" s="795"/>
      <c r="SUZ43" s="796"/>
      <c r="SVA43" s="794"/>
      <c r="SVB43" s="795"/>
      <c r="SVC43" s="797"/>
      <c r="SVD43" s="49"/>
      <c r="SVE43" s="795"/>
      <c r="SVF43" s="63"/>
      <c r="SVG43" s="63"/>
      <c r="SVH43" s="801"/>
      <c r="SVI43" s="798"/>
      <c r="SVJ43" s="799"/>
      <c r="SVK43" s="63"/>
      <c r="SVL43" s="800"/>
      <c r="SVM43" s="797"/>
      <c r="SVN43" s="794"/>
      <c r="SVO43" s="795"/>
      <c r="SVP43" s="796"/>
      <c r="SVQ43" s="794"/>
      <c r="SVR43" s="795"/>
      <c r="SVS43" s="797"/>
      <c r="SVT43" s="49"/>
      <c r="SVU43" s="795"/>
      <c r="SVV43" s="63"/>
      <c r="SVW43" s="63"/>
      <c r="SVX43" s="801"/>
      <c r="SVY43" s="798"/>
      <c r="SVZ43" s="799"/>
      <c r="SWA43" s="63"/>
      <c r="SWB43" s="800"/>
      <c r="SWC43" s="797"/>
      <c r="SWD43" s="794"/>
      <c r="SWE43" s="795"/>
      <c r="SWF43" s="796"/>
      <c r="SWG43" s="794"/>
      <c r="SWH43" s="795"/>
      <c r="SWI43" s="797"/>
      <c r="SWJ43" s="49"/>
      <c r="SWK43" s="795"/>
      <c r="SWL43" s="63"/>
      <c r="SWM43" s="63"/>
      <c r="SWN43" s="801"/>
      <c r="SWO43" s="798"/>
      <c r="SWP43" s="799"/>
      <c r="SWQ43" s="63"/>
      <c r="SWR43" s="800"/>
      <c r="SWS43" s="797"/>
      <c r="SWT43" s="794"/>
      <c r="SWU43" s="795"/>
      <c r="SWV43" s="796"/>
      <c r="SWW43" s="794"/>
      <c r="SWX43" s="795"/>
      <c r="SWY43" s="797"/>
      <c r="SWZ43" s="49"/>
      <c r="SXA43" s="795"/>
      <c r="SXB43" s="63"/>
      <c r="SXC43" s="63"/>
      <c r="SXD43" s="801"/>
      <c r="SXE43" s="798"/>
      <c r="SXF43" s="799"/>
      <c r="SXG43" s="63"/>
      <c r="SXH43" s="800"/>
      <c r="SXI43" s="797"/>
      <c r="SXJ43" s="794"/>
      <c r="SXK43" s="795"/>
      <c r="SXL43" s="796"/>
      <c r="SXM43" s="794"/>
      <c r="SXN43" s="795"/>
      <c r="SXO43" s="797"/>
      <c r="SXP43" s="49"/>
      <c r="SXQ43" s="795"/>
      <c r="SXR43" s="63"/>
      <c r="SXS43" s="63"/>
      <c r="SXT43" s="801"/>
      <c r="SXU43" s="798"/>
      <c r="SXV43" s="799"/>
      <c r="SXW43" s="63"/>
      <c r="SXX43" s="800"/>
      <c r="SXY43" s="797"/>
      <c r="SXZ43" s="794"/>
      <c r="SYA43" s="795"/>
      <c r="SYB43" s="796"/>
      <c r="SYC43" s="794"/>
      <c r="SYD43" s="795"/>
      <c r="SYE43" s="797"/>
      <c r="SYF43" s="49"/>
      <c r="SYG43" s="795"/>
      <c r="SYH43" s="63"/>
      <c r="SYI43" s="63"/>
      <c r="SYJ43" s="801"/>
      <c r="SYK43" s="798"/>
      <c r="SYL43" s="799"/>
      <c r="SYM43" s="63"/>
      <c r="SYN43" s="800"/>
      <c r="SYO43" s="797"/>
      <c r="SYP43" s="794"/>
      <c r="SYQ43" s="795"/>
      <c r="SYR43" s="796"/>
      <c r="SYS43" s="794"/>
      <c r="SYT43" s="795"/>
      <c r="SYU43" s="797"/>
      <c r="SYV43" s="49"/>
      <c r="SYW43" s="795"/>
      <c r="SYX43" s="63"/>
      <c r="SYY43" s="63"/>
      <c r="SYZ43" s="801"/>
      <c r="SZA43" s="798"/>
      <c r="SZB43" s="799"/>
      <c r="SZC43" s="63"/>
      <c r="SZD43" s="800"/>
      <c r="SZE43" s="797"/>
      <c r="SZF43" s="794"/>
      <c r="SZG43" s="795"/>
      <c r="SZH43" s="796"/>
      <c r="SZI43" s="794"/>
      <c r="SZJ43" s="795"/>
      <c r="SZK43" s="797"/>
      <c r="SZL43" s="49"/>
      <c r="SZM43" s="795"/>
      <c r="SZN43" s="63"/>
      <c r="SZO43" s="63"/>
      <c r="SZP43" s="801"/>
      <c r="SZQ43" s="798"/>
      <c r="SZR43" s="799"/>
      <c r="SZS43" s="63"/>
      <c r="SZT43" s="800"/>
      <c r="SZU43" s="797"/>
      <c r="SZV43" s="794"/>
      <c r="SZW43" s="795"/>
      <c r="SZX43" s="796"/>
      <c r="SZY43" s="794"/>
      <c r="SZZ43" s="795"/>
      <c r="TAA43" s="797"/>
      <c r="TAB43" s="49"/>
      <c r="TAC43" s="795"/>
      <c r="TAD43" s="63"/>
      <c r="TAE43" s="63"/>
      <c r="TAF43" s="801"/>
      <c r="TAG43" s="798"/>
      <c r="TAH43" s="799"/>
      <c r="TAI43" s="63"/>
      <c r="TAJ43" s="800"/>
      <c r="TAK43" s="797"/>
      <c r="TAL43" s="794"/>
      <c r="TAM43" s="795"/>
      <c r="TAN43" s="796"/>
      <c r="TAO43" s="794"/>
      <c r="TAP43" s="795"/>
      <c r="TAQ43" s="797"/>
      <c r="TAR43" s="49"/>
      <c r="TAS43" s="795"/>
      <c r="TAT43" s="63"/>
      <c r="TAU43" s="63"/>
      <c r="TAV43" s="801"/>
      <c r="TAW43" s="798"/>
      <c r="TAX43" s="799"/>
      <c r="TAY43" s="63"/>
      <c r="TAZ43" s="800"/>
      <c r="TBA43" s="797"/>
      <c r="TBB43" s="794"/>
      <c r="TBC43" s="795"/>
      <c r="TBD43" s="796"/>
      <c r="TBE43" s="794"/>
      <c r="TBF43" s="795"/>
      <c r="TBG43" s="797"/>
      <c r="TBH43" s="49"/>
      <c r="TBI43" s="795"/>
      <c r="TBJ43" s="63"/>
      <c r="TBK43" s="63"/>
      <c r="TBL43" s="801"/>
      <c r="TBM43" s="798"/>
      <c r="TBN43" s="799"/>
      <c r="TBO43" s="63"/>
      <c r="TBP43" s="800"/>
      <c r="TBQ43" s="797"/>
      <c r="TBR43" s="794"/>
      <c r="TBS43" s="795"/>
      <c r="TBT43" s="796"/>
      <c r="TBU43" s="794"/>
      <c r="TBV43" s="795"/>
      <c r="TBW43" s="797"/>
      <c r="TBX43" s="49"/>
      <c r="TBY43" s="795"/>
      <c r="TBZ43" s="63"/>
      <c r="TCA43" s="63"/>
      <c r="TCB43" s="801"/>
      <c r="TCC43" s="798"/>
      <c r="TCD43" s="799"/>
      <c r="TCE43" s="63"/>
      <c r="TCF43" s="800"/>
      <c r="TCG43" s="797"/>
      <c r="TCH43" s="794"/>
      <c r="TCI43" s="795"/>
      <c r="TCJ43" s="796"/>
      <c r="TCK43" s="794"/>
      <c r="TCL43" s="795"/>
      <c r="TCM43" s="797"/>
      <c r="TCN43" s="49"/>
      <c r="TCO43" s="795"/>
      <c r="TCP43" s="63"/>
      <c r="TCQ43" s="63"/>
      <c r="TCR43" s="801"/>
      <c r="TCS43" s="798"/>
      <c r="TCT43" s="799"/>
      <c r="TCU43" s="63"/>
      <c r="TCV43" s="800"/>
      <c r="TCW43" s="797"/>
      <c r="TCX43" s="794"/>
      <c r="TCY43" s="795"/>
      <c r="TCZ43" s="796"/>
      <c r="TDA43" s="794"/>
      <c r="TDB43" s="795"/>
      <c r="TDC43" s="797"/>
      <c r="TDD43" s="49"/>
      <c r="TDE43" s="795"/>
      <c r="TDF43" s="63"/>
      <c r="TDG43" s="63"/>
      <c r="TDH43" s="801"/>
      <c r="TDI43" s="798"/>
      <c r="TDJ43" s="799"/>
      <c r="TDK43" s="63"/>
      <c r="TDL43" s="800"/>
      <c r="TDM43" s="797"/>
      <c r="TDN43" s="794"/>
      <c r="TDO43" s="795"/>
      <c r="TDP43" s="796"/>
      <c r="TDQ43" s="794"/>
      <c r="TDR43" s="795"/>
      <c r="TDS43" s="797"/>
      <c r="TDT43" s="49"/>
      <c r="TDU43" s="795"/>
      <c r="TDV43" s="63"/>
      <c r="TDW43" s="63"/>
      <c r="TDX43" s="801"/>
      <c r="TDY43" s="798"/>
      <c r="TDZ43" s="799"/>
      <c r="TEA43" s="63"/>
      <c r="TEB43" s="800"/>
      <c r="TEC43" s="797"/>
      <c r="TED43" s="794"/>
      <c r="TEE43" s="795"/>
      <c r="TEF43" s="796"/>
      <c r="TEG43" s="794"/>
      <c r="TEH43" s="795"/>
      <c r="TEI43" s="797"/>
      <c r="TEJ43" s="49"/>
      <c r="TEK43" s="795"/>
      <c r="TEL43" s="63"/>
      <c r="TEM43" s="63"/>
      <c r="TEN43" s="801"/>
      <c r="TEO43" s="798"/>
      <c r="TEP43" s="799"/>
      <c r="TEQ43" s="63"/>
      <c r="TER43" s="800"/>
      <c r="TES43" s="797"/>
      <c r="TET43" s="794"/>
      <c r="TEU43" s="795"/>
      <c r="TEV43" s="796"/>
      <c r="TEW43" s="794"/>
      <c r="TEX43" s="795"/>
      <c r="TEY43" s="797"/>
      <c r="TEZ43" s="49"/>
      <c r="TFA43" s="795"/>
      <c r="TFB43" s="63"/>
      <c r="TFC43" s="63"/>
      <c r="TFD43" s="801"/>
      <c r="TFE43" s="798"/>
      <c r="TFF43" s="799"/>
      <c r="TFG43" s="63"/>
      <c r="TFH43" s="800"/>
      <c r="TFI43" s="797"/>
      <c r="TFJ43" s="794"/>
      <c r="TFK43" s="795"/>
      <c r="TFL43" s="796"/>
      <c r="TFM43" s="794"/>
      <c r="TFN43" s="795"/>
      <c r="TFO43" s="797"/>
      <c r="TFP43" s="49"/>
      <c r="TFQ43" s="795"/>
      <c r="TFR43" s="63"/>
      <c r="TFS43" s="63"/>
      <c r="TFT43" s="801"/>
      <c r="TFU43" s="798"/>
      <c r="TFV43" s="799"/>
      <c r="TFW43" s="63"/>
      <c r="TFX43" s="800"/>
      <c r="TFY43" s="797"/>
      <c r="TFZ43" s="794"/>
      <c r="TGA43" s="795"/>
      <c r="TGB43" s="796"/>
      <c r="TGC43" s="794"/>
      <c r="TGD43" s="795"/>
      <c r="TGE43" s="797"/>
      <c r="TGF43" s="49"/>
      <c r="TGG43" s="795"/>
      <c r="TGH43" s="63"/>
      <c r="TGI43" s="63"/>
      <c r="TGJ43" s="801"/>
      <c r="TGK43" s="798"/>
      <c r="TGL43" s="799"/>
      <c r="TGM43" s="63"/>
      <c r="TGN43" s="800"/>
      <c r="TGO43" s="797"/>
      <c r="TGP43" s="794"/>
      <c r="TGQ43" s="795"/>
      <c r="TGR43" s="796"/>
      <c r="TGS43" s="794"/>
      <c r="TGT43" s="795"/>
      <c r="TGU43" s="797"/>
      <c r="TGV43" s="49"/>
      <c r="TGW43" s="795"/>
      <c r="TGX43" s="63"/>
      <c r="TGY43" s="63"/>
      <c r="TGZ43" s="801"/>
      <c r="THA43" s="798"/>
      <c r="THB43" s="799"/>
      <c r="THC43" s="63"/>
      <c r="THD43" s="800"/>
      <c r="THE43" s="797"/>
      <c r="THF43" s="794"/>
      <c r="THG43" s="795"/>
      <c r="THH43" s="796"/>
      <c r="THI43" s="794"/>
      <c r="THJ43" s="795"/>
      <c r="THK43" s="797"/>
      <c r="THL43" s="49"/>
      <c r="THM43" s="795"/>
      <c r="THN43" s="63"/>
      <c r="THO43" s="63"/>
      <c r="THP43" s="801"/>
      <c r="THQ43" s="798"/>
      <c r="THR43" s="799"/>
      <c r="THS43" s="63"/>
      <c r="THT43" s="800"/>
      <c r="THU43" s="797"/>
      <c r="THV43" s="794"/>
      <c r="THW43" s="795"/>
      <c r="THX43" s="796"/>
      <c r="THY43" s="794"/>
      <c r="THZ43" s="795"/>
      <c r="TIA43" s="797"/>
      <c r="TIB43" s="49"/>
      <c r="TIC43" s="795"/>
      <c r="TID43" s="63"/>
      <c r="TIE43" s="63"/>
      <c r="TIF43" s="801"/>
      <c r="TIG43" s="798"/>
      <c r="TIH43" s="799"/>
      <c r="TII43" s="63"/>
      <c r="TIJ43" s="800"/>
      <c r="TIK43" s="797"/>
      <c r="TIL43" s="794"/>
      <c r="TIM43" s="795"/>
      <c r="TIN43" s="796"/>
      <c r="TIO43" s="794"/>
      <c r="TIP43" s="795"/>
      <c r="TIQ43" s="797"/>
      <c r="TIR43" s="49"/>
      <c r="TIS43" s="795"/>
      <c r="TIT43" s="63"/>
      <c r="TIU43" s="63"/>
      <c r="TIV43" s="801"/>
      <c r="TIW43" s="798"/>
      <c r="TIX43" s="799"/>
      <c r="TIY43" s="63"/>
      <c r="TIZ43" s="800"/>
      <c r="TJA43" s="797"/>
      <c r="TJB43" s="794"/>
      <c r="TJC43" s="795"/>
      <c r="TJD43" s="796"/>
      <c r="TJE43" s="794"/>
      <c r="TJF43" s="795"/>
      <c r="TJG43" s="797"/>
      <c r="TJH43" s="49"/>
      <c r="TJI43" s="795"/>
      <c r="TJJ43" s="63"/>
      <c r="TJK43" s="63"/>
      <c r="TJL43" s="801"/>
      <c r="TJM43" s="798"/>
      <c r="TJN43" s="799"/>
      <c r="TJO43" s="63"/>
      <c r="TJP43" s="800"/>
      <c r="TJQ43" s="797"/>
      <c r="TJR43" s="794"/>
      <c r="TJS43" s="795"/>
      <c r="TJT43" s="796"/>
      <c r="TJU43" s="794"/>
      <c r="TJV43" s="795"/>
      <c r="TJW43" s="797"/>
      <c r="TJX43" s="49"/>
      <c r="TJY43" s="795"/>
      <c r="TJZ43" s="63"/>
      <c r="TKA43" s="63"/>
      <c r="TKB43" s="801"/>
      <c r="TKC43" s="798"/>
      <c r="TKD43" s="799"/>
      <c r="TKE43" s="63"/>
      <c r="TKF43" s="800"/>
      <c r="TKG43" s="797"/>
      <c r="TKH43" s="794"/>
      <c r="TKI43" s="795"/>
      <c r="TKJ43" s="796"/>
      <c r="TKK43" s="794"/>
      <c r="TKL43" s="795"/>
      <c r="TKM43" s="797"/>
      <c r="TKN43" s="49"/>
      <c r="TKO43" s="795"/>
      <c r="TKP43" s="63"/>
      <c r="TKQ43" s="63"/>
      <c r="TKR43" s="801"/>
      <c r="TKS43" s="798"/>
      <c r="TKT43" s="799"/>
      <c r="TKU43" s="63"/>
      <c r="TKV43" s="800"/>
      <c r="TKW43" s="797"/>
      <c r="TKX43" s="794"/>
      <c r="TKY43" s="795"/>
      <c r="TKZ43" s="796"/>
      <c r="TLA43" s="794"/>
      <c r="TLB43" s="795"/>
      <c r="TLC43" s="797"/>
      <c r="TLD43" s="49"/>
      <c r="TLE43" s="795"/>
      <c r="TLF43" s="63"/>
      <c r="TLG43" s="63"/>
      <c r="TLH43" s="801"/>
      <c r="TLI43" s="798"/>
      <c r="TLJ43" s="799"/>
      <c r="TLK43" s="63"/>
      <c r="TLL43" s="800"/>
      <c r="TLM43" s="797"/>
      <c r="TLN43" s="794"/>
      <c r="TLO43" s="795"/>
      <c r="TLP43" s="796"/>
      <c r="TLQ43" s="794"/>
      <c r="TLR43" s="795"/>
      <c r="TLS43" s="797"/>
      <c r="TLT43" s="49"/>
      <c r="TLU43" s="795"/>
      <c r="TLV43" s="63"/>
      <c r="TLW43" s="63"/>
      <c r="TLX43" s="801"/>
      <c r="TLY43" s="798"/>
      <c r="TLZ43" s="799"/>
      <c r="TMA43" s="63"/>
      <c r="TMB43" s="800"/>
      <c r="TMC43" s="797"/>
      <c r="TMD43" s="794"/>
      <c r="TME43" s="795"/>
      <c r="TMF43" s="796"/>
      <c r="TMG43" s="794"/>
      <c r="TMH43" s="795"/>
      <c r="TMI43" s="797"/>
      <c r="TMJ43" s="49"/>
      <c r="TMK43" s="795"/>
      <c r="TML43" s="63"/>
      <c r="TMM43" s="63"/>
      <c r="TMN43" s="801"/>
      <c r="TMO43" s="798"/>
      <c r="TMP43" s="799"/>
      <c r="TMQ43" s="63"/>
      <c r="TMR43" s="800"/>
      <c r="TMS43" s="797"/>
      <c r="TMT43" s="794"/>
      <c r="TMU43" s="795"/>
      <c r="TMV43" s="796"/>
      <c r="TMW43" s="794"/>
      <c r="TMX43" s="795"/>
      <c r="TMY43" s="797"/>
      <c r="TMZ43" s="49"/>
      <c r="TNA43" s="795"/>
      <c r="TNB43" s="63"/>
      <c r="TNC43" s="63"/>
      <c r="TND43" s="801"/>
      <c r="TNE43" s="798"/>
      <c r="TNF43" s="799"/>
      <c r="TNG43" s="63"/>
      <c r="TNH43" s="800"/>
      <c r="TNI43" s="797"/>
      <c r="TNJ43" s="794"/>
      <c r="TNK43" s="795"/>
      <c r="TNL43" s="796"/>
      <c r="TNM43" s="794"/>
      <c r="TNN43" s="795"/>
      <c r="TNO43" s="797"/>
      <c r="TNP43" s="49"/>
      <c r="TNQ43" s="795"/>
      <c r="TNR43" s="63"/>
      <c r="TNS43" s="63"/>
      <c r="TNT43" s="801"/>
      <c r="TNU43" s="798"/>
      <c r="TNV43" s="799"/>
      <c r="TNW43" s="63"/>
      <c r="TNX43" s="800"/>
      <c r="TNY43" s="797"/>
      <c r="TNZ43" s="794"/>
      <c r="TOA43" s="795"/>
      <c r="TOB43" s="796"/>
      <c r="TOC43" s="794"/>
      <c r="TOD43" s="795"/>
      <c r="TOE43" s="797"/>
      <c r="TOF43" s="49"/>
      <c r="TOG43" s="795"/>
      <c r="TOH43" s="63"/>
      <c r="TOI43" s="63"/>
      <c r="TOJ43" s="801"/>
      <c r="TOK43" s="798"/>
      <c r="TOL43" s="799"/>
      <c r="TOM43" s="63"/>
      <c r="TON43" s="800"/>
      <c r="TOO43" s="797"/>
      <c r="TOP43" s="794"/>
      <c r="TOQ43" s="795"/>
      <c r="TOR43" s="796"/>
      <c r="TOS43" s="794"/>
      <c r="TOT43" s="795"/>
      <c r="TOU43" s="797"/>
      <c r="TOV43" s="49"/>
      <c r="TOW43" s="795"/>
      <c r="TOX43" s="63"/>
      <c r="TOY43" s="63"/>
      <c r="TOZ43" s="801"/>
      <c r="TPA43" s="798"/>
      <c r="TPB43" s="799"/>
      <c r="TPC43" s="63"/>
      <c r="TPD43" s="800"/>
      <c r="TPE43" s="797"/>
      <c r="TPF43" s="794"/>
      <c r="TPG43" s="795"/>
      <c r="TPH43" s="796"/>
      <c r="TPI43" s="794"/>
      <c r="TPJ43" s="795"/>
      <c r="TPK43" s="797"/>
      <c r="TPL43" s="49"/>
      <c r="TPM43" s="795"/>
      <c r="TPN43" s="63"/>
      <c r="TPO43" s="63"/>
      <c r="TPP43" s="801"/>
      <c r="TPQ43" s="798"/>
      <c r="TPR43" s="799"/>
      <c r="TPS43" s="63"/>
      <c r="TPT43" s="800"/>
      <c r="TPU43" s="797"/>
      <c r="TPV43" s="794"/>
      <c r="TPW43" s="795"/>
      <c r="TPX43" s="796"/>
      <c r="TPY43" s="794"/>
      <c r="TPZ43" s="795"/>
      <c r="TQA43" s="797"/>
      <c r="TQB43" s="49"/>
      <c r="TQC43" s="795"/>
      <c r="TQD43" s="63"/>
      <c r="TQE43" s="63"/>
      <c r="TQF43" s="801"/>
      <c r="TQG43" s="798"/>
      <c r="TQH43" s="799"/>
      <c r="TQI43" s="63"/>
      <c r="TQJ43" s="800"/>
      <c r="TQK43" s="797"/>
      <c r="TQL43" s="794"/>
      <c r="TQM43" s="795"/>
      <c r="TQN43" s="796"/>
      <c r="TQO43" s="794"/>
      <c r="TQP43" s="795"/>
      <c r="TQQ43" s="797"/>
      <c r="TQR43" s="49"/>
      <c r="TQS43" s="795"/>
      <c r="TQT43" s="63"/>
      <c r="TQU43" s="63"/>
      <c r="TQV43" s="801"/>
      <c r="TQW43" s="798"/>
      <c r="TQX43" s="799"/>
      <c r="TQY43" s="63"/>
      <c r="TQZ43" s="800"/>
      <c r="TRA43" s="797"/>
      <c r="TRB43" s="794"/>
      <c r="TRC43" s="795"/>
      <c r="TRD43" s="796"/>
      <c r="TRE43" s="794"/>
      <c r="TRF43" s="795"/>
      <c r="TRG43" s="797"/>
      <c r="TRH43" s="49"/>
      <c r="TRI43" s="795"/>
      <c r="TRJ43" s="63"/>
      <c r="TRK43" s="63"/>
      <c r="TRL43" s="801"/>
      <c r="TRM43" s="798"/>
      <c r="TRN43" s="799"/>
      <c r="TRO43" s="63"/>
      <c r="TRP43" s="800"/>
      <c r="TRQ43" s="797"/>
      <c r="TRR43" s="794"/>
      <c r="TRS43" s="795"/>
      <c r="TRT43" s="796"/>
      <c r="TRU43" s="794"/>
      <c r="TRV43" s="795"/>
      <c r="TRW43" s="797"/>
      <c r="TRX43" s="49"/>
      <c r="TRY43" s="795"/>
      <c r="TRZ43" s="63"/>
      <c r="TSA43" s="63"/>
      <c r="TSB43" s="801"/>
      <c r="TSC43" s="798"/>
      <c r="TSD43" s="799"/>
      <c r="TSE43" s="63"/>
      <c r="TSF43" s="800"/>
      <c r="TSG43" s="797"/>
      <c r="TSH43" s="794"/>
      <c r="TSI43" s="795"/>
      <c r="TSJ43" s="796"/>
      <c r="TSK43" s="794"/>
      <c r="TSL43" s="795"/>
      <c r="TSM43" s="797"/>
      <c r="TSN43" s="49"/>
      <c r="TSO43" s="795"/>
      <c r="TSP43" s="63"/>
      <c r="TSQ43" s="63"/>
      <c r="TSR43" s="801"/>
      <c r="TSS43" s="798"/>
      <c r="TST43" s="799"/>
      <c r="TSU43" s="63"/>
      <c r="TSV43" s="800"/>
      <c r="TSW43" s="797"/>
      <c r="TSX43" s="794"/>
      <c r="TSY43" s="795"/>
      <c r="TSZ43" s="796"/>
      <c r="TTA43" s="794"/>
      <c r="TTB43" s="795"/>
      <c r="TTC43" s="797"/>
      <c r="TTD43" s="49"/>
      <c r="TTE43" s="795"/>
      <c r="TTF43" s="63"/>
      <c r="TTG43" s="63"/>
      <c r="TTH43" s="801"/>
      <c r="TTI43" s="798"/>
      <c r="TTJ43" s="799"/>
      <c r="TTK43" s="63"/>
      <c r="TTL43" s="800"/>
      <c r="TTM43" s="797"/>
      <c r="TTN43" s="794"/>
      <c r="TTO43" s="795"/>
      <c r="TTP43" s="796"/>
      <c r="TTQ43" s="794"/>
      <c r="TTR43" s="795"/>
      <c r="TTS43" s="797"/>
      <c r="TTT43" s="49"/>
      <c r="TTU43" s="795"/>
      <c r="TTV43" s="63"/>
      <c r="TTW43" s="63"/>
      <c r="TTX43" s="801"/>
      <c r="TTY43" s="798"/>
      <c r="TTZ43" s="799"/>
      <c r="TUA43" s="63"/>
      <c r="TUB43" s="800"/>
      <c r="TUC43" s="797"/>
      <c r="TUD43" s="794"/>
      <c r="TUE43" s="795"/>
      <c r="TUF43" s="796"/>
      <c r="TUG43" s="794"/>
      <c r="TUH43" s="795"/>
      <c r="TUI43" s="797"/>
      <c r="TUJ43" s="49"/>
      <c r="TUK43" s="795"/>
      <c r="TUL43" s="63"/>
      <c r="TUM43" s="63"/>
      <c r="TUN43" s="801"/>
      <c r="TUO43" s="798"/>
      <c r="TUP43" s="799"/>
      <c r="TUQ43" s="63"/>
      <c r="TUR43" s="800"/>
      <c r="TUS43" s="797"/>
      <c r="TUT43" s="794"/>
      <c r="TUU43" s="795"/>
      <c r="TUV43" s="796"/>
      <c r="TUW43" s="794"/>
      <c r="TUX43" s="795"/>
      <c r="TUY43" s="797"/>
      <c r="TUZ43" s="49"/>
      <c r="TVA43" s="795"/>
      <c r="TVB43" s="63"/>
      <c r="TVC43" s="63"/>
      <c r="TVD43" s="801"/>
      <c r="TVE43" s="798"/>
      <c r="TVF43" s="799"/>
      <c r="TVG43" s="63"/>
      <c r="TVH43" s="800"/>
      <c r="TVI43" s="797"/>
      <c r="TVJ43" s="794"/>
      <c r="TVK43" s="795"/>
      <c r="TVL43" s="796"/>
      <c r="TVM43" s="794"/>
      <c r="TVN43" s="795"/>
      <c r="TVO43" s="797"/>
      <c r="TVP43" s="49"/>
      <c r="TVQ43" s="795"/>
      <c r="TVR43" s="63"/>
      <c r="TVS43" s="63"/>
      <c r="TVT43" s="801"/>
      <c r="TVU43" s="798"/>
      <c r="TVV43" s="799"/>
      <c r="TVW43" s="63"/>
      <c r="TVX43" s="800"/>
      <c r="TVY43" s="797"/>
      <c r="TVZ43" s="794"/>
      <c r="TWA43" s="795"/>
      <c r="TWB43" s="796"/>
      <c r="TWC43" s="794"/>
      <c r="TWD43" s="795"/>
      <c r="TWE43" s="797"/>
      <c r="TWF43" s="49"/>
      <c r="TWG43" s="795"/>
      <c r="TWH43" s="63"/>
      <c r="TWI43" s="63"/>
      <c r="TWJ43" s="801"/>
      <c r="TWK43" s="798"/>
      <c r="TWL43" s="799"/>
      <c r="TWM43" s="63"/>
      <c r="TWN43" s="800"/>
      <c r="TWO43" s="797"/>
      <c r="TWP43" s="794"/>
      <c r="TWQ43" s="795"/>
      <c r="TWR43" s="796"/>
      <c r="TWS43" s="794"/>
      <c r="TWT43" s="795"/>
      <c r="TWU43" s="797"/>
      <c r="TWV43" s="49"/>
      <c r="TWW43" s="795"/>
      <c r="TWX43" s="63"/>
      <c r="TWY43" s="63"/>
      <c r="TWZ43" s="801"/>
      <c r="TXA43" s="798"/>
      <c r="TXB43" s="799"/>
      <c r="TXC43" s="63"/>
      <c r="TXD43" s="800"/>
      <c r="TXE43" s="797"/>
      <c r="TXF43" s="794"/>
      <c r="TXG43" s="795"/>
      <c r="TXH43" s="796"/>
      <c r="TXI43" s="794"/>
      <c r="TXJ43" s="795"/>
      <c r="TXK43" s="797"/>
      <c r="TXL43" s="49"/>
      <c r="TXM43" s="795"/>
      <c r="TXN43" s="63"/>
      <c r="TXO43" s="63"/>
      <c r="TXP43" s="801"/>
      <c r="TXQ43" s="798"/>
      <c r="TXR43" s="799"/>
      <c r="TXS43" s="63"/>
      <c r="TXT43" s="800"/>
      <c r="TXU43" s="797"/>
      <c r="TXV43" s="794"/>
      <c r="TXW43" s="795"/>
      <c r="TXX43" s="796"/>
      <c r="TXY43" s="794"/>
      <c r="TXZ43" s="795"/>
      <c r="TYA43" s="797"/>
      <c r="TYB43" s="49"/>
      <c r="TYC43" s="795"/>
      <c r="TYD43" s="63"/>
      <c r="TYE43" s="63"/>
      <c r="TYF43" s="801"/>
      <c r="TYG43" s="798"/>
      <c r="TYH43" s="799"/>
      <c r="TYI43" s="63"/>
      <c r="TYJ43" s="800"/>
      <c r="TYK43" s="797"/>
      <c r="TYL43" s="794"/>
      <c r="TYM43" s="795"/>
      <c r="TYN43" s="796"/>
      <c r="TYO43" s="794"/>
      <c r="TYP43" s="795"/>
      <c r="TYQ43" s="797"/>
      <c r="TYR43" s="49"/>
      <c r="TYS43" s="795"/>
      <c r="TYT43" s="63"/>
      <c r="TYU43" s="63"/>
      <c r="TYV43" s="801"/>
      <c r="TYW43" s="798"/>
      <c r="TYX43" s="799"/>
      <c r="TYY43" s="63"/>
      <c r="TYZ43" s="800"/>
      <c r="TZA43" s="797"/>
      <c r="TZB43" s="794"/>
      <c r="TZC43" s="795"/>
      <c r="TZD43" s="796"/>
      <c r="TZE43" s="794"/>
      <c r="TZF43" s="795"/>
      <c r="TZG43" s="797"/>
      <c r="TZH43" s="49"/>
      <c r="TZI43" s="795"/>
      <c r="TZJ43" s="63"/>
      <c r="TZK43" s="63"/>
      <c r="TZL43" s="801"/>
      <c r="TZM43" s="798"/>
      <c r="TZN43" s="799"/>
      <c r="TZO43" s="63"/>
      <c r="TZP43" s="800"/>
      <c r="TZQ43" s="797"/>
      <c r="TZR43" s="794"/>
      <c r="TZS43" s="795"/>
      <c r="TZT43" s="796"/>
      <c r="TZU43" s="794"/>
      <c r="TZV43" s="795"/>
      <c r="TZW43" s="797"/>
      <c r="TZX43" s="49"/>
      <c r="TZY43" s="795"/>
      <c r="TZZ43" s="63"/>
      <c r="UAA43" s="63"/>
      <c r="UAB43" s="801"/>
      <c r="UAC43" s="798"/>
      <c r="UAD43" s="799"/>
      <c r="UAE43" s="63"/>
      <c r="UAF43" s="800"/>
      <c r="UAG43" s="797"/>
      <c r="UAH43" s="794"/>
      <c r="UAI43" s="795"/>
      <c r="UAJ43" s="796"/>
      <c r="UAK43" s="794"/>
      <c r="UAL43" s="795"/>
      <c r="UAM43" s="797"/>
      <c r="UAN43" s="49"/>
      <c r="UAO43" s="795"/>
      <c r="UAP43" s="63"/>
      <c r="UAQ43" s="63"/>
      <c r="UAR43" s="801"/>
      <c r="UAS43" s="798"/>
      <c r="UAT43" s="799"/>
      <c r="UAU43" s="63"/>
      <c r="UAV43" s="800"/>
      <c r="UAW43" s="797"/>
      <c r="UAX43" s="794"/>
      <c r="UAY43" s="795"/>
      <c r="UAZ43" s="796"/>
      <c r="UBA43" s="794"/>
      <c r="UBB43" s="795"/>
      <c r="UBC43" s="797"/>
      <c r="UBD43" s="49"/>
      <c r="UBE43" s="795"/>
      <c r="UBF43" s="63"/>
      <c r="UBG43" s="63"/>
      <c r="UBH43" s="801"/>
      <c r="UBI43" s="798"/>
      <c r="UBJ43" s="799"/>
      <c r="UBK43" s="63"/>
      <c r="UBL43" s="800"/>
      <c r="UBM43" s="797"/>
      <c r="UBN43" s="794"/>
      <c r="UBO43" s="795"/>
      <c r="UBP43" s="796"/>
      <c r="UBQ43" s="794"/>
      <c r="UBR43" s="795"/>
      <c r="UBS43" s="797"/>
      <c r="UBT43" s="49"/>
      <c r="UBU43" s="795"/>
      <c r="UBV43" s="63"/>
      <c r="UBW43" s="63"/>
      <c r="UBX43" s="801"/>
      <c r="UBY43" s="798"/>
      <c r="UBZ43" s="799"/>
      <c r="UCA43" s="63"/>
      <c r="UCB43" s="800"/>
      <c r="UCC43" s="797"/>
      <c r="UCD43" s="794"/>
      <c r="UCE43" s="795"/>
      <c r="UCF43" s="796"/>
      <c r="UCG43" s="794"/>
      <c r="UCH43" s="795"/>
      <c r="UCI43" s="797"/>
      <c r="UCJ43" s="49"/>
      <c r="UCK43" s="795"/>
      <c r="UCL43" s="63"/>
      <c r="UCM43" s="63"/>
      <c r="UCN43" s="801"/>
      <c r="UCO43" s="798"/>
      <c r="UCP43" s="799"/>
      <c r="UCQ43" s="63"/>
      <c r="UCR43" s="800"/>
      <c r="UCS43" s="797"/>
      <c r="UCT43" s="794"/>
      <c r="UCU43" s="795"/>
      <c r="UCV43" s="796"/>
      <c r="UCW43" s="794"/>
      <c r="UCX43" s="795"/>
      <c r="UCY43" s="797"/>
      <c r="UCZ43" s="49"/>
      <c r="UDA43" s="795"/>
      <c r="UDB43" s="63"/>
      <c r="UDC43" s="63"/>
      <c r="UDD43" s="801"/>
      <c r="UDE43" s="798"/>
      <c r="UDF43" s="799"/>
      <c r="UDG43" s="63"/>
      <c r="UDH43" s="800"/>
      <c r="UDI43" s="797"/>
      <c r="UDJ43" s="794"/>
      <c r="UDK43" s="795"/>
      <c r="UDL43" s="796"/>
      <c r="UDM43" s="794"/>
      <c r="UDN43" s="795"/>
      <c r="UDO43" s="797"/>
      <c r="UDP43" s="49"/>
      <c r="UDQ43" s="795"/>
      <c r="UDR43" s="63"/>
      <c r="UDS43" s="63"/>
      <c r="UDT43" s="801"/>
      <c r="UDU43" s="798"/>
      <c r="UDV43" s="799"/>
      <c r="UDW43" s="63"/>
      <c r="UDX43" s="800"/>
      <c r="UDY43" s="797"/>
      <c r="UDZ43" s="794"/>
      <c r="UEA43" s="795"/>
      <c r="UEB43" s="796"/>
      <c r="UEC43" s="794"/>
      <c r="UED43" s="795"/>
      <c r="UEE43" s="797"/>
      <c r="UEF43" s="49"/>
      <c r="UEG43" s="795"/>
      <c r="UEH43" s="63"/>
      <c r="UEI43" s="63"/>
      <c r="UEJ43" s="801"/>
      <c r="UEK43" s="798"/>
      <c r="UEL43" s="799"/>
      <c r="UEM43" s="63"/>
      <c r="UEN43" s="800"/>
      <c r="UEO43" s="797"/>
      <c r="UEP43" s="794"/>
      <c r="UEQ43" s="795"/>
      <c r="UER43" s="796"/>
      <c r="UES43" s="794"/>
      <c r="UET43" s="795"/>
      <c r="UEU43" s="797"/>
      <c r="UEV43" s="49"/>
      <c r="UEW43" s="795"/>
      <c r="UEX43" s="63"/>
      <c r="UEY43" s="63"/>
      <c r="UEZ43" s="801"/>
      <c r="UFA43" s="798"/>
      <c r="UFB43" s="799"/>
      <c r="UFC43" s="63"/>
      <c r="UFD43" s="800"/>
      <c r="UFE43" s="797"/>
      <c r="UFF43" s="794"/>
      <c r="UFG43" s="795"/>
      <c r="UFH43" s="796"/>
      <c r="UFI43" s="794"/>
      <c r="UFJ43" s="795"/>
      <c r="UFK43" s="797"/>
      <c r="UFL43" s="49"/>
      <c r="UFM43" s="795"/>
      <c r="UFN43" s="63"/>
      <c r="UFO43" s="63"/>
      <c r="UFP43" s="801"/>
      <c r="UFQ43" s="798"/>
      <c r="UFR43" s="799"/>
      <c r="UFS43" s="63"/>
      <c r="UFT43" s="800"/>
      <c r="UFU43" s="797"/>
      <c r="UFV43" s="794"/>
      <c r="UFW43" s="795"/>
      <c r="UFX43" s="796"/>
      <c r="UFY43" s="794"/>
      <c r="UFZ43" s="795"/>
      <c r="UGA43" s="797"/>
      <c r="UGB43" s="49"/>
      <c r="UGC43" s="795"/>
      <c r="UGD43" s="63"/>
      <c r="UGE43" s="63"/>
      <c r="UGF43" s="801"/>
      <c r="UGG43" s="798"/>
      <c r="UGH43" s="799"/>
      <c r="UGI43" s="63"/>
      <c r="UGJ43" s="800"/>
      <c r="UGK43" s="797"/>
      <c r="UGL43" s="794"/>
      <c r="UGM43" s="795"/>
      <c r="UGN43" s="796"/>
      <c r="UGO43" s="794"/>
      <c r="UGP43" s="795"/>
      <c r="UGQ43" s="797"/>
      <c r="UGR43" s="49"/>
      <c r="UGS43" s="795"/>
      <c r="UGT43" s="63"/>
      <c r="UGU43" s="63"/>
      <c r="UGV43" s="801"/>
      <c r="UGW43" s="798"/>
      <c r="UGX43" s="799"/>
      <c r="UGY43" s="63"/>
      <c r="UGZ43" s="800"/>
      <c r="UHA43" s="797"/>
      <c r="UHB43" s="794"/>
      <c r="UHC43" s="795"/>
      <c r="UHD43" s="796"/>
      <c r="UHE43" s="794"/>
      <c r="UHF43" s="795"/>
      <c r="UHG43" s="797"/>
      <c r="UHH43" s="49"/>
      <c r="UHI43" s="795"/>
      <c r="UHJ43" s="63"/>
      <c r="UHK43" s="63"/>
      <c r="UHL43" s="801"/>
      <c r="UHM43" s="798"/>
      <c r="UHN43" s="799"/>
      <c r="UHO43" s="63"/>
      <c r="UHP43" s="800"/>
      <c r="UHQ43" s="797"/>
      <c r="UHR43" s="794"/>
      <c r="UHS43" s="795"/>
      <c r="UHT43" s="796"/>
      <c r="UHU43" s="794"/>
      <c r="UHV43" s="795"/>
      <c r="UHW43" s="797"/>
      <c r="UHX43" s="49"/>
      <c r="UHY43" s="795"/>
      <c r="UHZ43" s="63"/>
      <c r="UIA43" s="63"/>
      <c r="UIB43" s="801"/>
      <c r="UIC43" s="798"/>
      <c r="UID43" s="799"/>
      <c r="UIE43" s="63"/>
      <c r="UIF43" s="800"/>
      <c r="UIG43" s="797"/>
      <c r="UIH43" s="794"/>
      <c r="UII43" s="795"/>
      <c r="UIJ43" s="796"/>
      <c r="UIK43" s="794"/>
      <c r="UIL43" s="795"/>
      <c r="UIM43" s="797"/>
      <c r="UIN43" s="49"/>
      <c r="UIO43" s="795"/>
      <c r="UIP43" s="63"/>
      <c r="UIQ43" s="63"/>
      <c r="UIR43" s="801"/>
      <c r="UIS43" s="798"/>
      <c r="UIT43" s="799"/>
      <c r="UIU43" s="63"/>
      <c r="UIV43" s="800"/>
      <c r="UIW43" s="797"/>
      <c r="UIX43" s="794"/>
      <c r="UIY43" s="795"/>
      <c r="UIZ43" s="796"/>
      <c r="UJA43" s="794"/>
      <c r="UJB43" s="795"/>
      <c r="UJC43" s="797"/>
      <c r="UJD43" s="49"/>
      <c r="UJE43" s="795"/>
      <c r="UJF43" s="63"/>
      <c r="UJG43" s="63"/>
      <c r="UJH43" s="801"/>
      <c r="UJI43" s="798"/>
      <c r="UJJ43" s="799"/>
      <c r="UJK43" s="63"/>
      <c r="UJL43" s="800"/>
      <c r="UJM43" s="797"/>
      <c r="UJN43" s="794"/>
      <c r="UJO43" s="795"/>
      <c r="UJP43" s="796"/>
      <c r="UJQ43" s="794"/>
      <c r="UJR43" s="795"/>
      <c r="UJS43" s="797"/>
      <c r="UJT43" s="49"/>
      <c r="UJU43" s="795"/>
      <c r="UJV43" s="63"/>
      <c r="UJW43" s="63"/>
      <c r="UJX43" s="801"/>
      <c r="UJY43" s="798"/>
      <c r="UJZ43" s="799"/>
      <c r="UKA43" s="63"/>
      <c r="UKB43" s="800"/>
      <c r="UKC43" s="797"/>
      <c r="UKD43" s="794"/>
      <c r="UKE43" s="795"/>
      <c r="UKF43" s="796"/>
      <c r="UKG43" s="794"/>
      <c r="UKH43" s="795"/>
      <c r="UKI43" s="797"/>
      <c r="UKJ43" s="49"/>
      <c r="UKK43" s="795"/>
      <c r="UKL43" s="63"/>
      <c r="UKM43" s="63"/>
      <c r="UKN43" s="801"/>
      <c r="UKO43" s="798"/>
      <c r="UKP43" s="799"/>
      <c r="UKQ43" s="63"/>
      <c r="UKR43" s="800"/>
      <c r="UKS43" s="797"/>
      <c r="UKT43" s="794"/>
      <c r="UKU43" s="795"/>
      <c r="UKV43" s="796"/>
      <c r="UKW43" s="794"/>
      <c r="UKX43" s="795"/>
      <c r="UKY43" s="797"/>
      <c r="UKZ43" s="49"/>
      <c r="ULA43" s="795"/>
      <c r="ULB43" s="63"/>
      <c r="ULC43" s="63"/>
      <c r="ULD43" s="801"/>
      <c r="ULE43" s="798"/>
      <c r="ULF43" s="799"/>
      <c r="ULG43" s="63"/>
      <c r="ULH43" s="800"/>
      <c r="ULI43" s="797"/>
      <c r="ULJ43" s="794"/>
      <c r="ULK43" s="795"/>
      <c r="ULL43" s="796"/>
      <c r="ULM43" s="794"/>
      <c r="ULN43" s="795"/>
      <c r="ULO43" s="797"/>
      <c r="ULP43" s="49"/>
      <c r="ULQ43" s="795"/>
      <c r="ULR43" s="63"/>
      <c r="ULS43" s="63"/>
      <c r="ULT43" s="801"/>
      <c r="ULU43" s="798"/>
      <c r="ULV43" s="799"/>
      <c r="ULW43" s="63"/>
      <c r="ULX43" s="800"/>
      <c r="ULY43" s="797"/>
      <c r="ULZ43" s="794"/>
      <c r="UMA43" s="795"/>
      <c r="UMB43" s="796"/>
      <c r="UMC43" s="794"/>
      <c r="UMD43" s="795"/>
      <c r="UME43" s="797"/>
      <c r="UMF43" s="49"/>
      <c r="UMG43" s="795"/>
      <c r="UMH43" s="63"/>
      <c r="UMI43" s="63"/>
      <c r="UMJ43" s="801"/>
      <c r="UMK43" s="798"/>
      <c r="UML43" s="799"/>
      <c r="UMM43" s="63"/>
      <c r="UMN43" s="800"/>
      <c r="UMO43" s="797"/>
      <c r="UMP43" s="794"/>
      <c r="UMQ43" s="795"/>
      <c r="UMR43" s="796"/>
      <c r="UMS43" s="794"/>
      <c r="UMT43" s="795"/>
      <c r="UMU43" s="797"/>
      <c r="UMV43" s="49"/>
      <c r="UMW43" s="795"/>
      <c r="UMX43" s="63"/>
      <c r="UMY43" s="63"/>
      <c r="UMZ43" s="801"/>
      <c r="UNA43" s="798"/>
      <c r="UNB43" s="799"/>
      <c r="UNC43" s="63"/>
      <c r="UND43" s="800"/>
      <c r="UNE43" s="797"/>
      <c r="UNF43" s="794"/>
      <c r="UNG43" s="795"/>
      <c r="UNH43" s="796"/>
      <c r="UNI43" s="794"/>
      <c r="UNJ43" s="795"/>
      <c r="UNK43" s="797"/>
      <c r="UNL43" s="49"/>
      <c r="UNM43" s="795"/>
      <c r="UNN43" s="63"/>
      <c r="UNO43" s="63"/>
      <c r="UNP43" s="801"/>
      <c r="UNQ43" s="798"/>
      <c r="UNR43" s="799"/>
      <c r="UNS43" s="63"/>
      <c r="UNT43" s="800"/>
      <c r="UNU43" s="797"/>
      <c r="UNV43" s="794"/>
      <c r="UNW43" s="795"/>
      <c r="UNX43" s="796"/>
      <c r="UNY43" s="794"/>
      <c r="UNZ43" s="795"/>
      <c r="UOA43" s="797"/>
      <c r="UOB43" s="49"/>
      <c r="UOC43" s="795"/>
      <c r="UOD43" s="63"/>
      <c r="UOE43" s="63"/>
      <c r="UOF43" s="801"/>
      <c r="UOG43" s="798"/>
      <c r="UOH43" s="799"/>
      <c r="UOI43" s="63"/>
      <c r="UOJ43" s="800"/>
      <c r="UOK43" s="797"/>
      <c r="UOL43" s="794"/>
      <c r="UOM43" s="795"/>
      <c r="UON43" s="796"/>
      <c r="UOO43" s="794"/>
      <c r="UOP43" s="795"/>
      <c r="UOQ43" s="797"/>
      <c r="UOR43" s="49"/>
      <c r="UOS43" s="795"/>
      <c r="UOT43" s="63"/>
      <c r="UOU43" s="63"/>
      <c r="UOV43" s="801"/>
      <c r="UOW43" s="798"/>
      <c r="UOX43" s="799"/>
      <c r="UOY43" s="63"/>
      <c r="UOZ43" s="800"/>
      <c r="UPA43" s="797"/>
      <c r="UPB43" s="794"/>
      <c r="UPC43" s="795"/>
      <c r="UPD43" s="796"/>
      <c r="UPE43" s="794"/>
      <c r="UPF43" s="795"/>
      <c r="UPG43" s="797"/>
      <c r="UPH43" s="49"/>
      <c r="UPI43" s="795"/>
      <c r="UPJ43" s="63"/>
      <c r="UPK43" s="63"/>
      <c r="UPL43" s="801"/>
      <c r="UPM43" s="798"/>
      <c r="UPN43" s="799"/>
      <c r="UPO43" s="63"/>
      <c r="UPP43" s="800"/>
      <c r="UPQ43" s="797"/>
      <c r="UPR43" s="794"/>
      <c r="UPS43" s="795"/>
      <c r="UPT43" s="796"/>
      <c r="UPU43" s="794"/>
      <c r="UPV43" s="795"/>
      <c r="UPW43" s="797"/>
      <c r="UPX43" s="49"/>
      <c r="UPY43" s="795"/>
      <c r="UPZ43" s="63"/>
      <c r="UQA43" s="63"/>
      <c r="UQB43" s="801"/>
      <c r="UQC43" s="798"/>
      <c r="UQD43" s="799"/>
      <c r="UQE43" s="63"/>
      <c r="UQF43" s="800"/>
      <c r="UQG43" s="797"/>
      <c r="UQH43" s="794"/>
      <c r="UQI43" s="795"/>
      <c r="UQJ43" s="796"/>
      <c r="UQK43" s="794"/>
      <c r="UQL43" s="795"/>
      <c r="UQM43" s="797"/>
      <c r="UQN43" s="49"/>
      <c r="UQO43" s="795"/>
      <c r="UQP43" s="63"/>
      <c r="UQQ43" s="63"/>
      <c r="UQR43" s="801"/>
      <c r="UQS43" s="798"/>
      <c r="UQT43" s="799"/>
      <c r="UQU43" s="63"/>
      <c r="UQV43" s="800"/>
      <c r="UQW43" s="797"/>
      <c r="UQX43" s="794"/>
      <c r="UQY43" s="795"/>
      <c r="UQZ43" s="796"/>
      <c r="URA43" s="794"/>
      <c r="URB43" s="795"/>
      <c r="URC43" s="797"/>
      <c r="URD43" s="49"/>
      <c r="URE43" s="795"/>
      <c r="URF43" s="63"/>
      <c r="URG43" s="63"/>
      <c r="URH43" s="801"/>
      <c r="URI43" s="798"/>
      <c r="URJ43" s="799"/>
      <c r="URK43" s="63"/>
      <c r="URL43" s="800"/>
      <c r="URM43" s="797"/>
      <c r="URN43" s="794"/>
      <c r="URO43" s="795"/>
      <c r="URP43" s="796"/>
      <c r="URQ43" s="794"/>
      <c r="URR43" s="795"/>
      <c r="URS43" s="797"/>
      <c r="URT43" s="49"/>
      <c r="URU43" s="795"/>
      <c r="URV43" s="63"/>
      <c r="URW43" s="63"/>
      <c r="URX43" s="801"/>
      <c r="URY43" s="798"/>
      <c r="URZ43" s="799"/>
      <c r="USA43" s="63"/>
      <c r="USB43" s="800"/>
      <c r="USC43" s="797"/>
      <c r="USD43" s="794"/>
      <c r="USE43" s="795"/>
      <c r="USF43" s="796"/>
      <c r="USG43" s="794"/>
      <c r="USH43" s="795"/>
      <c r="USI43" s="797"/>
      <c r="USJ43" s="49"/>
      <c r="USK43" s="795"/>
      <c r="USL43" s="63"/>
      <c r="USM43" s="63"/>
      <c r="USN43" s="801"/>
      <c r="USO43" s="798"/>
      <c r="USP43" s="799"/>
      <c r="USQ43" s="63"/>
      <c r="USR43" s="800"/>
      <c r="USS43" s="797"/>
      <c r="UST43" s="794"/>
      <c r="USU43" s="795"/>
      <c r="USV43" s="796"/>
      <c r="USW43" s="794"/>
      <c r="USX43" s="795"/>
      <c r="USY43" s="797"/>
      <c r="USZ43" s="49"/>
      <c r="UTA43" s="795"/>
      <c r="UTB43" s="63"/>
      <c r="UTC43" s="63"/>
      <c r="UTD43" s="801"/>
      <c r="UTE43" s="798"/>
      <c r="UTF43" s="799"/>
      <c r="UTG43" s="63"/>
      <c r="UTH43" s="800"/>
      <c r="UTI43" s="797"/>
      <c r="UTJ43" s="794"/>
      <c r="UTK43" s="795"/>
      <c r="UTL43" s="796"/>
      <c r="UTM43" s="794"/>
      <c r="UTN43" s="795"/>
      <c r="UTO43" s="797"/>
      <c r="UTP43" s="49"/>
      <c r="UTQ43" s="795"/>
      <c r="UTR43" s="63"/>
      <c r="UTS43" s="63"/>
      <c r="UTT43" s="801"/>
      <c r="UTU43" s="798"/>
      <c r="UTV43" s="799"/>
      <c r="UTW43" s="63"/>
      <c r="UTX43" s="800"/>
      <c r="UTY43" s="797"/>
      <c r="UTZ43" s="794"/>
      <c r="UUA43" s="795"/>
      <c r="UUB43" s="796"/>
      <c r="UUC43" s="794"/>
      <c r="UUD43" s="795"/>
      <c r="UUE43" s="797"/>
      <c r="UUF43" s="49"/>
      <c r="UUG43" s="795"/>
      <c r="UUH43" s="63"/>
      <c r="UUI43" s="63"/>
      <c r="UUJ43" s="801"/>
      <c r="UUK43" s="798"/>
      <c r="UUL43" s="799"/>
      <c r="UUM43" s="63"/>
      <c r="UUN43" s="800"/>
      <c r="UUO43" s="797"/>
      <c r="UUP43" s="794"/>
      <c r="UUQ43" s="795"/>
      <c r="UUR43" s="796"/>
      <c r="UUS43" s="794"/>
      <c r="UUT43" s="795"/>
      <c r="UUU43" s="797"/>
      <c r="UUV43" s="49"/>
      <c r="UUW43" s="795"/>
      <c r="UUX43" s="63"/>
      <c r="UUY43" s="63"/>
      <c r="UUZ43" s="801"/>
      <c r="UVA43" s="798"/>
      <c r="UVB43" s="799"/>
      <c r="UVC43" s="63"/>
      <c r="UVD43" s="800"/>
      <c r="UVE43" s="797"/>
      <c r="UVF43" s="794"/>
      <c r="UVG43" s="795"/>
      <c r="UVH43" s="796"/>
      <c r="UVI43" s="794"/>
      <c r="UVJ43" s="795"/>
      <c r="UVK43" s="797"/>
      <c r="UVL43" s="49"/>
      <c r="UVM43" s="795"/>
      <c r="UVN43" s="63"/>
      <c r="UVO43" s="63"/>
      <c r="UVP43" s="801"/>
      <c r="UVQ43" s="798"/>
      <c r="UVR43" s="799"/>
      <c r="UVS43" s="63"/>
      <c r="UVT43" s="800"/>
      <c r="UVU43" s="797"/>
      <c r="UVV43" s="794"/>
      <c r="UVW43" s="795"/>
      <c r="UVX43" s="796"/>
      <c r="UVY43" s="794"/>
      <c r="UVZ43" s="795"/>
      <c r="UWA43" s="797"/>
      <c r="UWB43" s="49"/>
      <c r="UWC43" s="795"/>
      <c r="UWD43" s="63"/>
      <c r="UWE43" s="63"/>
      <c r="UWF43" s="801"/>
      <c r="UWG43" s="798"/>
      <c r="UWH43" s="799"/>
      <c r="UWI43" s="63"/>
      <c r="UWJ43" s="800"/>
      <c r="UWK43" s="797"/>
      <c r="UWL43" s="794"/>
      <c r="UWM43" s="795"/>
      <c r="UWN43" s="796"/>
      <c r="UWO43" s="794"/>
      <c r="UWP43" s="795"/>
      <c r="UWQ43" s="797"/>
      <c r="UWR43" s="49"/>
      <c r="UWS43" s="795"/>
      <c r="UWT43" s="63"/>
      <c r="UWU43" s="63"/>
      <c r="UWV43" s="801"/>
      <c r="UWW43" s="798"/>
      <c r="UWX43" s="799"/>
      <c r="UWY43" s="63"/>
      <c r="UWZ43" s="800"/>
      <c r="UXA43" s="797"/>
      <c r="UXB43" s="794"/>
      <c r="UXC43" s="795"/>
      <c r="UXD43" s="796"/>
      <c r="UXE43" s="794"/>
      <c r="UXF43" s="795"/>
      <c r="UXG43" s="797"/>
      <c r="UXH43" s="49"/>
      <c r="UXI43" s="795"/>
      <c r="UXJ43" s="63"/>
      <c r="UXK43" s="63"/>
      <c r="UXL43" s="801"/>
      <c r="UXM43" s="798"/>
      <c r="UXN43" s="799"/>
      <c r="UXO43" s="63"/>
      <c r="UXP43" s="800"/>
      <c r="UXQ43" s="797"/>
      <c r="UXR43" s="794"/>
      <c r="UXS43" s="795"/>
      <c r="UXT43" s="796"/>
      <c r="UXU43" s="794"/>
      <c r="UXV43" s="795"/>
      <c r="UXW43" s="797"/>
      <c r="UXX43" s="49"/>
      <c r="UXY43" s="795"/>
      <c r="UXZ43" s="63"/>
      <c r="UYA43" s="63"/>
      <c r="UYB43" s="801"/>
      <c r="UYC43" s="798"/>
      <c r="UYD43" s="799"/>
      <c r="UYE43" s="63"/>
      <c r="UYF43" s="800"/>
      <c r="UYG43" s="797"/>
      <c r="UYH43" s="794"/>
      <c r="UYI43" s="795"/>
      <c r="UYJ43" s="796"/>
      <c r="UYK43" s="794"/>
      <c r="UYL43" s="795"/>
      <c r="UYM43" s="797"/>
      <c r="UYN43" s="49"/>
      <c r="UYO43" s="795"/>
      <c r="UYP43" s="63"/>
      <c r="UYQ43" s="63"/>
      <c r="UYR43" s="801"/>
      <c r="UYS43" s="798"/>
      <c r="UYT43" s="799"/>
      <c r="UYU43" s="63"/>
      <c r="UYV43" s="800"/>
      <c r="UYW43" s="797"/>
      <c r="UYX43" s="794"/>
      <c r="UYY43" s="795"/>
      <c r="UYZ43" s="796"/>
      <c r="UZA43" s="794"/>
      <c r="UZB43" s="795"/>
      <c r="UZC43" s="797"/>
      <c r="UZD43" s="49"/>
      <c r="UZE43" s="795"/>
      <c r="UZF43" s="63"/>
      <c r="UZG43" s="63"/>
      <c r="UZH43" s="801"/>
      <c r="UZI43" s="798"/>
      <c r="UZJ43" s="799"/>
      <c r="UZK43" s="63"/>
      <c r="UZL43" s="800"/>
      <c r="UZM43" s="797"/>
      <c r="UZN43" s="794"/>
      <c r="UZO43" s="795"/>
      <c r="UZP43" s="796"/>
      <c r="UZQ43" s="794"/>
      <c r="UZR43" s="795"/>
      <c r="UZS43" s="797"/>
      <c r="UZT43" s="49"/>
      <c r="UZU43" s="795"/>
      <c r="UZV43" s="63"/>
      <c r="UZW43" s="63"/>
      <c r="UZX43" s="801"/>
      <c r="UZY43" s="798"/>
      <c r="UZZ43" s="799"/>
      <c r="VAA43" s="63"/>
      <c r="VAB43" s="800"/>
      <c r="VAC43" s="797"/>
      <c r="VAD43" s="794"/>
      <c r="VAE43" s="795"/>
      <c r="VAF43" s="796"/>
      <c r="VAG43" s="794"/>
      <c r="VAH43" s="795"/>
      <c r="VAI43" s="797"/>
      <c r="VAJ43" s="49"/>
      <c r="VAK43" s="795"/>
      <c r="VAL43" s="63"/>
      <c r="VAM43" s="63"/>
      <c r="VAN43" s="801"/>
      <c r="VAO43" s="798"/>
      <c r="VAP43" s="799"/>
      <c r="VAQ43" s="63"/>
      <c r="VAR43" s="800"/>
      <c r="VAS43" s="797"/>
      <c r="VAT43" s="794"/>
      <c r="VAU43" s="795"/>
      <c r="VAV43" s="796"/>
      <c r="VAW43" s="794"/>
      <c r="VAX43" s="795"/>
      <c r="VAY43" s="797"/>
      <c r="VAZ43" s="49"/>
      <c r="VBA43" s="795"/>
      <c r="VBB43" s="63"/>
      <c r="VBC43" s="63"/>
      <c r="VBD43" s="801"/>
      <c r="VBE43" s="798"/>
      <c r="VBF43" s="799"/>
      <c r="VBG43" s="63"/>
      <c r="VBH43" s="800"/>
      <c r="VBI43" s="797"/>
      <c r="VBJ43" s="794"/>
      <c r="VBK43" s="795"/>
      <c r="VBL43" s="796"/>
      <c r="VBM43" s="794"/>
      <c r="VBN43" s="795"/>
      <c r="VBO43" s="797"/>
      <c r="VBP43" s="49"/>
      <c r="VBQ43" s="795"/>
      <c r="VBR43" s="63"/>
      <c r="VBS43" s="63"/>
      <c r="VBT43" s="801"/>
      <c r="VBU43" s="798"/>
      <c r="VBV43" s="799"/>
      <c r="VBW43" s="63"/>
      <c r="VBX43" s="800"/>
      <c r="VBY43" s="797"/>
      <c r="VBZ43" s="794"/>
      <c r="VCA43" s="795"/>
      <c r="VCB43" s="796"/>
      <c r="VCC43" s="794"/>
      <c r="VCD43" s="795"/>
      <c r="VCE43" s="797"/>
      <c r="VCF43" s="49"/>
      <c r="VCG43" s="795"/>
      <c r="VCH43" s="63"/>
      <c r="VCI43" s="63"/>
      <c r="VCJ43" s="801"/>
      <c r="VCK43" s="798"/>
      <c r="VCL43" s="799"/>
      <c r="VCM43" s="63"/>
      <c r="VCN43" s="800"/>
      <c r="VCO43" s="797"/>
      <c r="VCP43" s="794"/>
      <c r="VCQ43" s="795"/>
      <c r="VCR43" s="796"/>
      <c r="VCS43" s="794"/>
      <c r="VCT43" s="795"/>
      <c r="VCU43" s="797"/>
      <c r="VCV43" s="49"/>
      <c r="VCW43" s="795"/>
      <c r="VCX43" s="63"/>
      <c r="VCY43" s="63"/>
      <c r="VCZ43" s="801"/>
      <c r="VDA43" s="798"/>
      <c r="VDB43" s="799"/>
      <c r="VDC43" s="63"/>
      <c r="VDD43" s="800"/>
      <c r="VDE43" s="797"/>
      <c r="VDF43" s="794"/>
      <c r="VDG43" s="795"/>
      <c r="VDH43" s="796"/>
      <c r="VDI43" s="794"/>
      <c r="VDJ43" s="795"/>
      <c r="VDK43" s="797"/>
      <c r="VDL43" s="49"/>
      <c r="VDM43" s="795"/>
      <c r="VDN43" s="63"/>
      <c r="VDO43" s="63"/>
      <c r="VDP43" s="801"/>
      <c r="VDQ43" s="798"/>
      <c r="VDR43" s="799"/>
      <c r="VDS43" s="63"/>
      <c r="VDT43" s="800"/>
      <c r="VDU43" s="797"/>
      <c r="VDV43" s="794"/>
      <c r="VDW43" s="795"/>
      <c r="VDX43" s="796"/>
      <c r="VDY43" s="794"/>
      <c r="VDZ43" s="795"/>
      <c r="VEA43" s="797"/>
      <c r="VEB43" s="49"/>
      <c r="VEC43" s="795"/>
      <c r="VED43" s="63"/>
      <c r="VEE43" s="63"/>
      <c r="VEF43" s="801"/>
      <c r="VEG43" s="798"/>
      <c r="VEH43" s="799"/>
      <c r="VEI43" s="63"/>
      <c r="VEJ43" s="800"/>
      <c r="VEK43" s="797"/>
      <c r="VEL43" s="794"/>
      <c r="VEM43" s="795"/>
      <c r="VEN43" s="796"/>
      <c r="VEO43" s="794"/>
      <c r="VEP43" s="795"/>
      <c r="VEQ43" s="797"/>
      <c r="VER43" s="49"/>
      <c r="VES43" s="795"/>
      <c r="VET43" s="63"/>
      <c r="VEU43" s="63"/>
      <c r="VEV43" s="801"/>
      <c r="VEW43" s="798"/>
      <c r="VEX43" s="799"/>
      <c r="VEY43" s="63"/>
      <c r="VEZ43" s="800"/>
      <c r="VFA43" s="797"/>
      <c r="VFB43" s="794"/>
      <c r="VFC43" s="795"/>
      <c r="VFD43" s="796"/>
      <c r="VFE43" s="794"/>
      <c r="VFF43" s="795"/>
      <c r="VFG43" s="797"/>
      <c r="VFH43" s="49"/>
      <c r="VFI43" s="795"/>
      <c r="VFJ43" s="63"/>
      <c r="VFK43" s="63"/>
      <c r="VFL43" s="801"/>
      <c r="VFM43" s="798"/>
      <c r="VFN43" s="799"/>
      <c r="VFO43" s="63"/>
      <c r="VFP43" s="800"/>
      <c r="VFQ43" s="797"/>
      <c r="VFR43" s="794"/>
      <c r="VFS43" s="795"/>
      <c r="VFT43" s="796"/>
      <c r="VFU43" s="794"/>
      <c r="VFV43" s="795"/>
      <c r="VFW43" s="797"/>
      <c r="VFX43" s="49"/>
      <c r="VFY43" s="795"/>
      <c r="VFZ43" s="63"/>
      <c r="VGA43" s="63"/>
      <c r="VGB43" s="801"/>
      <c r="VGC43" s="798"/>
      <c r="VGD43" s="799"/>
      <c r="VGE43" s="63"/>
      <c r="VGF43" s="800"/>
      <c r="VGG43" s="797"/>
      <c r="VGH43" s="794"/>
      <c r="VGI43" s="795"/>
      <c r="VGJ43" s="796"/>
      <c r="VGK43" s="794"/>
      <c r="VGL43" s="795"/>
      <c r="VGM43" s="797"/>
      <c r="VGN43" s="49"/>
      <c r="VGO43" s="795"/>
      <c r="VGP43" s="63"/>
      <c r="VGQ43" s="63"/>
      <c r="VGR43" s="801"/>
      <c r="VGS43" s="798"/>
      <c r="VGT43" s="799"/>
      <c r="VGU43" s="63"/>
      <c r="VGV43" s="800"/>
      <c r="VGW43" s="797"/>
      <c r="VGX43" s="794"/>
      <c r="VGY43" s="795"/>
      <c r="VGZ43" s="796"/>
      <c r="VHA43" s="794"/>
      <c r="VHB43" s="795"/>
      <c r="VHC43" s="797"/>
      <c r="VHD43" s="49"/>
      <c r="VHE43" s="795"/>
      <c r="VHF43" s="63"/>
      <c r="VHG43" s="63"/>
      <c r="VHH43" s="801"/>
      <c r="VHI43" s="798"/>
      <c r="VHJ43" s="799"/>
      <c r="VHK43" s="63"/>
      <c r="VHL43" s="800"/>
      <c r="VHM43" s="797"/>
      <c r="VHN43" s="794"/>
      <c r="VHO43" s="795"/>
      <c r="VHP43" s="796"/>
      <c r="VHQ43" s="794"/>
      <c r="VHR43" s="795"/>
      <c r="VHS43" s="797"/>
      <c r="VHT43" s="49"/>
      <c r="VHU43" s="795"/>
      <c r="VHV43" s="63"/>
      <c r="VHW43" s="63"/>
      <c r="VHX43" s="801"/>
      <c r="VHY43" s="798"/>
      <c r="VHZ43" s="799"/>
      <c r="VIA43" s="63"/>
      <c r="VIB43" s="800"/>
      <c r="VIC43" s="797"/>
      <c r="VID43" s="794"/>
      <c r="VIE43" s="795"/>
      <c r="VIF43" s="796"/>
      <c r="VIG43" s="794"/>
      <c r="VIH43" s="795"/>
      <c r="VII43" s="797"/>
      <c r="VIJ43" s="49"/>
      <c r="VIK43" s="795"/>
      <c r="VIL43" s="63"/>
      <c r="VIM43" s="63"/>
      <c r="VIN43" s="801"/>
      <c r="VIO43" s="798"/>
      <c r="VIP43" s="799"/>
      <c r="VIQ43" s="63"/>
      <c r="VIR43" s="800"/>
      <c r="VIS43" s="797"/>
      <c r="VIT43" s="794"/>
      <c r="VIU43" s="795"/>
      <c r="VIV43" s="796"/>
      <c r="VIW43" s="794"/>
      <c r="VIX43" s="795"/>
      <c r="VIY43" s="797"/>
      <c r="VIZ43" s="49"/>
      <c r="VJA43" s="795"/>
      <c r="VJB43" s="63"/>
      <c r="VJC43" s="63"/>
      <c r="VJD43" s="801"/>
      <c r="VJE43" s="798"/>
      <c r="VJF43" s="799"/>
      <c r="VJG43" s="63"/>
      <c r="VJH43" s="800"/>
      <c r="VJI43" s="797"/>
      <c r="VJJ43" s="794"/>
      <c r="VJK43" s="795"/>
      <c r="VJL43" s="796"/>
      <c r="VJM43" s="794"/>
      <c r="VJN43" s="795"/>
      <c r="VJO43" s="797"/>
      <c r="VJP43" s="49"/>
      <c r="VJQ43" s="795"/>
      <c r="VJR43" s="63"/>
      <c r="VJS43" s="63"/>
      <c r="VJT43" s="801"/>
      <c r="VJU43" s="798"/>
      <c r="VJV43" s="799"/>
      <c r="VJW43" s="63"/>
      <c r="VJX43" s="800"/>
      <c r="VJY43" s="797"/>
      <c r="VJZ43" s="794"/>
      <c r="VKA43" s="795"/>
      <c r="VKB43" s="796"/>
      <c r="VKC43" s="794"/>
      <c r="VKD43" s="795"/>
      <c r="VKE43" s="797"/>
      <c r="VKF43" s="49"/>
      <c r="VKG43" s="795"/>
      <c r="VKH43" s="63"/>
      <c r="VKI43" s="63"/>
      <c r="VKJ43" s="801"/>
      <c r="VKK43" s="798"/>
      <c r="VKL43" s="799"/>
      <c r="VKM43" s="63"/>
      <c r="VKN43" s="800"/>
      <c r="VKO43" s="797"/>
      <c r="VKP43" s="794"/>
      <c r="VKQ43" s="795"/>
      <c r="VKR43" s="796"/>
      <c r="VKS43" s="794"/>
      <c r="VKT43" s="795"/>
      <c r="VKU43" s="797"/>
      <c r="VKV43" s="49"/>
      <c r="VKW43" s="795"/>
      <c r="VKX43" s="63"/>
      <c r="VKY43" s="63"/>
      <c r="VKZ43" s="801"/>
      <c r="VLA43" s="798"/>
      <c r="VLB43" s="799"/>
      <c r="VLC43" s="63"/>
      <c r="VLD43" s="800"/>
      <c r="VLE43" s="797"/>
      <c r="VLF43" s="794"/>
      <c r="VLG43" s="795"/>
      <c r="VLH43" s="796"/>
      <c r="VLI43" s="794"/>
      <c r="VLJ43" s="795"/>
      <c r="VLK43" s="797"/>
      <c r="VLL43" s="49"/>
      <c r="VLM43" s="795"/>
      <c r="VLN43" s="63"/>
      <c r="VLO43" s="63"/>
      <c r="VLP43" s="801"/>
      <c r="VLQ43" s="798"/>
      <c r="VLR43" s="799"/>
      <c r="VLS43" s="63"/>
      <c r="VLT43" s="800"/>
      <c r="VLU43" s="797"/>
      <c r="VLV43" s="794"/>
      <c r="VLW43" s="795"/>
      <c r="VLX43" s="796"/>
      <c r="VLY43" s="794"/>
      <c r="VLZ43" s="795"/>
      <c r="VMA43" s="797"/>
      <c r="VMB43" s="49"/>
      <c r="VMC43" s="795"/>
      <c r="VMD43" s="63"/>
      <c r="VME43" s="63"/>
      <c r="VMF43" s="801"/>
      <c r="VMG43" s="798"/>
      <c r="VMH43" s="799"/>
      <c r="VMI43" s="63"/>
      <c r="VMJ43" s="800"/>
      <c r="VMK43" s="797"/>
      <c r="VML43" s="794"/>
      <c r="VMM43" s="795"/>
      <c r="VMN43" s="796"/>
      <c r="VMO43" s="794"/>
      <c r="VMP43" s="795"/>
      <c r="VMQ43" s="797"/>
      <c r="VMR43" s="49"/>
      <c r="VMS43" s="795"/>
      <c r="VMT43" s="63"/>
      <c r="VMU43" s="63"/>
      <c r="VMV43" s="801"/>
      <c r="VMW43" s="798"/>
      <c r="VMX43" s="799"/>
      <c r="VMY43" s="63"/>
      <c r="VMZ43" s="800"/>
      <c r="VNA43" s="797"/>
      <c r="VNB43" s="794"/>
      <c r="VNC43" s="795"/>
      <c r="VND43" s="796"/>
      <c r="VNE43" s="794"/>
      <c r="VNF43" s="795"/>
      <c r="VNG43" s="797"/>
      <c r="VNH43" s="49"/>
      <c r="VNI43" s="795"/>
      <c r="VNJ43" s="63"/>
      <c r="VNK43" s="63"/>
      <c r="VNL43" s="801"/>
      <c r="VNM43" s="798"/>
      <c r="VNN43" s="799"/>
      <c r="VNO43" s="63"/>
      <c r="VNP43" s="800"/>
      <c r="VNQ43" s="797"/>
      <c r="VNR43" s="794"/>
      <c r="VNS43" s="795"/>
      <c r="VNT43" s="796"/>
      <c r="VNU43" s="794"/>
      <c r="VNV43" s="795"/>
      <c r="VNW43" s="797"/>
      <c r="VNX43" s="49"/>
      <c r="VNY43" s="795"/>
      <c r="VNZ43" s="63"/>
      <c r="VOA43" s="63"/>
      <c r="VOB43" s="801"/>
      <c r="VOC43" s="798"/>
      <c r="VOD43" s="799"/>
      <c r="VOE43" s="63"/>
      <c r="VOF43" s="800"/>
      <c r="VOG43" s="797"/>
      <c r="VOH43" s="794"/>
      <c r="VOI43" s="795"/>
      <c r="VOJ43" s="796"/>
      <c r="VOK43" s="794"/>
      <c r="VOL43" s="795"/>
      <c r="VOM43" s="797"/>
      <c r="VON43" s="49"/>
      <c r="VOO43" s="795"/>
      <c r="VOP43" s="63"/>
      <c r="VOQ43" s="63"/>
      <c r="VOR43" s="801"/>
      <c r="VOS43" s="798"/>
      <c r="VOT43" s="799"/>
      <c r="VOU43" s="63"/>
      <c r="VOV43" s="800"/>
      <c r="VOW43" s="797"/>
      <c r="VOX43" s="794"/>
      <c r="VOY43" s="795"/>
      <c r="VOZ43" s="796"/>
      <c r="VPA43" s="794"/>
      <c r="VPB43" s="795"/>
      <c r="VPC43" s="797"/>
      <c r="VPD43" s="49"/>
      <c r="VPE43" s="795"/>
      <c r="VPF43" s="63"/>
      <c r="VPG43" s="63"/>
      <c r="VPH43" s="801"/>
      <c r="VPI43" s="798"/>
      <c r="VPJ43" s="799"/>
      <c r="VPK43" s="63"/>
      <c r="VPL43" s="800"/>
      <c r="VPM43" s="797"/>
      <c r="VPN43" s="794"/>
      <c r="VPO43" s="795"/>
      <c r="VPP43" s="796"/>
      <c r="VPQ43" s="794"/>
      <c r="VPR43" s="795"/>
      <c r="VPS43" s="797"/>
      <c r="VPT43" s="49"/>
      <c r="VPU43" s="795"/>
      <c r="VPV43" s="63"/>
      <c r="VPW43" s="63"/>
      <c r="VPX43" s="801"/>
      <c r="VPY43" s="798"/>
      <c r="VPZ43" s="799"/>
      <c r="VQA43" s="63"/>
      <c r="VQB43" s="800"/>
      <c r="VQC43" s="797"/>
      <c r="VQD43" s="794"/>
      <c r="VQE43" s="795"/>
      <c r="VQF43" s="796"/>
      <c r="VQG43" s="794"/>
      <c r="VQH43" s="795"/>
      <c r="VQI43" s="797"/>
      <c r="VQJ43" s="49"/>
      <c r="VQK43" s="795"/>
      <c r="VQL43" s="63"/>
      <c r="VQM43" s="63"/>
      <c r="VQN43" s="801"/>
      <c r="VQO43" s="798"/>
      <c r="VQP43" s="799"/>
      <c r="VQQ43" s="63"/>
      <c r="VQR43" s="800"/>
      <c r="VQS43" s="797"/>
      <c r="VQT43" s="794"/>
      <c r="VQU43" s="795"/>
      <c r="VQV43" s="796"/>
      <c r="VQW43" s="794"/>
      <c r="VQX43" s="795"/>
      <c r="VQY43" s="797"/>
      <c r="VQZ43" s="49"/>
      <c r="VRA43" s="795"/>
      <c r="VRB43" s="63"/>
      <c r="VRC43" s="63"/>
      <c r="VRD43" s="801"/>
      <c r="VRE43" s="798"/>
      <c r="VRF43" s="799"/>
      <c r="VRG43" s="63"/>
      <c r="VRH43" s="800"/>
      <c r="VRI43" s="797"/>
      <c r="VRJ43" s="794"/>
      <c r="VRK43" s="795"/>
      <c r="VRL43" s="796"/>
      <c r="VRM43" s="794"/>
      <c r="VRN43" s="795"/>
      <c r="VRO43" s="797"/>
      <c r="VRP43" s="49"/>
      <c r="VRQ43" s="795"/>
      <c r="VRR43" s="63"/>
      <c r="VRS43" s="63"/>
      <c r="VRT43" s="801"/>
      <c r="VRU43" s="798"/>
      <c r="VRV43" s="799"/>
      <c r="VRW43" s="63"/>
      <c r="VRX43" s="800"/>
      <c r="VRY43" s="797"/>
      <c r="VRZ43" s="794"/>
      <c r="VSA43" s="795"/>
      <c r="VSB43" s="796"/>
      <c r="VSC43" s="794"/>
      <c r="VSD43" s="795"/>
      <c r="VSE43" s="797"/>
      <c r="VSF43" s="49"/>
      <c r="VSG43" s="795"/>
      <c r="VSH43" s="63"/>
      <c r="VSI43" s="63"/>
      <c r="VSJ43" s="801"/>
      <c r="VSK43" s="798"/>
      <c r="VSL43" s="799"/>
      <c r="VSM43" s="63"/>
      <c r="VSN43" s="800"/>
      <c r="VSO43" s="797"/>
      <c r="VSP43" s="794"/>
      <c r="VSQ43" s="795"/>
      <c r="VSR43" s="796"/>
      <c r="VSS43" s="794"/>
      <c r="VST43" s="795"/>
      <c r="VSU43" s="797"/>
      <c r="VSV43" s="49"/>
      <c r="VSW43" s="795"/>
      <c r="VSX43" s="63"/>
      <c r="VSY43" s="63"/>
      <c r="VSZ43" s="801"/>
      <c r="VTA43" s="798"/>
      <c r="VTB43" s="799"/>
      <c r="VTC43" s="63"/>
      <c r="VTD43" s="800"/>
      <c r="VTE43" s="797"/>
      <c r="VTF43" s="794"/>
      <c r="VTG43" s="795"/>
      <c r="VTH43" s="796"/>
      <c r="VTI43" s="794"/>
      <c r="VTJ43" s="795"/>
      <c r="VTK43" s="797"/>
      <c r="VTL43" s="49"/>
      <c r="VTM43" s="795"/>
      <c r="VTN43" s="63"/>
      <c r="VTO43" s="63"/>
      <c r="VTP43" s="801"/>
      <c r="VTQ43" s="798"/>
      <c r="VTR43" s="799"/>
      <c r="VTS43" s="63"/>
      <c r="VTT43" s="800"/>
      <c r="VTU43" s="797"/>
      <c r="VTV43" s="794"/>
      <c r="VTW43" s="795"/>
      <c r="VTX43" s="796"/>
      <c r="VTY43" s="794"/>
      <c r="VTZ43" s="795"/>
      <c r="VUA43" s="797"/>
      <c r="VUB43" s="49"/>
      <c r="VUC43" s="795"/>
      <c r="VUD43" s="63"/>
      <c r="VUE43" s="63"/>
      <c r="VUF43" s="801"/>
      <c r="VUG43" s="798"/>
      <c r="VUH43" s="799"/>
      <c r="VUI43" s="63"/>
      <c r="VUJ43" s="800"/>
      <c r="VUK43" s="797"/>
      <c r="VUL43" s="794"/>
      <c r="VUM43" s="795"/>
      <c r="VUN43" s="796"/>
      <c r="VUO43" s="794"/>
      <c r="VUP43" s="795"/>
      <c r="VUQ43" s="797"/>
      <c r="VUR43" s="49"/>
      <c r="VUS43" s="795"/>
      <c r="VUT43" s="63"/>
      <c r="VUU43" s="63"/>
      <c r="VUV43" s="801"/>
      <c r="VUW43" s="798"/>
      <c r="VUX43" s="799"/>
      <c r="VUY43" s="63"/>
      <c r="VUZ43" s="800"/>
      <c r="VVA43" s="797"/>
      <c r="VVB43" s="794"/>
      <c r="VVC43" s="795"/>
      <c r="VVD43" s="796"/>
      <c r="VVE43" s="794"/>
      <c r="VVF43" s="795"/>
      <c r="VVG43" s="797"/>
      <c r="VVH43" s="49"/>
      <c r="VVI43" s="795"/>
      <c r="VVJ43" s="63"/>
      <c r="VVK43" s="63"/>
      <c r="VVL43" s="801"/>
      <c r="VVM43" s="798"/>
      <c r="VVN43" s="799"/>
      <c r="VVO43" s="63"/>
      <c r="VVP43" s="800"/>
      <c r="VVQ43" s="797"/>
      <c r="VVR43" s="794"/>
      <c r="VVS43" s="795"/>
      <c r="VVT43" s="796"/>
      <c r="VVU43" s="794"/>
      <c r="VVV43" s="795"/>
      <c r="VVW43" s="797"/>
      <c r="VVX43" s="49"/>
      <c r="VVY43" s="795"/>
      <c r="VVZ43" s="63"/>
      <c r="VWA43" s="63"/>
      <c r="VWB43" s="801"/>
      <c r="VWC43" s="798"/>
      <c r="VWD43" s="799"/>
      <c r="VWE43" s="63"/>
      <c r="VWF43" s="800"/>
      <c r="VWG43" s="797"/>
      <c r="VWH43" s="794"/>
      <c r="VWI43" s="795"/>
      <c r="VWJ43" s="796"/>
      <c r="VWK43" s="794"/>
      <c r="VWL43" s="795"/>
      <c r="VWM43" s="797"/>
      <c r="VWN43" s="49"/>
      <c r="VWO43" s="795"/>
      <c r="VWP43" s="63"/>
      <c r="VWQ43" s="63"/>
      <c r="VWR43" s="801"/>
      <c r="VWS43" s="798"/>
      <c r="VWT43" s="799"/>
      <c r="VWU43" s="63"/>
      <c r="VWV43" s="800"/>
      <c r="VWW43" s="797"/>
      <c r="VWX43" s="794"/>
      <c r="VWY43" s="795"/>
      <c r="VWZ43" s="796"/>
      <c r="VXA43" s="794"/>
      <c r="VXB43" s="795"/>
      <c r="VXC43" s="797"/>
      <c r="VXD43" s="49"/>
      <c r="VXE43" s="795"/>
      <c r="VXF43" s="63"/>
      <c r="VXG43" s="63"/>
      <c r="VXH43" s="801"/>
      <c r="VXI43" s="798"/>
      <c r="VXJ43" s="799"/>
      <c r="VXK43" s="63"/>
      <c r="VXL43" s="800"/>
      <c r="VXM43" s="797"/>
      <c r="VXN43" s="794"/>
      <c r="VXO43" s="795"/>
      <c r="VXP43" s="796"/>
      <c r="VXQ43" s="794"/>
      <c r="VXR43" s="795"/>
      <c r="VXS43" s="797"/>
      <c r="VXT43" s="49"/>
      <c r="VXU43" s="795"/>
      <c r="VXV43" s="63"/>
      <c r="VXW43" s="63"/>
      <c r="VXX43" s="801"/>
      <c r="VXY43" s="798"/>
      <c r="VXZ43" s="799"/>
      <c r="VYA43" s="63"/>
      <c r="VYB43" s="800"/>
      <c r="VYC43" s="797"/>
      <c r="VYD43" s="794"/>
      <c r="VYE43" s="795"/>
      <c r="VYF43" s="796"/>
      <c r="VYG43" s="794"/>
      <c r="VYH43" s="795"/>
      <c r="VYI43" s="797"/>
      <c r="VYJ43" s="49"/>
      <c r="VYK43" s="795"/>
      <c r="VYL43" s="63"/>
      <c r="VYM43" s="63"/>
      <c r="VYN43" s="801"/>
      <c r="VYO43" s="798"/>
      <c r="VYP43" s="799"/>
      <c r="VYQ43" s="63"/>
      <c r="VYR43" s="800"/>
      <c r="VYS43" s="797"/>
      <c r="VYT43" s="794"/>
      <c r="VYU43" s="795"/>
      <c r="VYV43" s="796"/>
      <c r="VYW43" s="794"/>
      <c r="VYX43" s="795"/>
      <c r="VYY43" s="797"/>
      <c r="VYZ43" s="49"/>
      <c r="VZA43" s="795"/>
      <c r="VZB43" s="63"/>
      <c r="VZC43" s="63"/>
      <c r="VZD43" s="801"/>
      <c r="VZE43" s="798"/>
      <c r="VZF43" s="799"/>
      <c r="VZG43" s="63"/>
      <c r="VZH43" s="800"/>
      <c r="VZI43" s="797"/>
      <c r="VZJ43" s="794"/>
      <c r="VZK43" s="795"/>
      <c r="VZL43" s="796"/>
      <c r="VZM43" s="794"/>
      <c r="VZN43" s="795"/>
      <c r="VZO43" s="797"/>
      <c r="VZP43" s="49"/>
      <c r="VZQ43" s="795"/>
      <c r="VZR43" s="63"/>
      <c r="VZS43" s="63"/>
      <c r="VZT43" s="801"/>
      <c r="VZU43" s="798"/>
      <c r="VZV43" s="799"/>
      <c r="VZW43" s="63"/>
      <c r="VZX43" s="800"/>
      <c r="VZY43" s="797"/>
      <c r="VZZ43" s="794"/>
      <c r="WAA43" s="795"/>
      <c r="WAB43" s="796"/>
      <c r="WAC43" s="794"/>
      <c r="WAD43" s="795"/>
      <c r="WAE43" s="797"/>
      <c r="WAF43" s="49"/>
      <c r="WAG43" s="795"/>
      <c r="WAH43" s="63"/>
      <c r="WAI43" s="63"/>
      <c r="WAJ43" s="801"/>
      <c r="WAK43" s="798"/>
      <c r="WAL43" s="799"/>
      <c r="WAM43" s="63"/>
      <c r="WAN43" s="800"/>
      <c r="WAO43" s="797"/>
      <c r="WAP43" s="794"/>
      <c r="WAQ43" s="795"/>
      <c r="WAR43" s="796"/>
      <c r="WAS43" s="794"/>
      <c r="WAT43" s="795"/>
      <c r="WAU43" s="797"/>
      <c r="WAV43" s="49"/>
      <c r="WAW43" s="795"/>
      <c r="WAX43" s="63"/>
      <c r="WAY43" s="63"/>
      <c r="WAZ43" s="801"/>
      <c r="WBA43" s="798"/>
      <c r="WBB43" s="799"/>
      <c r="WBC43" s="63"/>
      <c r="WBD43" s="800"/>
      <c r="WBE43" s="797"/>
      <c r="WBF43" s="794"/>
      <c r="WBG43" s="795"/>
      <c r="WBH43" s="796"/>
      <c r="WBI43" s="794"/>
      <c r="WBJ43" s="795"/>
      <c r="WBK43" s="797"/>
      <c r="WBL43" s="49"/>
      <c r="WBM43" s="795"/>
      <c r="WBN43" s="63"/>
      <c r="WBO43" s="63"/>
      <c r="WBP43" s="801"/>
      <c r="WBQ43" s="798"/>
      <c r="WBR43" s="799"/>
      <c r="WBS43" s="63"/>
      <c r="WBT43" s="800"/>
      <c r="WBU43" s="797"/>
      <c r="WBV43" s="794"/>
      <c r="WBW43" s="795"/>
      <c r="WBX43" s="796"/>
      <c r="WBY43" s="794"/>
      <c r="WBZ43" s="795"/>
      <c r="WCA43" s="797"/>
      <c r="WCB43" s="49"/>
      <c r="WCC43" s="795"/>
      <c r="WCD43" s="63"/>
      <c r="WCE43" s="63"/>
      <c r="WCF43" s="801"/>
      <c r="WCG43" s="798"/>
      <c r="WCH43" s="799"/>
      <c r="WCI43" s="63"/>
      <c r="WCJ43" s="800"/>
      <c r="WCK43" s="797"/>
      <c r="WCL43" s="794"/>
      <c r="WCM43" s="795"/>
      <c r="WCN43" s="796"/>
      <c r="WCO43" s="794"/>
      <c r="WCP43" s="795"/>
      <c r="WCQ43" s="797"/>
      <c r="WCR43" s="49"/>
      <c r="WCS43" s="795"/>
      <c r="WCT43" s="63"/>
      <c r="WCU43" s="63"/>
      <c r="WCV43" s="801"/>
      <c r="WCW43" s="798"/>
      <c r="WCX43" s="799"/>
      <c r="WCY43" s="63"/>
      <c r="WCZ43" s="800"/>
      <c r="WDA43" s="797"/>
      <c r="WDB43" s="794"/>
      <c r="WDC43" s="795"/>
      <c r="WDD43" s="796"/>
      <c r="WDE43" s="794"/>
      <c r="WDF43" s="795"/>
      <c r="WDG43" s="797"/>
      <c r="WDH43" s="49"/>
      <c r="WDI43" s="795"/>
      <c r="WDJ43" s="63"/>
      <c r="WDK43" s="63"/>
      <c r="WDL43" s="801"/>
      <c r="WDM43" s="798"/>
      <c r="WDN43" s="799"/>
      <c r="WDO43" s="63"/>
      <c r="WDP43" s="800"/>
      <c r="WDQ43" s="797"/>
      <c r="WDR43" s="794"/>
      <c r="WDS43" s="795"/>
      <c r="WDT43" s="796"/>
      <c r="WDU43" s="794"/>
      <c r="WDV43" s="795"/>
      <c r="WDW43" s="797"/>
      <c r="WDX43" s="49"/>
      <c r="WDY43" s="795"/>
      <c r="WDZ43" s="63"/>
      <c r="WEA43" s="63"/>
      <c r="WEB43" s="801"/>
      <c r="WEC43" s="798"/>
      <c r="WED43" s="799"/>
      <c r="WEE43" s="63"/>
      <c r="WEF43" s="800"/>
      <c r="WEG43" s="797"/>
      <c r="WEH43" s="794"/>
      <c r="WEI43" s="795"/>
      <c r="WEJ43" s="796"/>
      <c r="WEK43" s="794"/>
      <c r="WEL43" s="795"/>
      <c r="WEM43" s="797"/>
      <c r="WEN43" s="49"/>
      <c r="WEO43" s="795"/>
      <c r="WEP43" s="63"/>
      <c r="WEQ43" s="63"/>
      <c r="WER43" s="801"/>
      <c r="WES43" s="798"/>
      <c r="WET43" s="799"/>
      <c r="WEU43" s="63"/>
      <c r="WEV43" s="800"/>
      <c r="WEW43" s="797"/>
      <c r="WEX43" s="794"/>
      <c r="WEY43" s="795"/>
      <c r="WEZ43" s="796"/>
      <c r="WFA43" s="794"/>
      <c r="WFB43" s="795"/>
      <c r="WFC43" s="797"/>
      <c r="WFD43" s="49"/>
      <c r="WFE43" s="795"/>
      <c r="WFF43" s="63"/>
      <c r="WFG43" s="63"/>
      <c r="WFH43" s="801"/>
      <c r="WFI43" s="798"/>
      <c r="WFJ43" s="799"/>
      <c r="WFK43" s="63"/>
      <c r="WFL43" s="800"/>
      <c r="WFM43" s="797"/>
      <c r="WFN43" s="794"/>
      <c r="WFO43" s="795"/>
      <c r="WFP43" s="796"/>
      <c r="WFQ43" s="794"/>
      <c r="WFR43" s="795"/>
      <c r="WFS43" s="797"/>
      <c r="WFT43" s="49"/>
      <c r="WFU43" s="795"/>
      <c r="WFV43" s="63"/>
      <c r="WFW43" s="63"/>
      <c r="WFX43" s="801"/>
      <c r="WFY43" s="798"/>
      <c r="WFZ43" s="799"/>
      <c r="WGA43" s="63"/>
      <c r="WGB43" s="800"/>
      <c r="WGC43" s="797"/>
      <c r="WGD43" s="794"/>
      <c r="WGE43" s="795"/>
      <c r="WGF43" s="796"/>
      <c r="WGG43" s="794"/>
      <c r="WGH43" s="795"/>
      <c r="WGI43" s="797"/>
      <c r="WGJ43" s="49"/>
      <c r="WGK43" s="795"/>
      <c r="WGL43" s="63"/>
      <c r="WGM43" s="63"/>
      <c r="WGN43" s="801"/>
      <c r="WGO43" s="798"/>
      <c r="WGP43" s="799"/>
      <c r="WGQ43" s="63"/>
      <c r="WGR43" s="800"/>
      <c r="WGS43" s="797"/>
      <c r="WGT43" s="794"/>
      <c r="WGU43" s="795"/>
      <c r="WGV43" s="796"/>
      <c r="WGW43" s="794"/>
      <c r="WGX43" s="795"/>
      <c r="WGY43" s="797"/>
      <c r="WGZ43" s="49"/>
      <c r="WHA43" s="795"/>
      <c r="WHB43" s="63"/>
      <c r="WHC43" s="63"/>
      <c r="WHD43" s="801"/>
      <c r="WHE43" s="798"/>
      <c r="WHF43" s="799"/>
      <c r="WHG43" s="63"/>
      <c r="WHH43" s="800"/>
      <c r="WHI43" s="797"/>
      <c r="WHJ43" s="794"/>
      <c r="WHK43" s="795"/>
      <c r="WHL43" s="796"/>
      <c r="WHM43" s="794"/>
      <c r="WHN43" s="795"/>
      <c r="WHO43" s="797"/>
      <c r="WHP43" s="49"/>
      <c r="WHQ43" s="795"/>
      <c r="WHR43" s="63"/>
      <c r="WHS43" s="63"/>
      <c r="WHT43" s="801"/>
      <c r="WHU43" s="798"/>
      <c r="WHV43" s="799"/>
      <c r="WHW43" s="63"/>
      <c r="WHX43" s="800"/>
      <c r="WHY43" s="797"/>
      <c r="WHZ43" s="794"/>
      <c r="WIA43" s="795"/>
      <c r="WIB43" s="796"/>
      <c r="WIC43" s="794"/>
      <c r="WID43" s="795"/>
      <c r="WIE43" s="797"/>
      <c r="WIF43" s="49"/>
      <c r="WIG43" s="795"/>
      <c r="WIH43" s="63"/>
      <c r="WII43" s="63"/>
      <c r="WIJ43" s="801"/>
      <c r="WIK43" s="798"/>
      <c r="WIL43" s="799"/>
      <c r="WIM43" s="63"/>
      <c r="WIN43" s="800"/>
      <c r="WIO43" s="797"/>
      <c r="WIP43" s="794"/>
      <c r="WIQ43" s="795"/>
      <c r="WIR43" s="796"/>
      <c r="WIS43" s="794"/>
      <c r="WIT43" s="795"/>
      <c r="WIU43" s="797"/>
      <c r="WIV43" s="49"/>
      <c r="WIW43" s="795"/>
      <c r="WIX43" s="63"/>
      <c r="WIY43" s="63"/>
      <c r="WIZ43" s="801"/>
      <c r="WJA43" s="798"/>
      <c r="WJB43" s="799"/>
      <c r="WJC43" s="63"/>
      <c r="WJD43" s="800"/>
      <c r="WJE43" s="797"/>
      <c r="WJF43" s="794"/>
      <c r="WJG43" s="795"/>
      <c r="WJH43" s="796"/>
      <c r="WJI43" s="794"/>
      <c r="WJJ43" s="795"/>
      <c r="WJK43" s="797"/>
      <c r="WJL43" s="49"/>
      <c r="WJM43" s="795"/>
      <c r="WJN43" s="63"/>
      <c r="WJO43" s="63"/>
      <c r="WJP43" s="801"/>
      <c r="WJQ43" s="798"/>
      <c r="WJR43" s="799"/>
      <c r="WJS43" s="63"/>
      <c r="WJT43" s="800"/>
      <c r="WJU43" s="797"/>
      <c r="WJV43" s="794"/>
      <c r="WJW43" s="795"/>
      <c r="WJX43" s="796"/>
      <c r="WJY43" s="794"/>
      <c r="WJZ43" s="795"/>
      <c r="WKA43" s="797"/>
      <c r="WKB43" s="49"/>
      <c r="WKC43" s="795"/>
      <c r="WKD43" s="63"/>
      <c r="WKE43" s="63"/>
      <c r="WKF43" s="801"/>
      <c r="WKG43" s="798"/>
      <c r="WKH43" s="799"/>
      <c r="WKI43" s="63"/>
      <c r="WKJ43" s="800"/>
      <c r="WKK43" s="797"/>
      <c r="WKL43" s="794"/>
      <c r="WKM43" s="795"/>
      <c r="WKN43" s="796"/>
      <c r="WKO43" s="794"/>
      <c r="WKP43" s="795"/>
      <c r="WKQ43" s="797"/>
      <c r="WKR43" s="49"/>
      <c r="WKS43" s="795"/>
      <c r="WKT43" s="63"/>
      <c r="WKU43" s="63"/>
      <c r="WKV43" s="801"/>
      <c r="WKW43" s="798"/>
      <c r="WKX43" s="799"/>
      <c r="WKY43" s="63"/>
      <c r="WKZ43" s="800"/>
      <c r="WLA43" s="797"/>
      <c r="WLB43" s="794"/>
      <c r="WLC43" s="795"/>
      <c r="WLD43" s="796"/>
      <c r="WLE43" s="794"/>
      <c r="WLF43" s="795"/>
      <c r="WLG43" s="797"/>
      <c r="WLH43" s="49"/>
      <c r="WLI43" s="795"/>
      <c r="WLJ43" s="63"/>
      <c r="WLK43" s="63"/>
      <c r="WLL43" s="801"/>
      <c r="WLM43" s="798"/>
      <c r="WLN43" s="799"/>
      <c r="WLO43" s="63"/>
      <c r="WLP43" s="800"/>
      <c r="WLQ43" s="797"/>
      <c r="WLR43" s="794"/>
      <c r="WLS43" s="795"/>
      <c r="WLT43" s="796"/>
      <c r="WLU43" s="794"/>
      <c r="WLV43" s="795"/>
      <c r="WLW43" s="797"/>
      <c r="WLX43" s="49"/>
      <c r="WLY43" s="795"/>
      <c r="WLZ43" s="63"/>
      <c r="WMA43" s="63"/>
      <c r="WMB43" s="801"/>
      <c r="WMC43" s="798"/>
      <c r="WMD43" s="799"/>
      <c r="WME43" s="63"/>
      <c r="WMF43" s="800"/>
      <c r="WMG43" s="797"/>
      <c r="WMH43" s="794"/>
      <c r="WMI43" s="795"/>
      <c r="WMJ43" s="796"/>
      <c r="WMK43" s="794"/>
      <c r="WML43" s="795"/>
      <c r="WMM43" s="797"/>
      <c r="WMN43" s="49"/>
      <c r="WMO43" s="795"/>
      <c r="WMP43" s="63"/>
      <c r="WMQ43" s="63"/>
      <c r="WMR43" s="801"/>
      <c r="WMS43" s="798"/>
      <c r="WMT43" s="799"/>
      <c r="WMU43" s="63"/>
      <c r="WMV43" s="800"/>
      <c r="WMW43" s="797"/>
      <c r="WMX43" s="794"/>
      <c r="WMY43" s="795"/>
      <c r="WMZ43" s="796"/>
      <c r="WNA43" s="794"/>
      <c r="WNB43" s="795"/>
      <c r="WNC43" s="797"/>
      <c r="WND43" s="49"/>
      <c r="WNE43" s="795"/>
      <c r="WNF43" s="63"/>
      <c r="WNG43" s="63"/>
      <c r="WNH43" s="801"/>
      <c r="WNI43" s="798"/>
      <c r="WNJ43" s="799"/>
      <c r="WNK43" s="63"/>
      <c r="WNL43" s="800"/>
      <c r="WNM43" s="797"/>
      <c r="WNN43" s="794"/>
      <c r="WNO43" s="795"/>
      <c r="WNP43" s="796"/>
      <c r="WNQ43" s="794"/>
      <c r="WNR43" s="795"/>
      <c r="WNS43" s="797"/>
      <c r="WNT43" s="49"/>
      <c r="WNU43" s="795"/>
      <c r="WNV43" s="63"/>
      <c r="WNW43" s="63"/>
      <c r="WNX43" s="801"/>
      <c r="WNY43" s="798"/>
      <c r="WNZ43" s="799"/>
      <c r="WOA43" s="63"/>
      <c r="WOB43" s="800"/>
      <c r="WOC43" s="797"/>
      <c r="WOD43" s="794"/>
      <c r="WOE43" s="795"/>
      <c r="WOF43" s="796"/>
      <c r="WOG43" s="794"/>
      <c r="WOH43" s="795"/>
      <c r="WOI43" s="797"/>
      <c r="WOJ43" s="49"/>
      <c r="WOK43" s="795"/>
      <c r="WOL43" s="63"/>
      <c r="WOM43" s="63"/>
      <c r="WON43" s="801"/>
      <c r="WOO43" s="798"/>
      <c r="WOP43" s="799"/>
      <c r="WOQ43" s="63"/>
      <c r="WOR43" s="800"/>
      <c r="WOS43" s="797"/>
      <c r="WOT43" s="794"/>
      <c r="WOU43" s="795"/>
      <c r="WOV43" s="796"/>
      <c r="WOW43" s="794"/>
      <c r="WOX43" s="795"/>
      <c r="WOY43" s="797"/>
      <c r="WOZ43" s="49"/>
      <c r="WPA43" s="795"/>
      <c r="WPB43" s="63"/>
      <c r="WPC43" s="63"/>
      <c r="WPD43" s="801"/>
      <c r="WPE43" s="798"/>
      <c r="WPF43" s="799"/>
      <c r="WPG43" s="63"/>
      <c r="WPH43" s="800"/>
      <c r="WPI43" s="797"/>
      <c r="WPJ43" s="794"/>
      <c r="WPK43" s="795"/>
      <c r="WPL43" s="796"/>
      <c r="WPM43" s="794"/>
      <c r="WPN43" s="795"/>
      <c r="WPO43" s="797"/>
      <c r="WPP43" s="49"/>
      <c r="WPQ43" s="795"/>
      <c r="WPR43" s="63"/>
      <c r="WPS43" s="63"/>
      <c r="WPT43" s="801"/>
      <c r="WPU43" s="798"/>
      <c r="WPV43" s="799"/>
      <c r="WPW43" s="63"/>
      <c r="WPX43" s="800"/>
      <c r="WPY43" s="797"/>
      <c r="WPZ43" s="794"/>
      <c r="WQA43" s="795"/>
      <c r="WQB43" s="796"/>
      <c r="WQC43" s="794"/>
      <c r="WQD43" s="795"/>
      <c r="WQE43" s="797"/>
      <c r="WQF43" s="49"/>
      <c r="WQG43" s="795"/>
      <c r="WQH43" s="63"/>
      <c r="WQI43" s="63"/>
      <c r="WQJ43" s="801"/>
      <c r="WQK43" s="798"/>
      <c r="WQL43" s="799"/>
      <c r="WQM43" s="63"/>
      <c r="WQN43" s="800"/>
      <c r="WQO43" s="797"/>
      <c r="WQP43" s="794"/>
      <c r="WQQ43" s="795"/>
      <c r="WQR43" s="796"/>
      <c r="WQS43" s="794"/>
      <c r="WQT43" s="795"/>
      <c r="WQU43" s="797"/>
      <c r="WQV43" s="49"/>
      <c r="WQW43" s="795"/>
      <c r="WQX43" s="63"/>
      <c r="WQY43" s="63"/>
      <c r="WQZ43" s="801"/>
      <c r="WRA43" s="798"/>
      <c r="WRB43" s="799"/>
      <c r="WRC43" s="63"/>
      <c r="WRD43" s="800"/>
      <c r="WRE43" s="797"/>
      <c r="WRF43" s="794"/>
      <c r="WRG43" s="795"/>
      <c r="WRH43" s="796"/>
      <c r="WRI43" s="794"/>
      <c r="WRJ43" s="795"/>
      <c r="WRK43" s="797"/>
      <c r="WRL43" s="49"/>
      <c r="WRM43" s="795"/>
      <c r="WRN43" s="63"/>
      <c r="WRO43" s="63"/>
      <c r="WRP43" s="801"/>
      <c r="WRQ43" s="798"/>
      <c r="WRR43" s="799"/>
      <c r="WRS43" s="63"/>
      <c r="WRT43" s="800"/>
      <c r="WRU43" s="797"/>
      <c r="WRV43" s="794"/>
      <c r="WRW43" s="795"/>
      <c r="WRX43" s="796"/>
      <c r="WRY43" s="794"/>
      <c r="WRZ43" s="795"/>
      <c r="WSA43" s="797"/>
      <c r="WSB43" s="49"/>
      <c r="WSC43" s="795"/>
      <c r="WSD43" s="63"/>
      <c r="WSE43" s="63"/>
      <c r="WSF43" s="801"/>
      <c r="WSG43" s="798"/>
      <c r="WSH43" s="799"/>
      <c r="WSI43" s="63"/>
      <c r="WSJ43" s="800"/>
      <c r="WSK43" s="797"/>
      <c r="WSL43" s="794"/>
      <c r="WSM43" s="795"/>
      <c r="WSN43" s="796"/>
      <c r="WSO43" s="794"/>
      <c r="WSP43" s="795"/>
      <c r="WSQ43" s="797"/>
      <c r="WSR43" s="49"/>
      <c r="WSS43" s="795"/>
      <c r="WST43" s="63"/>
      <c r="WSU43" s="63"/>
      <c r="WSV43" s="801"/>
      <c r="WSW43" s="798"/>
      <c r="WSX43" s="799"/>
      <c r="WSY43" s="63"/>
      <c r="WSZ43" s="800"/>
      <c r="WTA43" s="797"/>
      <c r="WTB43" s="794"/>
      <c r="WTC43" s="795"/>
      <c r="WTD43" s="796"/>
      <c r="WTE43" s="794"/>
      <c r="WTF43" s="795"/>
      <c r="WTG43" s="797"/>
      <c r="WTH43" s="49"/>
      <c r="WTI43" s="795"/>
      <c r="WTJ43" s="63"/>
      <c r="WTK43" s="63"/>
      <c r="WTL43" s="801"/>
      <c r="WTM43" s="798"/>
      <c r="WTN43" s="799"/>
      <c r="WTO43" s="63"/>
      <c r="WTP43" s="800"/>
      <c r="WTQ43" s="797"/>
      <c r="WTR43" s="794"/>
      <c r="WTS43" s="795"/>
      <c r="WTT43" s="796"/>
      <c r="WTU43" s="794"/>
      <c r="WTV43" s="795"/>
      <c r="WTW43" s="797"/>
      <c r="WTX43" s="49"/>
      <c r="WTY43" s="795"/>
      <c r="WTZ43" s="63"/>
      <c r="WUA43" s="63"/>
      <c r="WUB43" s="801"/>
      <c r="WUC43" s="798"/>
      <c r="WUD43" s="799"/>
      <c r="WUE43" s="63"/>
      <c r="WUF43" s="800"/>
      <c r="WUG43" s="797"/>
      <c r="WUH43" s="794"/>
      <c r="WUI43" s="795"/>
      <c r="WUJ43" s="796"/>
      <c r="WUK43" s="794"/>
      <c r="WUL43" s="795"/>
      <c r="WUM43" s="797"/>
      <c r="WUN43" s="49"/>
      <c r="WUO43" s="795"/>
      <c r="WUP43" s="63"/>
      <c r="WUQ43" s="63"/>
      <c r="WUR43" s="801"/>
      <c r="WUS43" s="798"/>
      <c r="WUT43" s="799"/>
      <c r="WUU43" s="63"/>
      <c r="WUV43" s="800"/>
      <c r="WUW43" s="797"/>
      <c r="WUX43" s="794"/>
      <c r="WUY43" s="795"/>
      <c r="WUZ43" s="796"/>
      <c r="WVA43" s="794"/>
      <c r="WVB43" s="795"/>
      <c r="WVC43" s="797"/>
      <c r="WVD43" s="49"/>
      <c r="WVE43" s="795"/>
      <c r="WVF43" s="63"/>
      <c r="WVG43" s="63"/>
      <c r="WVH43" s="801"/>
    </row>
    <row r="44" spans="1:16128" ht="33" customHeight="1">
      <c r="A44" s="1715"/>
      <c r="B44" s="1728"/>
      <c r="C44" s="1726"/>
      <c r="D44" s="438">
        <v>0.70833333333333337</v>
      </c>
      <c r="E44" s="84"/>
      <c r="F44" s="28"/>
      <c r="G44" s="27"/>
      <c r="H44" s="23"/>
      <c r="I44" s="27"/>
      <c r="J44" s="81"/>
      <c r="K44" s="24"/>
      <c r="L44" s="16"/>
      <c r="M44" s="28"/>
      <c r="N44" s="25"/>
      <c r="O44" s="26"/>
      <c r="P44" s="1718"/>
      <c r="Q44" s="798"/>
      <c r="R44" s="799"/>
      <c r="S44" s="63"/>
      <c r="T44" s="800"/>
      <c r="U44" s="797"/>
      <c r="V44" s="794"/>
      <c r="W44" s="795"/>
      <c r="X44" s="796"/>
      <c r="Y44" s="794"/>
      <c r="Z44" s="795"/>
      <c r="AA44" s="797"/>
      <c r="AB44" s="49"/>
      <c r="AC44" s="795"/>
      <c r="AD44" s="63"/>
      <c r="AE44" s="63"/>
      <c r="AF44" s="801"/>
      <c r="AG44" s="798"/>
      <c r="AH44" s="799"/>
      <c r="AI44" s="63"/>
      <c r="AJ44" s="800"/>
      <c r="AK44" s="797"/>
      <c r="AL44" s="794"/>
      <c r="AM44" s="795"/>
      <c r="AN44" s="796"/>
      <c r="AO44" s="794"/>
      <c r="AP44" s="795"/>
      <c r="AQ44" s="797"/>
      <c r="AR44" s="49"/>
      <c r="AS44" s="795"/>
      <c r="AT44" s="63"/>
      <c r="AU44" s="63"/>
      <c r="AV44" s="801"/>
      <c r="AW44" s="798"/>
      <c r="AX44" s="799"/>
      <c r="AY44" s="63"/>
      <c r="AZ44" s="800"/>
      <c r="BA44" s="797"/>
      <c r="BB44" s="794"/>
      <c r="BC44" s="795"/>
      <c r="BD44" s="796"/>
      <c r="BE44" s="794"/>
      <c r="BF44" s="795"/>
      <c r="BG44" s="797"/>
      <c r="BH44" s="49"/>
      <c r="BI44" s="795"/>
      <c r="BJ44" s="63"/>
      <c r="BK44" s="63"/>
      <c r="BL44" s="801"/>
      <c r="BM44" s="798"/>
      <c r="BN44" s="799"/>
      <c r="BO44" s="63"/>
      <c r="BP44" s="800"/>
      <c r="BQ44" s="797"/>
      <c r="BR44" s="794"/>
      <c r="BS44" s="795"/>
      <c r="BT44" s="796"/>
      <c r="BU44" s="794"/>
      <c r="BV44" s="795"/>
      <c r="BW44" s="797"/>
      <c r="BX44" s="49"/>
      <c r="BY44" s="795"/>
      <c r="BZ44" s="63"/>
      <c r="CA44" s="63"/>
      <c r="CB44" s="801"/>
      <c r="CC44" s="798"/>
      <c r="CD44" s="799"/>
      <c r="CE44" s="63"/>
      <c r="CF44" s="800"/>
      <c r="CG44" s="797"/>
      <c r="CH44" s="794"/>
      <c r="CI44" s="795"/>
      <c r="CJ44" s="796"/>
      <c r="CK44" s="794"/>
      <c r="CL44" s="795"/>
      <c r="CM44" s="797"/>
      <c r="CN44" s="49"/>
      <c r="CO44" s="795"/>
      <c r="CP44" s="63"/>
      <c r="CQ44" s="63"/>
      <c r="CR44" s="801"/>
      <c r="CS44" s="798"/>
      <c r="CT44" s="799"/>
      <c r="CU44" s="63"/>
      <c r="CV44" s="800"/>
      <c r="CW44" s="797"/>
      <c r="CX44" s="794"/>
      <c r="CY44" s="795"/>
      <c r="CZ44" s="796"/>
      <c r="DA44" s="794"/>
      <c r="DB44" s="795"/>
      <c r="DC44" s="797"/>
      <c r="DD44" s="49"/>
      <c r="DE44" s="795"/>
      <c r="DF44" s="63"/>
      <c r="DG44" s="63"/>
      <c r="DH44" s="801"/>
      <c r="DI44" s="798"/>
      <c r="DJ44" s="799"/>
      <c r="DK44" s="63"/>
      <c r="DL44" s="800"/>
      <c r="DM44" s="797"/>
      <c r="DN44" s="794"/>
      <c r="DO44" s="795"/>
      <c r="DP44" s="796"/>
      <c r="DQ44" s="794"/>
      <c r="DR44" s="795"/>
      <c r="DS44" s="797"/>
      <c r="DT44" s="49"/>
      <c r="DU44" s="795"/>
      <c r="DV44" s="63"/>
      <c r="DW44" s="63"/>
      <c r="DX44" s="801"/>
      <c r="DY44" s="798"/>
      <c r="DZ44" s="799"/>
      <c r="EA44" s="63"/>
      <c r="EB44" s="800"/>
      <c r="EC44" s="797"/>
      <c r="ED44" s="794"/>
      <c r="EE44" s="795"/>
      <c r="EF44" s="796"/>
      <c r="EG44" s="794"/>
      <c r="EH44" s="795"/>
      <c r="EI44" s="797"/>
      <c r="EJ44" s="49"/>
      <c r="EK44" s="795"/>
      <c r="EL44" s="63"/>
      <c r="EM44" s="63"/>
      <c r="EN44" s="801"/>
      <c r="EO44" s="798"/>
      <c r="EP44" s="799"/>
      <c r="EQ44" s="63"/>
      <c r="ER44" s="800"/>
      <c r="ES44" s="797"/>
      <c r="ET44" s="794"/>
      <c r="EU44" s="795"/>
      <c r="EV44" s="796"/>
      <c r="EW44" s="794"/>
      <c r="EX44" s="795"/>
      <c r="EY44" s="797"/>
      <c r="EZ44" s="49"/>
      <c r="FA44" s="795"/>
      <c r="FB44" s="63"/>
      <c r="FC44" s="63"/>
      <c r="FD44" s="801"/>
      <c r="FE44" s="798"/>
      <c r="FF44" s="799"/>
      <c r="FG44" s="63"/>
      <c r="FH44" s="800"/>
      <c r="FI44" s="797"/>
      <c r="FJ44" s="794"/>
      <c r="FK44" s="795"/>
      <c r="FL44" s="796"/>
      <c r="FM44" s="794"/>
      <c r="FN44" s="795"/>
      <c r="FO44" s="797"/>
      <c r="FP44" s="49"/>
      <c r="FQ44" s="795"/>
      <c r="FR44" s="63"/>
      <c r="FS44" s="63"/>
      <c r="FT44" s="801"/>
      <c r="FU44" s="798"/>
      <c r="FV44" s="799"/>
      <c r="FW44" s="63"/>
      <c r="FX44" s="800"/>
      <c r="FY44" s="797"/>
      <c r="FZ44" s="794"/>
      <c r="GA44" s="795"/>
      <c r="GB44" s="796"/>
      <c r="GC44" s="794"/>
      <c r="GD44" s="795"/>
      <c r="GE44" s="797"/>
      <c r="GF44" s="49"/>
      <c r="GG44" s="795"/>
      <c r="GH44" s="63"/>
      <c r="GI44" s="63"/>
      <c r="GJ44" s="801"/>
      <c r="GK44" s="798"/>
      <c r="GL44" s="799"/>
      <c r="GM44" s="63"/>
      <c r="GN44" s="800"/>
      <c r="GO44" s="797"/>
      <c r="GP44" s="794"/>
      <c r="GQ44" s="795"/>
      <c r="GR44" s="796"/>
      <c r="GS44" s="794"/>
      <c r="GT44" s="795"/>
      <c r="GU44" s="797"/>
      <c r="GV44" s="49"/>
      <c r="GW44" s="795"/>
      <c r="GX44" s="63"/>
      <c r="GY44" s="63"/>
      <c r="GZ44" s="801"/>
      <c r="HA44" s="798"/>
      <c r="HB44" s="799"/>
      <c r="HC44" s="63"/>
      <c r="HD44" s="800"/>
      <c r="HE44" s="797"/>
      <c r="HF44" s="794"/>
      <c r="HG44" s="795"/>
      <c r="HH44" s="796"/>
      <c r="HI44" s="794"/>
      <c r="HJ44" s="795"/>
      <c r="HK44" s="797"/>
      <c r="HL44" s="49"/>
      <c r="HM44" s="795"/>
      <c r="HN44" s="63"/>
      <c r="HO44" s="63"/>
      <c r="HP44" s="801"/>
      <c r="HQ44" s="798"/>
      <c r="HR44" s="799"/>
      <c r="HS44" s="63"/>
      <c r="HT44" s="800"/>
      <c r="HU44" s="797"/>
      <c r="HV44" s="794"/>
      <c r="HW44" s="795"/>
      <c r="HX44" s="796"/>
      <c r="HY44" s="794"/>
      <c r="HZ44" s="795"/>
      <c r="IA44" s="797"/>
      <c r="IB44" s="49"/>
      <c r="IC44" s="795"/>
      <c r="ID44" s="63"/>
      <c r="IE44" s="63"/>
      <c r="IF44" s="801"/>
      <c r="IG44" s="798"/>
      <c r="IH44" s="799"/>
      <c r="II44" s="63"/>
      <c r="IJ44" s="800"/>
      <c r="IK44" s="797"/>
      <c r="IL44" s="794"/>
      <c r="IM44" s="795"/>
      <c r="IN44" s="796"/>
      <c r="IO44" s="794"/>
      <c r="IP44" s="795"/>
      <c r="IQ44" s="797"/>
      <c r="IR44" s="49"/>
      <c r="IS44" s="795"/>
      <c r="IT44" s="63"/>
      <c r="IU44" s="63"/>
      <c r="IV44" s="801"/>
      <c r="IW44" s="798"/>
      <c r="IX44" s="799"/>
      <c r="IY44" s="63"/>
      <c r="IZ44" s="800"/>
      <c r="JA44" s="797"/>
      <c r="JB44" s="794"/>
      <c r="JC44" s="795"/>
      <c r="JD44" s="796"/>
      <c r="JE44" s="794"/>
      <c r="JF44" s="795"/>
      <c r="JG44" s="797"/>
      <c r="JH44" s="49"/>
      <c r="JI44" s="795"/>
      <c r="JJ44" s="63"/>
      <c r="JK44" s="63"/>
      <c r="JL44" s="801"/>
      <c r="JM44" s="798"/>
      <c r="JN44" s="799"/>
      <c r="JO44" s="63"/>
      <c r="JP44" s="800"/>
      <c r="JQ44" s="797"/>
      <c r="JR44" s="794"/>
      <c r="JS44" s="795"/>
      <c r="JT44" s="796"/>
      <c r="JU44" s="794"/>
      <c r="JV44" s="795"/>
      <c r="JW44" s="797"/>
      <c r="JX44" s="49"/>
      <c r="JY44" s="795"/>
      <c r="JZ44" s="63"/>
      <c r="KA44" s="63"/>
      <c r="KB44" s="801"/>
      <c r="KC44" s="798"/>
      <c r="KD44" s="799"/>
      <c r="KE44" s="63"/>
      <c r="KF44" s="800"/>
      <c r="KG44" s="797"/>
      <c r="KH44" s="794"/>
      <c r="KI44" s="795"/>
      <c r="KJ44" s="796"/>
      <c r="KK44" s="794"/>
      <c r="KL44" s="795"/>
      <c r="KM44" s="797"/>
      <c r="KN44" s="49"/>
      <c r="KO44" s="795"/>
      <c r="KP44" s="63"/>
      <c r="KQ44" s="63"/>
      <c r="KR44" s="801"/>
      <c r="KS44" s="798"/>
      <c r="KT44" s="799"/>
      <c r="KU44" s="63"/>
      <c r="KV44" s="800"/>
      <c r="KW44" s="797"/>
      <c r="KX44" s="794"/>
      <c r="KY44" s="795"/>
      <c r="KZ44" s="796"/>
      <c r="LA44" s="794"/>
      <c r="LB44" s="795"/>
      <c r="LC44" s="797"/>
      <c r="LD44" s="49"/>
      <c r="LE44" s="795"/>
      <c r="LF44" s="63"/>
      <c r="LG44" s="63"/>
      <c r="LH44" s="801"/>
      <c r="LI44" s="798"/>
      <c r="LJ44" s="799"/>
      <c r="LK44" s="63"/>
      <c r="LL44" s="800"/>
      <c r="LM44" s="797"/>
      <c r="LN44" s="794"/>
      <c r="LO44" s="795"/>
      <c r="LP44" s="796"/>
      <c r="LQ44" s="794"/>
      <c r="LR44" s="795"/>
      <c r="LS44" s="797"/>
      <c r="LT44" s="49"/>
      <c r="LU44" s="795"/>
      <c r="LV44" s="63"/>
      <c r="LW44" s="63"/>
      <c r="LX44" s="801"/>
      <c r="LY44" s="798"/>
      <c r="LZ44" s="799"/>
      <c r="MA44" s="63"/>
      <c r="MB44" s="800"/>
      <c r="MC44" s="797"/>
      <c r="MD44" s="794"/>
      <c r="ME44" s="795"/>
      <c r="MF44" s="796"/>
      <c r="MG44" s="794"/>
      <c r="MH44" s="795"/>
      <c r="MI44" s="797"/>
      <c r="MJ44" s="49"/>
      <c r="MK44" s="795"/>
      <c r="ML44" s="63"/>
      <c r="MM44" s="63"/>
      <c r="MN44" s="801"/>
      <c r="MO44" s="798"/>
      <c r="MP44" s="799"/>
      <c r="MQ44" s="63"/>
      <c r="MR44" s="800"/>
      <c r="MS44" s="797"/>
      <c r="MT44" s="794"/>
      <c r="MU44" s="795"/>
      <c r="MV44" s="796"/>
      <c r="MW44" s="794"/>
      <c r="MX44" s="795"/>
      <c r="MY44" s="797"/>
      <c r="MZ44" s="49"/>
      <c r="NA44" s="795"/>
      <c r="NB44" s="63"/>
      <c r="NC44" s="63"/>
      <c r="ND44" s="801"/>
      <c r="NE44" s="798"/>
      <c r="NF44" s="799"/>
      <c r="NG44" s="63"/>
      <c r="NH44" s="800"/>
      <c r="NI44" s="797"/>
      <c r="NJ44" s="794"/>
      <c r="NK44" s="795"/>
      <c r="NL44" s="796"/>
      <c r="NM44" s="794"/>
      <c r="NN44" s="795"/>
      <c r="NO44" s="797"/>
      <c r="NP44" s="49"/>
      <c r="NQ44" s="795"/>
      <c r="NR44" s="63"/>
      <c r="NS44" s="63"/>
      <c r="NT44" s="801"/>
      <c r="NU44" s="798"/>
      <c r="NV44" s="799"/>
      <c r="NW44" s="63"/>
      <c r="NX44" s="800"/>
      <c r="NY44" s="797"/>
      <c r="NZ44" s="794"/>
      <c r="OA44" s="795"/>
      <c r="OB44" s="796"/>
      <c r="OC44" s="794"/>
      <c r="OD44" s="795"/>
      <c r="OE44" s="797"/>
      <c r="OF44" s="49"/>
      <c r="OG44" s="795"/>
      <c r="OH44" s="63"/>
      <c r="OI44" s="63"/>
      <c r="OJ44" s="801"/>
      <c r="OK44" s="798"/>
      <c r="OL44" s="799"/>
      <c r="OM44" s="63"/>
      <c r="ON44" s="800"/>
      <c r="OO44" s="797"/>
      <c r="OP44" s="794"/>
      <c r="OQ44" s="795"/>
      <c r="OR44" s="796"/>
      <c r="OS44" s="794"/>
      <c r="OT44" s="795"/>
      <c r="OU44" s="797"/>
      <c r="OV44" s="49"/>
      <c r="OW44" s="795"/>
      <c r="OX44" s="63"/>
      <c r="OY44" s="63"/>
      <c r="OZ44" s="801"/>
      <c r="PA44" s="798"/>
      <c r="PB44" s="799"/>
      <c r="PC44" s="63"/>
      <c r="PD44" s="800"/>
      <c r="PE44" s="797"/>
      <c r="PF44" s="794"/>
      <c r="PG44" s="795"/>
      <c r="PH44" s="796"/>
      <c r="PI44" s="794"/>
      <c r="PJ44" s="795"/>
      <c r="PK44" s="797"/>
      <c r="PL44" s="49"/>
      <c r="PM44" s="795"/>
      <c r="PN44" s="63"/>
      <c r="PO44" s="63"/>
      <c r="PP44" s="801"/>
      <c r="PQ44" s="798"/>
      <c r="PR44" s="799"/>
      <c r="PS44" s="63"/>
      <c r="PT44" s="800"/>
      <c r="PU44" s="797"/>
      <c r="PV44" s="794"/>
      <c r="PW44" s="795"/>
      <c r="PX44" s="796"/>
      <c r="PY44" s="794"/>
      <c r="PZ44" s="795"/>
      <c r="QA44" s="797"/>
      <c r="QB44" s="49"/>
      <c r="QC44" s="795"/>
      <c r="QD44" s="63"/>
      <c r="QE44" s="63"/>
      <c r="QF44" s="801"/>
      <c r="QG44" s="798"/>
      <c r="QH44" s="799"/>
      <c r="QI44" s="63"/>
      <c r="QJ44" s="800"/>
      <c r="QK44" s="797"/>
      <c r="QL44" s="794"/>
      <c r="QM44" s="795"/>
      <c r="QN44" s="796"/>
      <c r="QO44" s="794"/>
      <c r="QP44" s="795"/>
      <c r="QQ44" s="797"/>
      <c r="QR44" s="49"/>
      <c r="QS44" s="795"/>
      <c r="QT44" s="63"/>
      <c r="QU44" s="63"/>
      <c r="QV44" s="801"/>
      <c r="QW44" s="798"/>
      <c r="QX44" s="799"/>
      <c r="QY44" s="63"/>
      <c r="QZ44" s="800"/>
      <c r="RA44" s="797"/>
      <c r="RB44" s="794"/>
      <c r="RC44" s="795"/>
      <c r="RD44" s="796"/>
      <c r="RE44" s="794"/>
      <c r="RF44" s="795"/>
      <c r="RG44" s="797"/>
      <c r="RH44" s="49"/>
      <c r="RI44" s="795"/>
      <c r="RJ44" s="63"/>
      <c r="RK44" s="63"/>
      <c r="RL44" s="801"/>
      <c r="RM44" s="798"/>
      <c r="RN44" s="799"/>
      <c r="RO44" s="63"/>
      <c r="RP44" s="800"/>
      <c r="RQ44" s="797"/>
      <c r="RR44" s="794"/>
      <c r="RS44" s="795"/>
      <c r="RT44" s="796"/>
      <c r="RU44" s="794"/>
      <c r="RV44" s="795"/>
      <c r="RW44" s="797"/>
      <c r="RX44" s="49"/>
      <c r="RY44" s="795"/>
      <c r="RZ44" s="63"/>
      <c r="SA44" s="63"/>
      <c r="SB44" s="801"/>
      <c r="SC44" s="798"/>
      <c r="SD44" s="799"/>
      <c r="SE44" s="63"/>
      <c r="SF44" s="800"/>
      <c r="SG44" s="797"/>
      <c r="SH44" s="794"/>
      <c r="SI44" s="795"/>
      <c r="SJ44" s="796"/>
      <c r="SK44" s="794"/>
      <c r="SL44" s="795"/>
      <c r="SM44" s="797"/>
      <c r="SN44" s="49"/>
      <c r="SO44" s="795"/>
      <c r="SP44" s="63"/>
      <c r="SQ44" s="63"/>
      <c r="SR44" s="801"/>
      <c r="SS44" s="798"/>
      <c r="ST44" s="799"/>
      <c r="SU44" s="63"/>
      <c r="SV44" s="800"/>
      <c r="SW44" s="797"/>
      <c r="SX44" s="794"/>
      <c r="SY44" s="795"/>
      <c r="SZ44" s="796"/>
      <c r="TA44" s="794"/>
      <c r="TB44" s="795"/>
      <c r="TC44" s="797"/>
      <c r="TD44" s="49"/>
      <c r="TE44" s="795"/>
      <c r="TF44" s="63"/>
      <c r="TG44" s="63"/>
      <c r="TH44" s="801"/>
      <c r="TI44" s="798"/>
      <c r="TJ44" s="799"/>
      <c r="TK44" s="63"/>
      <c r="TL44" s="800"/>
      <c r="TM44" s="797"/>
      <c r="TN44" s="794"/>
      <c r="TO44" s="795"/>
      <c r="TP44" s="796"/>
      <c r="TQ44" s="794"/>
      <c r="TR44" s="795"/>
      <c r="TS44" s="797"/>
      <c r="TT44" s="49"/>
      <c r="TU44" s="795"/>
      <c r="TV44" s="63"/>
      <c r="TW44" s="63"/>
      <c r="TX44" s="801"/>
      <c r="TY44" s="798"/>
      <c r="TZ44" s="799"/>
      <c r="UA44" s="63"/>
      <c r="UB44" s="800"/>
      <c r="UC44" s="797"/>
      <c r="UD44" s="794"/>
      <c r="UE44" s="795"/>
      <c r="UF44" s="796"/>
      <c r="UG44" s="794"/>
      <c r="UH44" s="795"/>
      <c r="UI44" s="797"/>
      <c r="UJ44" s="49"/>
      <c r="UK44" s="795"/>
      <c r="UL44" s="63"/>
      <c r="UM44" s="63"/>
      <c r="UN44" s="801"/>
      <c r="UO44" s="798"/>
      <c r="UP44" s="799"/>
      <c r="UQ44" s="63"/>
      <c r="UR44" s="800"/>
      <c r="US44" s="797"/>
      <c r="UT44" s="794"/>
      <c r="UU44" s="795"/>
      <c r="UV44" s="796"/>
      <c r="UW44" s="794"/>
      <c r="UX44" s="795"/>
      <c r="UY44" s="797"/>
      <c r="UZ44" s="49"/>
      <c r="VA44" s="795"/>
      <c r="VB44" s="63"/>
      <c r="VC44" s="63"/>
      <c r="VD44" s="801"/>
      <c r="VE44" s="798"/>
      <c r="VF44" s="799"/>
      <c r="VG44" s="63"/>
      <c r="VH44" s="800"/>
      <c r="VI44" s="797"/>
      <c r="VJ44" s="794"/>
      <c r="VK44" s="795"/>
      <c r="VL44" s="796"/>
      <c r="VM44" s="794"/>
      <c r="VN44" s="795"/>
      <c r="VO44" s="797"/>
      <c r="VP44" s="49"/>
      <c r="VQ44" s="795"/>
      <c r="VR44" s="63"/>
      <c r="VS44" s="63"/>
      <c r="VT44" s="801"/>
      <c r="VU44" s="798"/>
      <c r="VV44" s="799"/>
      <c r="VW44" s="63"/>
      <c r="VX44" s="800"/>
      <c r="VY44" s="797"/>
      <c r="VZ44" s="794"/>
      <c r="WA44" s="795"/>
      <c r="WB44" s="796"/>
      <c r="WC44" s="794"/>
      <c r="WD44" s="795"/>
      <c r="WE44" s="797"/>
      <c r="WF44" s="49"/>
      <c r="WG44" s="795"/>
      <c r="WH44" s="63"/>
      <c r="WI44" s="63"/>
      <c r="WJ44" s="801"/>
      <c r="WK44" s="798"/>
      <c r="WL44" s="799"/>
      <c r="WM44" s="63"/>
      <c r="WN44" s="800"/>
      <c r="WO44" s="797"/>
      <c r="WP44" s="794"/>
      <c r="WQ44" s="795"/>
      <c r="WR44" s="796"/>
      <c r="WS44" s="794"/>
      <c r="WT44" s="795"/>
      <c r="WU44" s="797"/>
      <c r="WV44" s="49"/>
      <c r="WW44" s="795"/>
      <c r="WX44" s="63"/>
      <c r="WY44" s="63"/>
      <c r="WZ44" s="801"/>
      <c r="XA44" s="798"/>
      <c r="XB44" s="799"/>
      <c r="XC44" s="63"/>
      <c r="XD44" s="800"/>
      <c r="XE44" s="797"/>
      <c r="XF44" s="794"/>
      <c r="XG44" s="795"/>
      <c r="XH44" s="796"/>
      <c r="XI44" s="794"/>
      <c r="XJ44" s="795"/>
      <c r="XK44" s="797"/>
      <c r="XL44" s="49"/>
      <c r="XM44" s="795"/>
      <c r="XN44" s="63"/>
      <c r="XO44" s="63"/>
      <c r="XP44" s="801"/>
      <c r="XQ44" s="798"/>
      <c r="XR44" s="799"/>
      <c r="XS44" s="63"/>
      <c r="XT44" s="800"/>
      <c r="XU44" s="797"/>
      <c r="XV44" s="794"/>
      <c r="XW44" s="795"/>
      <c r="XX44" s="796"/>
      <c r="XY44" s="794"/>
      <c r="XZ44" s="795"/>
      <c r="YA44" s="797"/>
      <c r="YB44" s="49"/>
      <c r="YC44" s="795"/>
      <c r="YD44" s="63"/>
      <c r="YE44" s="63"/>
      <c r="YF44" s="801"/>
      <c r="YG44" s="798"/>
      <c r="YH44" s="799"/>
      <c r="YI44" s="63"/>
      <c r="YJ44" s="800"/>
      <c r="YK44" s="797"/>
      <c r="YL44" s="794"/>
      <c r="YM44" s="795"/>
      <c r="YN44" s="796"/>
      <c r="YO44" s="794"/>
      <c r="YP44" s="795"/>
      <c r="YQ44" s="797"/>
      <c r="YR44" s="49"/>
      <c r="YS44" s="795"/>
      <c r="YT44" s="63"/>
      <c r="YU44" s="63"/>
      <c r="YV44" s="801"/>
      <c r="YW44" s="798"/>
      <c r="YX44" s="799"/>
      <c r="YY44" s="63"/>
      <c r="YZ44" s="800"/>
      <c r="ZA44" s="797"/>
      <c r="ZB44" s="794"/>
      <c r="ZC44" s="795"/>
      <c r="ZD44" s="796"/>
      <c r="ZE44" s="794"/>
      <c r="ZF44" s="795"/>
      <c r="ZG44" s="797"/>
      <c r="ZH44" s="49"/>
      <c r="ZI44" s="795"/>
      <c r="ZJ44" s="63"/>
      <c r="ZK44" s="63"/>
      <c r="ZL44" s="801"/>
      <c r="ZM44" s="798"/>
      <c r="ZN44" s="799"/>
      <c r="ZO44" s="63"/>
      <c r="ZP44" s="800"/>
      <c r="ZQ44" s="797"/>
      <c r="ZR44" s="794"/>
      <c r="ZS44" s="795"/>
      <c r="ZT44" s="796"/>
      <c r="ZU44" s="794"/>
      <c r="ZV44" s="795"/>
      <c r="ZW44" s="797"/>
      <c r="ZX44" s="49"/>
      <c r="ZY44" s="795"/>
      <c r="ZZ44" s="63"/>
      <c r="AAA44" s="63"/>
      <c r="AAB44" s="801"/>
      <c r="AAC44" s="798"/>
      <c r="AAD44" s="799"/>
      <c r="AAE44" s="63"/>
      <c r="AAF44" s="800"/>
      <c r="AAG44" s="797"/>
      <c r="AAH44" s="794"/>
      <c r="AAI44" s="795"/>
      <c r="AAJ44" s="796"/>
      <c r="AAK44" s="794"/>
      <c r="AAL44" s="795"/>
      <c r="AAM44" s="797"/>
      <c r="AAN44" s="49"/>
      <c r="AAO44" s="795"/>
      <c r="AAP44" s="63"/>
      <c r="AAQ44" s="63"/>
      <c r="AAR44" s="801"/>
      <c r="AAS44" s="798"/>
      <c r="AAT44" s="799"/>
      <c r="AAU44" s="63"/>
      <c r="AAV44" s="800"/>
      <c r="AAW44" s="797"/>
      <c r="AAX44" s="794"/>
      <c r="AAY44" s="795"/>
      <c r="AAZ44" s="796"/>
      <c r="ABA44" s="794"/>
      <c r="ABB44" s="795"/>
      <c r="ABC44" s="797"/>
      <c r="ABD44" s="49"/>
      <c r="ABE44" s="795"/>
      <c r="ABF44" s="63"/>
      <c r="ABG44" s="63"/>
      <c r="ABH44" s="801"/>
      <c r="ABI44" s="798"/>
      <c r="ABJ44" s="799"/>
      <c r="ABK44" s="63"/>
      <c r="ABL44" s="800"/>
      <c r="ABM44" s="797"/>
      <c r="ABN44" s="794"/>
      <c r="ABO44" s="795"/>
      <c r="ABP44" s="796"/>
      <c r="ABQ44" s="794"/>
      <c r="ABR44" s="795"/>
      <c r="ABS44" s="797"/>
      <c r="ABT44" s="49"/>
      <c r="ABU44" s="795"/>
      <c r="ABV44" s="63"/>
      <c r="ABW44" s="63"/>
      <c r="ABX44" s="801"/>
      <c r="ABY44" s="798"/>
      <c r="ABZ44" s="799"/>
      <c r="ACA44" s="63"/>
      <c r="ACB44" s="800"/>
      <c r="ACC44" s="797"/>
      <c r="ACD44" s="794"/>
      <c r="ACE44" s="795"/>
      <c r="ACF44" s="796"/>
      <c r="ACG44" s="794"/>
      <c r="ACH44" s="795"/>
      <c r="ACI44" s="797"/>
      <c r="ACJ44" s="49"/>
      <c r="ACK44" s="795"/>
      <c r="ACL44" s="63"/>
      <c r="ACM44" s="63"/>
      <c r="ACN44" s="801"/>
      <c r="ACO44" s="798"/>
      <c r="ACP44" s="799"/>
      <c r="ACQ44" s="63"/>
      <c r="ACR44" s="800"/>
      <c r="ACS44" s="797"/>
      <c r="ACT44" s="794"/>
      <c r="ACU44" s="795"/>
      <c r="ACV44" s="796"/>
      <c r="ACW44" s="794"/>
      <c r="ACX44" s="795"/>
      <c r="ACY44" s="797"/>
      <c r="ACZ44" s="49"/>
      <c r="ADA44" s="795"/>
      <c r="ADB44" s="63"/>
      <c r="ADC44" s="63"/>
      <c r="ADD44" s="801"/>
      <c r="ADE44" s="798"/>
      <c r="ADF44" s="799"/>
      <c r="ADG44" s="63"/>
      <c r="ADH44" s="800"/>
      <c r="ADI44" s="797"/>
      <c r="ADJ44" s="794"/>
      <c r="ADK44" s="795"/>
      <c r="ADL44" s="796"/>
      <c r="ADM44" s="794"/>
      <c r="ADN44" s="795"/>
      <c r="ADO44" s="797"/>
      <c r="ADP44" s="49"/>
      <c r="ADQ44" s="795"/>
      <c r="ADR44" s="63"/>
      <c r="ADS44" s="63"/>
      <c r="ADT44" s="801"/>
      <c r="ADU44" s="798"/>
      <c r="ADV44" s="799"/>
      <c r="ADW44" s="63"/>
      <c r="ADX44" s="800"/>
      <c r="ADY44" s="797"/>
      <c r="ADZ44" s="794"/>
      <c r="AEA44" s="795"/>
      <c r="AEB44" s="796"/>
      <c r="AEC44" s="794"/>
      <c r="AED44" s="795"/>
      <c r="AEE44" s="797"/>
      <c r="AEF44" s="49"/>
      <c r="AEG44" s="795"/>
      <c r="AEH44" s="63"/>
      <c r="AEI44" s="63"/>
      <c r="AEJ44" s="801"/>
      <c r="AEK44" s="798"/>
      <c r="AEL44" s="799"/>
      <c r="AEM44" s="63"/>
      <c r="AEN44" s="800"/>
      <c r="AEO44" s="797"/>
      <c r="AEP44" s="794"/>
      <c r="AEQ44" s="795"/>
      <c r="AER44" s="796"/>
      <c r="AES44" s="794"/>
      <c r="AET44" s="795"/>
      <c r="AEU44" s="797"/>
      <c r="AEV44" s="49"/>
      <c r="AEW44" s="795"/>
      <c r="AEX44" s="63"/>
      <c r="AEY44" s="63"/>
      <c r="AEZ44" s="801"/>
      <c r="AFA44" s="798"/>
      <c r="AFB44" s="799"/>
      <c r="AFC44" s="63"/>
      <c r="AFD44" s="800"/>
      <c r="AFE44" s="797"/>
      <c r="AFF44" s="794"/>
      <c r="AFG44" s="795"/>
      <c r="AFH44" s="796"/>
      <c r="AFI44" s="794"/>
      <c r="AFJ44" s="795"/>
      <c r="AFK44" s="797"/>
      <c r="AFL44" s="49"/>
      <c r="AFM44" s="795"/>
      <c r="AFN44" s="63"/>
      <c r="AFO44" s="63"/>
      <c r="AFP44" s="801"/>
      <c r="AFQ44" s="798"/>
      <c r="AFR44" s="799"/>
      <c r="AFS44" s="63"/>
      <c r="AFT44" s="800"/>
      <c r="AFU44" s="797"/>
      <c r="AFV44" s="794"/>
      <c r="AFW44" s="795"/>
      <c r="AFX44" s="796"/>
      <c r="AFY44" s="794"/>
      <c r="AFZ44" s="795"/>
      <c r="AGA44" s="797"/>
      <c r="AGB44" s="49"/>
      <c r="AGC44" s="795"/>
      <c r="AGD44" s="63"/>
      <c r="AGE44" s="63"/>
      <c r="AGF44" s="801"/>
      <c r="AGG44" s="798"/>
      <c r="AGH44" s="799"/>
      <c r="AGI44" s="63"/>
      <c r="AGJ44" s="800"/>
      <c r="AGK44" s="797"/>
      <c r="AGL44" s="794"/>
      <c r="AGM44" s="795"/>
      <c r="AGN44" s="796"/>
      <c r="AGO44" s="794"/>
      <c r="AGP44" s="795"/>
      <c r="AGQ44" s="797"/>
      <c r="AGR44" s="49"/>
      <c r="AGS44" s="795"/>
      <c r="AGT44" s="63"/>
      <c r="AGU44" s="63"/>
      <c r="AGV44" s="801"/>
      <c r="AGW44" s="798"/>
      <c r="AGX44" s="799"/>
      <c r="AGY44" s="63"/>
      <c r="AGZ44" s="800"/>
      <c r="AHA44" s="797"/>
      <c r="AHB44" s="794"/>
      <c r="AHC44" s="795"/>
      <c r="AHD44" s="796"/>
      <c r="AHE44" s="794"/>
      <c r="AHF44" s="795"/>
      <c r="AHG44" s="797"/>
      <c r="AHH44" s="49"/>
      <c r="AHI44" s="795"/>
      <c r="AHJ44" s="63"/>
      <c r="AHK44" s="63"/>
      <c r="AHL44" s="801"/>
      <c r="AHM44" s="798"/>
      <c r="AHN44" s="799"/>
      <c r="AHO44" s="63"/>
      <c r="AHP44" s="800"/>
      <c r="AHQ44" s="797"/>
      <c r="AHR44" s="794"/>
      <c r="AHS44" s="795"/>
      <c r="AHT44" s="796"/>
      <c r="AHU44" s="794"/>
      <c r="AHV44" s="795"/>
      <c r="AHW44" s="797"/>
      <c r="AHX44" s="49"/>
      <c r="AHY44" s="795"/>
      <c r="AHZ44" s="63"/>
      <c r="AIA44" s="63"/>
      <c r="AIB44" s="801"/>
      <c r="AIC44" s="798"/>
      <c r="AID44" s="799"/>
      <c r="AIE44" s="63"/>
      <c r="AIF44" s="800"/>
      <c r="AIG44" s="797"/>
      <c r="AIH44" s="794"/>
      <c r="AII44" s="795"/>
      <c r="AIJ44" s="796"/>
      <c r="AIK44" s="794"/>
      <c r="AIL44" s="795"/>
      <c r="AIM44" s="797"/>
      <c r="AIN44" s="49"/>
      <c r="AIO44" s="795"/>
      <c r="AIP44" s="63"/>
      <c r="AIQ44" s="63"/>
      <c r="AIR44" s="801"/>
      <c r="AIS44" s="798"/>
      <c r="AIT44" s="799"/>
      <c r="AIU44" s="63"/>
      <c r="AIV44" s="800"/>
      <c r="AIW44" s="797"/>
      <c r="AIX44" s="794"/>
      <c r="AIY44" s="795"/>
      <c r="AIZ44" s="796"/>
      <c r="AJA44" s="794"/>
      <c r="AJB44" s="795"/>
      <c r="AJC44" s="797"/>
      <c r="AJD44" s="49"/>
      <c r="AJE44" s="795"/>
      <c r="AJF44" s="63"/>
      <c r="AJG44" s="63"/>
      <c r="AJH44" s="801"/>
      <c r="AJI44" s="798"/>
      <c r="AJJ44" s="799"/>
      <c r="AJK44" s="63"/>
      <c r="AJL44" s="800"/>
      <c r="AJM44" s="797"/>
      <c r="AJN44" s="794"/>
      <c r="AJO44" s="795"/>
      <c r="AJP44" s="796"/>
      <c r="AJQ44" s="794"/>
      <c r="AJR44" s="795"/>
      <c r="AJS44" s="797"/>
      <c r="AJT44" s="49"/>
      <c r="AJU44" s="795"/>
      <c r="AJV44" s="63"/>
      <c r="AJW44" s="63"/>
      <c r="AJX44" s="801"/>
      <c r="AJY44" s="798"/>
      <c r="AJZ44" s="799"/>
      <c r="AKA44" s="63"/>
      <c r="AKB44" s="800"/>
      <c r="AKC44" s="797"/>
      <c r="AKD44" s="794"/>
      <c r="AKE44" s="795"/>
      <c r="AKF44" s="796"/>
      <c r="AKG44" s="794"/>
      <c r="AKH44" s="795"/>
      <c r="AKI44" s="797"/>
      <c r="AKJ44" s="49"/>
      <c r="AKK44" s="795"/>
      <c r="AKL44" s="63"/>
      <c r="AKM44" s="63"/>
      <c r="AKN44" s="801"/>
      <c r="AKO44" s="798"/>
      <c r="AKP44" s="799"/>
      <c r="AKQ44" s="63"/>
      <c r="AKR44" s="800"/>
      <c r="AKS44" s="797"/>
      <c r="AKT44" s="794"/>
      <c r="AKU44" s="795"/>
      <c r="AKV44" s="796"/>
      <c r="AKW44" s="794"/>
      <c r="AKX44" s="795"/>
      <c r="AKY44" s="797"/>
      <c r="AKZ44" s="49"/>
      <c r="ALA44" s="795"/>
      <c r="ALB44" s="63"/>
      <c r="ALC44" s="63"/>
      <c r="ALD44" s="801"/>
      <c r="ALE44" s="798"/>
      <c r="ALF44" s="799"/>
      <c r="ALG44" s="63"/>
      <c r="ALH44" s="800"/>
      <c r="ALI44" s="797"/>
      <c r="ALJ44" s="794"/>
      <c r="ALK44" s="795"/>
      <c r="ALL44" s="796"/>
      <c r="ALM44" s="794"/>
      <c r="ALN44" s="795"/>
      <c r="ALO44" s="797"/>
      <c r="ALP44" s="49"/>
      <c r="ALQ44" s="795"/>
      <c r="ALR44" s="63"/>
      <c r="ALS44" s="63"/>
      <c r="ALT44" s="801"/>
      <c r="ALU44" s="798"/>
      <c r="ALV44" s="799"/>
      <c r="ALW44" s="63"/>
      <c r="ALX44" s="800"/>
      <c r="ALY44" s="797"/>
      <c r="ALZ44" s="794"/>
      <c r="AMA44" s="795"/>
      <c r="AMB44" s="796"/>
      <c r="AMC44" s="794"/>
      <c r="AMD44" s="795"/>
      <c r="AME44" s="797"/>
      <c r="AMF44" s="49"/>
      <c r="AMG44" s="795"/>
      <c r="AMH44" s="63"/>
      <c r="AMI44" s="63"/>
      <c r="AMJ44" s="801"/>
      <c r="AMK44" s="798"/>
      <c r="AML44" s="799"/>
      <c r="AMM44" s="63"/>
      <c r="AMN44" s="800"/>
      <c r="AMO44" s="797"/>
      <c r="AMP44" s="794"/>
      <c r="AMQ44" s="795"/>
      <c r="AMR44" s="796"/>
      <c r="AMS44" s="794"/>
      <c r="AMT44" s="795"/>
      <c r="AMU44" s="797"/>
      <c r="AMV44" s="49"/>
      <c r="AMW44" s="795"/>
      <c r="AMX44" s="63"/>
      <c r="AMY44" s="63"/>
      <c r="AMZ44" s="801"/>
      <c r="ANA44" s="798"/>
      <c r="ANB44" s="799"/>
      <c r="ANC44" s="63"/>
      <c r="AND44" s="800"/>
      <c r="ANE44" s="797"/>
      <c r="ANF44" s="794"/>
      <c r="ANG44" s="795"/>
      <c r="ANH44" s="796"/>
      <c r="ANI44" s="794"/>
      <c r="ANJ44" s="795"/>
      <c r="ANK44" s="797"/>
      <c r="ANL44" s="49"/>
      <c r="ANM44" s="795"/>
      <c r="ANN44" s="63"/>
      <c r="ANO44" s="63"/>
      <c r="ANP44" s="801"/>
      <c r="ANQ44" s="798"/>
      <c r="ANR44" s="799"/>
      <c r="ANS44" s="63"/>
      <c r="ANT44" s="800"/>
      <c r="ANU44" s="797"/>
      <c r="ANV44" s="794"/>
      <c r="ANW44" s="795"/>
      <c r="ANX44" s="796"/>
      <c r="ANY44" s="794"/>
      <c r="ANZ44" s="795"/>
      <c r="AOA44" s="797"/>
      <c r="AOB44" s="49"/>
      <c r="AOC44" s="795"/>
      <c r="AOD44" s="63"/>
      <c r="AOE44" s="63"/>
      <c r="AOF44" s="801"/>
      <c r="AOG44" s="798"/>
      <c r="AOH44" s="799"/>
      <c r="AOI44" s="63"/>
      <c r="AOJ44" s="800"/>
      <c r="AOK44" s="797"/>
      <c r="AOL44" s="794"/>
      <c r="AOM44" s="795"/>
      <c r="AON44" s="796"/>
      <c r="AOO44" s="794"/>
      <c r="AOP44" s="795"/>
      <c r="AOQ44" s="797"/>
      <c r="AOR44" s="49"/>
      <c r="AOS44" s="795"/>
      <c r="AOT44" s="63"/>
      <c r="AOU44" s="63"/>
      <c r="AOV44" s="801"/>
      <c r="AOW44" s="798"/>
      <c r="AOX44" s="799"/>
      <c r="AOY44" s="63"/>
      <c r="AOZ44" s="800"/>
      <c r="APA44" s="797"/>
      <c r="APB44" s="794"/>
      <c r="APC44" s="795"/>
      <c r="APD44" s="796"/>
      <c r="APE44" s="794"/>
      <c r="APF44" s="795"/>
      <c r="APG44" s="797"/>
      <c r="APH44" s="49"/>
      <c r="API44" s="795"/>
      <c r="APJ44" s="63"/>
      <c r="APK44" s="63"/>
      <c r="APL44" s="801"/>
      <c r="APM44" s="798"/>
      <c r="APN44" s="799"/>
      <c r="APO44" s="63"/>
      <c r="APP44" s="800"/>
      <c r="APQ44" s="797"/>
      <c r="APR44" s="794"/>
      <c r="APS44" s="795"/>
      <c r="APT44" s="796"/>
      <c r="APU44" s="794"/>
      <c r="APV44" s="795"/>
      <c r="APW44" s="797"/>
      <c r="APX44" s="49"/>
      <c r="APY44" s="795"/>
      <c r="APZ44" s="63"/>
      <c r="AQA44" s="63"/>
      <c r="AQB44" s="801"/>
      <c r="AQC44" s="798"/>
      <c r="AQD44" s="799"/>
      <c r="AQE44" s="63"/>
      <c r="AQF44" s="800"/>
      <c r="AQG44" s="797"/>
      <c r="AQH44" s="794"/>
      <c r="AQI44" s="795"/>
      <c r="AQJ44" s="796"/>
      <c r="AQK44" s="794"/>
      <c r="AQL44" s="795"/>
      <c r="AQM44" s="797"/>
      <c r="AQN44" s="49"/>
      <c r="AQO44" s="795"/>
      <c r="AQP44" s="63"/>
      <c r="AQQ44" s="63"/>
      <c r="AQR44" s="801"/>
      <c r="AQS44" s="798"/>
      <c r="AQT44" s="799"/>
      <c r="AQU44" s="63"/>
      <c r="AQV44" s="800"/>
      <c r="AQW44" s="797"/>
      <c r="AQX44" s="794"/>
      <c r="AQY44" s="795"/>
      <c r="AQZ44" s="796"/>
      <c r="ARA44" s="794"/>
      <c r="ARB44" s="795"/>
      <c r="ARC44" s="797"/>
      <c r="ARD44" s="49"/>
      <c r="ARE44" s="795"/>
      <c r="ARF44" s="63"/>
      <c r="ARG44" s="63"/>
      <c r="ARH44" s="801"/>
      <c r="ARI44" s="798"/>
      <c r="ARJ44" s="799"/>
      <c r="ARK44" s="63"/>
      <c r="ARL44" s="800"/>
      <c r="ARM44" s="797"/>
      <c r="ARN44" s="794"/>
      <c r="ARO44" s="795"/>
      <c r="ARP44" s="796"/>
      <c r="ARQ44" s="794"/>
      <c r="ARR44" s="795"/>
      <c r="ARS44" s="797"/>
      <c r="ART44" s="49"/>
      <c r="ARU44" s="795"/>
      <c r="ARV44" s="63"/>
      <c r="ARW44" s="63"/>
      <c r="ARX44" s="801"/>
      <c r="ARY44" s="798"/>
      <c r="ARZ44" s="799"/>
      <c r="ASA44" s="63"/>
      <c r="ASB44" s="800"/>
      <c r="ASC44" s="797"/>
      <c r="ASD44" s="794"/>
      <c r="ASE44" s="795"/>
      <c r="ASF44" s="796"/>
      <c r="ASG44" s="794"/>
      <c r="ASH44" s="795"/>
      <c r="ASI44" s="797"/>
      <c r="ASJ44" s="49"/>
      <c r="ASK44" s="795"/>
      <c r="ASL44" s="63"/>
      <c r="ASM44" s="63"/>
      <c r="ASN44" s="801"/>
      <c r="ASO44" s="798"/>
      <c r="ASP44" s="799"/>
      <c r="ASQ44" s="63"/>
      <c r="ASR44" s="800"/>
      <c r="ASS44" s="797"/>
      <c r="AST44" s="794"/>
      <c r="ASU44" s="795"/>
      <c r="ASV44" s="796"/>
      <c r="ASW44" s="794"/>
      <c r="ASX44" s="795"/>
      <c r="ASY44" s="797"/>
      <c r="ASZ44" s="49"/>
      <c r="ATA44" s="795"/>
      <c r="ATB44" s="63"/>
      <c r="ATC44" s="63"/>
      <c r="ATD44" s="801"/>
      <c r="ATE44" s="798"/>
      <c r="ATF44" s="799"/>
      <c r="ATG44" s="63"/>
      <c r="ATH44" s="800"/>
      <c r="ATI44" s="797"/>
      <c r="ATJ44" s="794"/>
      <c r="ATK44" s="795"/>
      <c r="ATL44" s="796"/>
      <c r="ATM44" s="794"/>
      <c r="ATN44" s="795"/>
      <c r="ATO44" s="797"/>
      <c r="ATP44" s="49"/>
      <c r="ATQ44" s="795"/>
      <c r="ATR44" s="63"/>
      <c r="ATS44" s="63"/>
      <c r="ATT44" s="801"/>
      <c r="ATU44" s="798"/>
      <c r="ATV44" s="799"/>
      <c r="ATW44" s="63"/>
      <c r="ATX44" s="800"/>
      <c r="ATY44" s="797"/>
      <c r="ATZ44" s="794"/>
      <c r="AUA44" s="795"/>
      <c r="AUB44" s="796"/>
      <c r="AUC44" s="794"/>
      <c r="AUD44" s="795"/>
      <c r="AUE44" s="797"/>
      <c r="AUF44" s="49"/>
      <c r="AUG44" s="795"/>
      <c r="AUH44" s="63"/>
      <c r="AUI44" s="63"/>
      <c r="AUJ44" s="801"/>
      <c r="AUK44" s="798"/>
      <c r="AUL44" s="799"/>
      <c r="AUM44" s="63"/>
      <c r="AUN44" s="800"/>
      <c r="AUO44" s="797"/>
      <c r="AUP44" s="794"/>
      <c r="AUQ44" s="795"/>
      <c r="AUR44" s="796"/>
      <c r="AUS44" s="794"/>
      <c r="AUT44" s="795"/>
      <c r="AUU44" s="797"/>
      <c r="AUV44" s="49"/>
      <c r="AUW44" s="795"/>
      <c r="AUX44" s="63"/>
      <c r="AUY44" s="63"/>
      <c r="AUZ44" s="801"/>
      <c r="AVA44" s="798"/>
      <c r="AVB44" s="799"/>
      <c r="AVC44" s="63"/>
      <c r="AVD44" s="800"/>
      <c r="AVE44" s="797"/>
      <c r="AVF44" s="794"/>
      <c r="AVG44" s="795"/>
      <c r="AVH44" s="796"/>
      <c r="AVI44" s="794"/>
      <c r="AVJ44" s="795"/>
      <c r="AVK44" s="797"/>
      <c r="AVL44" s="49"/>
      <c r="AVM44" s="795"/>
      <c r="AVN44" s="63"/>
      <c r="AVO44" s="63"/>
      <c r="AVP44" s="801"/>
      <c r="AVQ44" s="798"/>
      <c r="AVR44" s="799"/>
      <c r="AVS44" s="63"/>
      <c r="AVT44" s="800"/>
      <c r="AVU44" s="797"/>
      <c r="AVV44" s="794"/>
      <c r="AVW44" s="795"/>
      <c r="AVX44" s="796"/>
      <c r="AVY44" s="794"/>
      <c r="AVZ44" s="795"/>
      <c r="AWA44" s="797"/>
      <c r="AWB44" s="49"/>
      <c r="AWC44" s="795"/>
      <c r="AWD44" s="63"/>
      <c r="AWE44" s="63"/>
      <c r="AWF44" s="801"/>
      <c r="AWG44" s="798"/>
      <c r="AWH44" s="799"/>
      <c r="AWI44" s="63"/>
      <c r="AWJ44" s="800"/>
      <c r="AWK44" s="797"/>
      <c r="AWL44" s="794"/>
      <c r="AWM44" s="795"/>
      <c r="AWN44" s="796"/>
      <c r="AWO44" s="794"/>
      <c r="AWP44" s="795"/>
      <c r="AWQ44" s="797"/>
      <c r="AWR44" s="49"/>
      <c r="AWS44" s="795"/>
      <c r="AWT44" s="63"/>
      <c r="AWU44" s="63"/>
      <c r="AWV44" s="801"/>
      <c r="AWW44" s="798"/>
      <c r="AWX44" s="799"/>
      <c r="AWY44" s="63"/>
      <c r="AWZ44" s="800"/>
      <c r="AXA44" s="797"/>
      <c r="AXB44" s="794"/>
      <c r="AXC44" s="795"/>
      <c r="AXD44" s="796"/>
      <c r="AXE44" s="794"/>
      <c r="AXF44" s="795"/>
      <c r="AXG44" s="797"/>
      <c r="AXH44" s="49"/>
      <c r="AXI44" s="795"/>
      <c r="AXJ44" s="63"/>
      <c r="AXK44" s="63"/>
      <c r="AXL44" s="801"/>
      <c r="AXM44" s="798"/>
      <c r="AXN44" s="799"/>
      <c r="AXO44" s="63"/>
      <c r="AXP44" s="800"/>
      <c r="AXQ44" s="797"/>
      <c r="AXR44" s="794"/>
      <c r="AXS44" s="795"/>
      <c r="AXT44" s="796"/>
      <c r="AXU44" s="794"/>
      <c r="AXV44" s="795"/>
      <c r="AXW44" s="797"/>
      <c r="AXX44" s="49"/>
      <c r="AXY44" s="795"/>
      <c r="AXZ44" s="63"/>
      <c r="AYA44" s="63"/>
      <c r="AYB44" s="801"/>
      <c r="AYC44" s="798"/>
      <c r="AYD44" s="799"/>
      <c r="AYE44" s="63"/>
      <c r="AYF44" s="800"/>
      <c r="AYG44" s="797"/>
      <c r="AYH44" s="794"/>
      <c r="AYI44" s="795"/>
      <c r="AYJ44" s="796"/>
      <c r="AYK44" s="794"/>
      <c r="AYL44" s="795"/>
      <c r="AYM44" s="797"/>
      <c r="AYN44" s="49"/>
      <c r="AYO44" s="795"/>
      <c r="AYP44" s="63"/>
      <c r="AYQ44" s="63"/>
      <c r="AYR44" s="801"/>
      <c r="AYS44" s="798"/>
      <c r="AYT44" s="799"/>
      <c r="AYU44" s="63"/>
      <c r="AYV44" s="800"/>
      <c r="AYW44" s="797"/>
      <c r="AYX44" s="794"/>
      <c r="AYY44" s="795"/>
      <c r="AYZ44" s="796"/>
      <c r="AZA44" s="794"/>
      <c r="AZB44" s="795"/>
      <c r="AZC44" s="797"/>
      <c r="AZD44" s="49"/>
      <c r="AZE44" s="795"/>
      <c r="AZF44" s="63"/>
      <c r="AZG44" s="63"/>
      <c r="AZH44" s="801"/>
      <c r="AZI44" s="798"/>
      <c r="AZJ44" s="799"/>
      <c r="AZK44" s="63"/>
      <c r="AZL44" s="800"/>
      <c r="AZM44" s="797"/>
      <c r="AZN44" s="794"/>
      <c r="AZO44" s="795"/>
      <c r="AZP44" s="796"/>
      <c r="AZQ44" s="794"/>
      <c r="AZR44" s="795"/>
      <c r="AZS44" s="797"/>
      <c r="AZT44" s="49"/>
      <c r="AZU44" s="795"/>
      <c r="AZV44" s="63"/>
      <c r="AZW44" s="63"/>
      <c r="AZX44" s="801"/>
      <c r="AZY44" s="798"/>
      <c r="AZZ44" s="799"/>
      <c r="BAA44" s="63"/>
      <c r="BAB44" s="800"/>
      <c r="BAC44" s="797"/>
      <c r="BAD44" s="794"/>
      <c r="BAE44" s="795"/>
      <c r="BAF44" s="796"/>
      <c r="BAG44" s="794"/>
      <c r="BAH44" s="795"/>
      <c r="BAI44" s="797"/>
      <c r="BAJ44" s="49"/>
      <c r="BAK44" s="795"/>
      <c r="BAL44" s="63"/>
      <c r="BAM44" s="63"/>
      <c r="BAN44" s="801"/>
      <c r="BAO44" s="798"/>
      <c r="BAP44" s="799"/>
      <c r="BAQ44" s="63"/>
      <c r="BAR44" s="800"/>
      <c r="BAS44" s="797"/>
      <c r="BAT44" s="794"/>
      <c r="BAU44" s="795"/>
      <c r="BAV44" s="796"/>
      <c r="BAW44" s="794"/>
      <c r="BAX44" s="795"/>
      <c r="BAY44" s="797"/>
      <c r="BAZ44" s="49"/>
      <c r="BBA44" s="795"/>
      <c r="BBB44" s="63"/>
      <c r="BBC44" s="63"/>
      <c r="BBD44" s="801"/>
      <c r="BBE44" s="798"/>
      <c r="BBF44" s="799"/>
      <c r="BBG44" s="63"/>
      <c r="BBH44" s="800"/>
      <c r="BBI44" s="797"/>
      <c r="BBJ44" s="794"/>
      <c r="BBK44" s="795"/>
      <c r="BBL44" s="796"/>
      <c r="BBM44" s="794"/>
      <c r="BBN44" s="795"/>
      <c r="BBO44" s="797"/>
      <c r="BBP44" s="49"/>
      <c r="BBQ44" s="795"/>
      <c r="BBR44" s="63"/>
      <c r="BBS44" s="63"/>
      <c r="BBT44" s="801"/>
      <c r="BBU44" s="798"/>
      <c r="BBV44" s="799"/>
      <c r="BBW44" s="63"/>
      <c r="BBX44" s="800"/>
      <c r="BBY44" s="797"/>
      <c r="BBZ44" s="794"/>
      <c r="BCA44" s="795"/>
      <c r="BCB44" s="796"/>
      <c r="BCC44" s="794"/>
      <c r="BCD44" s="795"/>
      <c r="BCE44" s="797"/>
      <c r="BCF44" s="49"/>
      <c r="BCG44" s="795"/>
      <c r="BCH44" s="63"/>
      <c r="BCI44" s="63"/>
      <c r="BCJ44" s="801"/>
      <c r="BCK44" s="798"/>
      <c r="BCL44" s="799"/>
      <c r="BCM44" s="63"/>
      <c r="BCN44" s="800"/>
      <c r="BCO44" s="797"/>
      <c r="BCP44" s="794"/>
      <c r="BCQ44" s="795"/>
      <c r="BCR44" s="796"/>
      <c r="BCS44" s="794"/>
      <c r="BCT44" s="795"/>
      <c r="BCU44" s="797"/>
      <c r="BCV44" s="49"/>
      <c r="BCW44" s="795"/>
      <c r="BCX44" s="63"/>
      <c r="BCY44" s="63"/>
      <c r="BCZ44" s="801"/>
      <c r="BDA44" s="798"/>
      <c r="BDB44" s="799"/>
      <c r="BDC44" s="63"/>
      <c r="BDD44" s="800"/>
      <c r="BDE44" s="797"/>
      <c r="BDF44" s="794"/>
      <c r="BDG44" s="795"/>
      <c r="BDH44" s="796"/>
      <c r="BDI44" s="794"/>
      <c r="BDJ44" s="795"/>
      <c r="BDK44" s="797"/>
      <c r="BDL44" s="49"/>
      <c r="BDM44" s="795"/>
      <c r="BDN44" s="63"/>
      <c r="BDO44" s="63"/>
      <c r="BDP44" s="801"/>
      <c r="BDQ44" s="798"/>
      <c r="BDR44" s="799"/>
      <c r="BDS44" s="63"/>
      <c r="BDT44" s="800"/>
      <c r="BDU44" s="797"/>
      <c r="BDV44" s="794"/>
      <c r="BDW44" s="795"/>
      <c r="BDX44" s="796"/>
      <c r="BDY44" s="794"/>
      <c r="BDZ44" s="795"/>
      <c r="BEA44" s="797"/>
      <c r="BEB44" s="49"/>
      <c r="BEC44" s="795"/>
      <c r="BED44" s="63"/>
      <c r="BEE44" s="63"/>
      <c r="BEF44" s="801"/>
      <c r="BEG44" s="798"/>
      <c r="BEH44" s="799"/>
      <c r="BEI44" s="63"/>
      <c r="BEJ44" s="800"/>
      <c r="BEK44" s="797"/>
      <c r="BEL44" s="794"/>
      <c r="BEM44" s="795"/>
      <c r="BEN44" s="796"/>
      <c r="BEO44" s="794"/>
      <c r="BEP44" s="795"/>
      <c r="BEQ44" s="797"/>
      <c r="BER44" s="49"/>
      <c r="BES44" s="795"/>
      <c r="BET44" s="63"/>
      <c r="BEU44" s="63"/>
      <c r="BEV44" s="801"/>
      <c r="BEW44" s="798"/>
      <c r="BEX44" s="799"/>
      <c r="BEY44" s="63"/>
      <c r="BEZ44" s="800"/>
      <c r="BFA44" s="797"/>
      <c r="BFB44" s="794"/>
      <c r="BFC44" s="795"/>
      <c r="BFD44" s="796"/>
      <c r="BFE44" s="794"/>
      <c r="BFF44" s="795"/>
      <c r="BFG44" s="797"/>
      <c r="BFH44" s="49"/>
      <c r="BFI44" s="795"/>
      <c r="BFJ44" s="63"/>
      <c r="BFK44" s="63"/>
      <c r="BFL44" s="801"/>
      <c r="BFM44" s="798"/>
      <c r="BFN44" s="799"/>
      <c r="BFO44" s="63"/>
      <c r="BFP44" s="800"/>
      <c r="BFQ44" s="797"/>
      <c r="BFR44" s="794"/>
      <c r="BFS44" s="795"/>
      <c r="BFT44" s="796"/>
      <c r="BFU44" s="794"/>
      <c r="BFV44" s="795"/>
      <c r="BFW44" s="797"/>
      <c r="BFX44" s="49"/>
      <c r="BFY44" s="795"/>
      <c r="BFZ44" s="63"/>
      <c r="BGA44" s="63"/>
      <c r="BGB44" s="801"/>
      <c r="BGC44" s="798"/>
      <c r="BGD44" s="799"/>
      <c r="BGE44" s="63"/>
      <c r="BGF44" s="800"/>
      <c r="BGG44" s="797"/>
      <c r="BGH44" s="794"/>
      <c r="BGI44" s="795"/>
      <c r="BGJ44" s="796"/>
      <c r="BGK44" s="794"/>
      <c r="BGL44" s="795"/>
      <c r="BGM44" s="797"/>
      <c r="BGN44" s="49"/>
      <c r="BGO44" s="795"/>
      <c r="BGP44" s="63"/>
      <c r="BGQ44" s="63"/>
      <c r="BGR44" s="801"/>
      <c r="BGS44" s="798"/>
      <c r="BGT44" s="799"/>
      <c r="BGU44" s="63"/>
      <c r="BGV44" s="800"/>
      <c r="BGW44" s="797"/>
      <c r="BGX44" s="794"/>
      <c r="BGY44" s="795"/>
      <c r="BGZ44" s="796"/>
      <c r="BHA44" s="794"/>
      <c r="BHB44" s="795"/>
      <c r="BHC44" s="797"/>
      <c r="BHD44" s="49"/>
      <c r="BHE44" s="795"/>
      <c r="BHF44" s="63"/>
      <c r="BHG44" s="63"/>
      <c r="BHH44" s="801"/>
      <c r="BHI44" s="798"/>
      <c r="BHJ44" s="799"/>
      <c r="BHK44" s="63"/>
      <c r="BHL44" s="800"/>
      <c r="BHM44" s="797"/>
      <c r="BHN44" s="794"/>
      <c r="BHO44" s="795"/>
      <c r="BHP44" s="796"/>
      <c r="BHQ44" s="794"/>
      <c r="BHR44" s="795"/>
      <c r="BHS44" s="797"/>
      <c r="BHT44" s="49"/>
      <c r="BHU44" s="795"/>
      <c r="BHV44" s="63"/>
      <c r="BHW44" s="63"/>
      <c r="BHX44" s="801"/>
      <c r="BHY44" s="798"/>
      <c r="BHZ44" s="799"/>
      <c r="BIA44" s="63"/>
      <c r="BIB44" s="800"/>
      <c r="BIC44" s="797"/>
      <c r="BID44" s="794"/>
      <c r="BIE44" s="795"/>
      <c r="BIF44" s="796"/>
      <c r="BIG44" s="794"/>
      <c r="BIH44" s="795"/>
      <c r="BII44" s="797"/>
      <c r="BIJ44" s="49"/>
      <c r="BIK44" s="795"/>
      <c r="BIL44" s="63"/>
      <c r="BIM44" s="63"/>
      <c r="BIN44" s="801"/>
      <c r="BIO44" s="798"/>
      <c r="BIP44" s="799"/>
      <c r="BIQ44" s="63"/>
      <c r="BIR44" s="800"/>
      <c r="BIS44" s="797"/>
      <c r="BIT44" s="794"/>
      <c r="BIU44" s="795"/>
      <c r="BIV44" s="796"/>
      <c r="BIW44" s="794"/>
      <c r="BIX44" s="795"/>
      <c r="BIY44" s="797"/>
      <c r="BIZ44" s="49"/>
      <c r="BJA44" s="795"/>
      <c r="BJB44" s="63"/>
      <c r="BJC44" s="63"/>
      <c r="BJD44" s="801"/>
      <c r="BJE44" s="798"/>
      <c r="BJF44" s="799"/>
      <c r="BJG44" s="63"/>
      <c r="BJH44" s="800"/>
      <c r="BJI44" s="797"/>
      <c r="BJJ44" s="794"/>
      <c r="BJK44" s="795"/>
      <c r="BJL44" s="796"/>
      <c r="BJM44" s="794"/>
      <c r="BJN44" s="795"/>
      <c r="BJO44" s="797"/>
      <c r="BJP44" s="49"/>
      <c r="BJQ44" s="795"/>
      <c r="BJR44" s="63"/>
      <c r="BJS44" s="63"/>
      <c r="BJT44" s="801"/>
      <c r="BJU44" s="798"/>
      <c r="BJV44" s="799"/>
      <c r="BJW44" s="63"/>
      <c r="BJX44" s="800"/>
      <c r="BJY44" s="797"/>
      <c r="BJZ44" s="794"/>
      <c r="BKA44" s="795"/>
      <c r="BKB44" s="796"/>
      <c r="BKC44" s="794"/>
      <c r="BKD44" s="795"/>
      <c r="BKE44" s="797"/>
      <c r="BKF44" s="49"/>
      <c r="BKG44" s="795"/>
      <c r="BKH44" s="63"/>
      <c r="BKI44" s="63"/>
      <c r="BKJ44" s="801"/>
      <c r="BKK44" s="798"/>
      <c r="BKL44" s="799"/>
      <c r="BKM44" s="63"/>
      <c r="BKN44" s="800"/>
      <c r="BKO44" s="797"/>
      <c r="BKP44" s="794"/>
      <c r="BKQ44" s="795"/>
      <c r="BKR44" s="796"/>
      <c r="BKS44" s="794"/>
      <c r="BKT44" s="795"/>
      <c r="BKU44" s="797"/>
      <c r="BKV44" s="49"/>
      <c r="BKW44" s="795"/>
      <c r="BKX44" s="63"/>
      <c r="BKY44" s="63"/>
      <c r="BKZ44" s="801"/>
      <c r="BLA44" s="798"/>
      <c r="BLB44" s="799"/>
      <c r="BLC44" s="63"/>
      <c r="BLD44" s="800"/>
      <c r="BLE44" s="797"/>
      <c r="BLF44" s="794"/>
      <c r="BLG44" s="795"/>
      <c r="BLH44" s="796"/>
      <c r="BLI44" s="794"/>
      <c r="BLJ44" s="795"/>
      <c r="BLK44" s="797"/>
      <c r="BLL44" s="49"/>
      <c r="BLM44" s="795"/>
      <c r="BLN44" s="63"/>
      <c r="BLO44" s="63"/>
      <c r="BLP44" s="801"/>
      <c r="BLQ44" s="798"/>
      <c r="BLR44" s="799"/>
      <c r="BLS44" s="63"/>
      <c r="BLT44" s="800"/>
      <c r="BLU44" s="797"/>
      <c r="BLV44" s="794"/>
      <c r="BLW44" s="795"/>
      <c r="BLX44" s="796"/>
      <c r="BLY44" s="794"/>
      <c r="BLZ44" s="795"/>
      <c r="BMA44" s="797"/>
      <c r="BMB44" s="49"/>
      <c r="BMC44" s="795"/>
      <c r="BMD44" s="63"/>
      <c r="BME44" s="63"/>
      <c r="BMF44" s="801"/>
      <c r="BMG44" s="798"/>
      <c r="BMH44" s="799"/>
      <c r="BMI44" s="63"/>
      <c r="BMJ44" s="800"/>
      <c r="BMK44" s="797"/>
      <c r="BML44" s="794"/>
      <c r="BMM44" s="795"/>
      <c r="BMN44" s="796"/>
      <c r="BMO44" s="794"/>
      <c r="BMP44" s="795"/>
      <c r="BMQ44" s="797"/>
      <c r="BMR44" s="49"/>
      <c r="BMS44" s="795"/>
      <c r="BMT44" s="63"/>
      <c r="BMU44" s="63"/>
      <c r="BMV44" s="801"/>
      <c r="BMW44" s="798"/>
      <c r="BMX44" s="799"/>
      <c r="BMY44" s="63"/>
      <c r="BMZ44" s="800"/>
      <c r="BNA44" s="797"/>
      <c r="BNB44" s="794"/>
      <c r="BNC44" s="795"/>
      <c r="BND44" s="796"/>
      <c r="BNE44" s="794"/>
      <c r="BNF44" s="795"/>
      <c r="BNG44" s="797"/>
      <c r="BNH44" s="49"/>
      <c r="BNI44" s="795"/>
      <c r="BNJ44" s="63"/>
      <c r="BNK44" s="63"/>
      <c r="BNL44" s="801"/>
      <c r="BNM44" s="798"/>
      <c r="BNN44" s="799"/>
      <c r="BNO44" s="63"/>
      <c r="BNP44" s="800"/>
      <c r="BNQ44" s="797"/>
      <c r="BNR44" s="794"/>
      <c r="BNS44" s="795"/>
      <c r="BNT44" s="796"/>
      <c r="BNU44" s="794"/>
      <c r="BNV44" s="795"/>
      <c r="BNW44" s="797"/>
      <c r="BNX44" s="49"/>
      <c r="BNY44" s="795"/>
      <c r="BNZ44" s="63"/>
      <c r="BOA44" s="63"/>
      <c r="BOB44" s="801"/>
      <c r="BOC44" s="798"/>
      <c r="BOD44" s="799"/>
      <c r="BOE44" s="63"/>
      <c r="BOF44" s="800"/>
      <c r="BOG44" s="797"/>
      <c r="BOH44" s="794"/>
      <c r="BOI44" s="795"/>
      <c r="BOJ44" s="796"/>
      <c r="BOK44" s="794"/>
      <c r="BOL44" s="795"/>
      <c r="BOM44" s="797"/>
      <c r="BON44" s="49"/>
      <c r="BOO44" s="795"/>
      <c r="BOP44" s="63"/>
      <c r="BOQ44" s="63"/>
      <c r="BOR44" s="801"/>
      <c r="BOS44" s="798"/>
      <c r="BOT44" s="799"/>
      <c r="BOU44" s="63"/>
      <c r="BOV44" s="800"/>
      <c r="BOW44" s="797"/>
      <c r="BOX44" s="794"/>
      <c r="BOY44" s="795"/>
      <c r="BOZ44" s="796"/>
      <c r="BPA44" s="794"/>
      <c r="BPB44" s="795"/>
      <c r="BPC44" s="797"/>
      <c r="BPD44" s="49"/>
      <c r="BPE44" s="795"/>
      <c r="BPF44" s="63"/>
      <c r="BPG44" s="63"/>
      <c r="BPH44" s="801"/>
      <c r="BPI44" s="798"/>
      <c r="BPJ44" s="799"/>
      <c r="BPK44" s="63"/>
      <c r="BPL44" s="800"/>
      <c r="BPM44" s="797"/>
      <c r="BPN44" s="794"/>
      <c r="BPO44" s="795"/>
      <c r="BPP44" s="796"/>
      <c r="BPQ44" s="794"/>
      <c r="BPR44" s="795"/>
      <c r="BPS44" s="797"/>
      <c r="BPT44" s="49"/>
      <c r="BPU44" s="795"/>
      <c r="BPV44" s="63"/>
      <c r="BPW44" s="63"/>
      <c r="BPX44" s="801"/>
      <c r="BPY44" s="798"/>
      <c r="BPZ44" s="799"/>
      <c r="BQA44" s="63"/>
      <c r="BQB44" s="800"/>
      <c r="BQC44" s="797"/>
      <c r="BQD44" s="794"/>
      <c r="BQE44" s="795"/>
      <c r="BQF44" s="796"/>
      <c r="BQG44" s="794"/>
      <c r="BQH44" s="795"/>
      <c r="BQI44" s="797"/>
      <c r="BQJ44" s="49"/>
      <c r="BQK44" s="795"/>
      <c r="BQL44" s="63"/>
      <c r="BQM44" s="63"/>
      <c r="BQN44" s="801"/>
      <c r="BQO44" s="798"/>
      <c r="BQP44" s="799"/>
      <c r="BQQ44" s="63"/>
      <c r="BQR44" s="800"/>
      <c r="BQS44" s="797"/>
      <c r="BQT44" s="794"/>
      <c r="BQU44" s="795"/>
      <c r="BQV44" s="796"/>
      <c r="BQW44" s="794"/>
      <c r="BQX44" s="795"/>
      <c r="BQY44" s="797"/>
      <c r="BQZ44" s="49"/>
      <c r="BRA44" s="795"/>
      <c r="BRB44" s="63"/>
      <c r="BRC44" s="63"/>
      <c r="BRD44" s="801"/>
      <c r="BRE44" s="798"/>
      <c r="BRF44" s="799"/>
      <c r="BRG44" s="63"/>
      <c r="BRH44" s="800"/>
      <c r="BRI44" s="797"/>
      <c r="BRJ44" s="794"/>
      <c r="BRK44" s="795"/>
      <c r="BRL44" s="796"/>
      <c r="BRM44" s="794"/>
      <c r="BRN44" s="795"/>
      <c r="BRO44" s="797"/>
      <c r="BRP44" s="49"/>
      <c r="BRQ44" s="795"/>
      <c r="BRR44" s="63"/>
      <c r="BRS44" s="63"/>
      <c r="BRT44" s="801"/>
      <c r="BRU44" s="798"/>
      <c r="BRV44" s="799"/>
      <c r="BRW44" s="63"/>
      <c r="BRX44" s="800"/>
      <c r="BRY44" s="797"/>
      <c r="BRZ44" s="794"/>
      <c r="BSA44" s="795"/>
      <c r="BSB44" s="796"/>
      <c r="BSC44" s="794"/>
      <c r="BSD44" s="795"/>
      <c r="BSE44" s="797"/>
      <c r="BSF44" s="49"/>
      <c r="BSG44" s="795"/>
      <c r="BSH44" s="63"/>
      <c r="BSI44" s="63"/>
      <c r="BSJ44" s="801"/>
      <c r="BSK44" s="798"/>
      <c r="BSL44" s="799"/>
      <c r="BSM44" s="63"/>
      <c r="BSN44" s="800"/>
      <c r="BSO44" s="797"/>
      <c r="BSP44" s="794"/>
      <c r="BSQ44" s="795"/>
      <c r="BSR44" s="796"/>
      <c r="BSS44" s="794"/>
      <c r="BST44" s="795"/>
      <c r="BSU44" s="797"/>
      <c r="BSV44" s="49"/>
      <c r="BSW44" s="795"/>
      <c r="BSX44" s="63"/>
      <c r="BSY44" s="63"/>
      <c r="BSZ44" s="801"/>
      <c r="BTA44" s="798"/>
      <c r="BTB44" s="799"/>
      <c r="BTC44" s="63"/>
      <c r="BTD44" s="800"/>
      <c r="BTE44" s="797"/>
      <c r="BTF44" s="794"/>
      <c r="BTG44" s="795"/>
      <c r="BTH44" s="796"/>
      <c r="BTI44" s="794"/>
      <c r="BTJ44" s="795"/>
      <c r="BTK44" s="797"/>
      <c r="BTL44" s="49"/>
      <c r="BTM44" s="795"/>
      <c r="BTN44" s="63"/>
      <c r="BTO44" s="63"/>
      <c r="BTP44" s="801"/>
      <c r="BTQ44" s="798"/>
      <c r="BTR44" s="799"/>
      <c r="BTS44" s="63"/>
      <c r="BTT44" s="800"/>
      <c r="BTU44" s="797"/>
      <c r="BTV44" s="794"/>
      <c r="BTW44" s="795"/>
      <c r="BTX44" s="796"/>
      <c r="BTY44" s="794"/>
      <c r="BTZ44" s="795"/>
      <c r="BUA44" s="797"/>
      <c r="BUB44" s="49"/>
      <c r="BUC44" s="795"/>
      <c r="BUD44" s="63"/>
      <c r="BUE44" s="63"/>
      <c r="BUF44" s="801"/>
      <c r="BUG44" s="798"/>
      <c r="BUH44" s="799"/>
      <c r="BUI44" s="63"/>
      <c r="BUJ44" s="800"/>
      <c r="BUK44" s="797"/>
      <c r="BUL44" s="794"/>
      <c r="BUM44" s="795"/>
      <c r="BUN44" s="796"/>
      <c r="BUO44" s="794"/>
      <c r="BUP44" s="795"/>
      <c r="BUQ44" s="797"/>
      <c r="BUR44" s="49"/>
      <c r="BUS44" s="795"/>
      <c r="BUT44" s="63"/>
      <c r="BUU44" s="63"/>
      <c r="BUV44" s="801"/>
      <c r="BUW44" s="798"/>
      <c r="BUX44" s="799"/>
      <c r="BUY44" s="63"/>
      <c r="BUZ44" s="800"/>
      <c r="BVA44" s="797"/>
      <c r="BVB44" s="794"/>
      <c r="BVC44" s="795"/>
      <c r="BVD44" s="796"/>
      <c r="BVE44" s="794"/>
      <c r="BVF44" s="795"/>
      <c r="BVG44" s="797"/>
      <c r="BVH44" s="49"/>
      <c r="BVI44" s="795"/>
      <c r="BVJ44" s="63"/>
      <c r="BVK44" s="63"/>
      <c r="BVL44" s="801"/>
      <c r="BVM44" s="798"/>
      <c r="BVN44" s="799"/>
      <c r="BVO44" s="63"/>
      <c r="BVP44" s="800"/>
      <c r="BVQ44" s="797"/>
      <c r="BVR44" s="794"/>
      <c r="BVS44" s="795"/>
      <c r="BVT44" s="796"/>
      <c r="BVU44" s="794"/>
      <c r="BVV44" s="795"/>
      <c r="BVW44" s="797"/>
      <c r="BVX44" s="49"/>
      <c r="BVY44" s="795"/>
      <c r="BVZ44" s="63"/>
      <c r="BWA44" s="63"/>
      <c r="BWB44" s="801"/>
      <c r="BWC44" s="798"/>
      <c r="BWD44" s="799"/>
      <c r="BWE44" s="63"/>
      <c r="BWF44" s="800"/>
      <c r="BWG44" s="797"/>
      <c r="BWH44" s="794"/>
      <c r="BWI44" s="795"/>
      <c r="BWJ44" s="796"/>
      <c r="BWK44" s="794"/>
      <c r="BWL44" s="795"/>
      <c r="BWM44" s="797"/>
      <c r="BWN44" s="49"/>
      <c r="BWO44" s="795"/>
      <c r="BWP44" s="63"/>
      <c r="BWQ44" s="63"/>
      <c r="BWR44" s="801"/>
      <c r="BWS44" s="798"/>
      <c r="BWT44" s="799"/>
      <c r="BWU44" s="63"/>
      <c r="BWV44" s="800"/>
      <c r="BWW44" s="797"/>
      <c r="BWX44" s="794"/>
      <c r="BWY44" s="795"/>
      <c r="BWZ44" s="796"/>
      <c r="BXA44" s="794"/>
      <c r="BXB44" s="795"/>
      <c r="BXC44" s="797"/>
      <c r="BXD44" s="49"/>
      <c r="BXE44" s="795"/>
      <c r="BXF44" s="63"/>
      <c r="BXG44" s="63"/>
      <c r="BXH44" s="801"/>
      <c r="BXI44" s="798"/>
      <c r="BXJ44" s="799"/>
      <c r="BXK44" s="63"/>
      <c r="BXL44" s="800"/>
      <c r="BXM44" s="797"/>
      <c r="BXN44" s="794"/>
      <c r="BXO44" s="795"/>
      <c r="BXP44" s="796"/>
      <c r="BXQ44" s="794"/>
      <c r="BXR44" s="795"/>
      <c r="BXS44" s="797"/>
      <c r="BXT44" s="49"/>
      <c r="BXU44" s="795"/>
      <c r="BXV44" s="63"/>
      <c r="BXW44" s="63"/>
      <c r="BXX44" s="801"/>
      <c r="BXY44" s="798"/>
      <c r="BXZ44" s="799"/>
      <c r="BYA44" s="63"/>
      <c r="BYB44" s="800"/>
      <c r="BYC44" s="797"/>
      <c r="BYD44" s="794"/>
      <c r="BYE44" s="795"/>
      <c r="BYF44" s="796"/>
      <c r="BYG44" s="794"/>
      <c r="BYH44" s="795"/>
      <c r="BYI44" s="797"/>
      <c r="BYJ44" s="49"/>
      <c r="BYK44" s="795"/>
      <c r="BYL44" s="63"/>
      <c r="BYM44" s="63"/>
      <c r="BYN44" s="801"/>
      <c r="BYO44" s="798"/>
      <c r="BYP44" s="799"/>
      <c r="BYQ44" s="63"/>
      <c r="BYR44" s="800"/>
      <c r="BYS44" s="797"/>
      <c r="BYT44" s="794"/>
      <c r="BYU44" s="795"/>
      <c r="BYV44" s="796"/>
      <c r="BYW44" s="794"/>
      <c r="BYX44" s="795"/>
      <c r="BYY44" s="797"/>
      <c r="BYZ44" s="49"/>
      <c r="BZA44" s="795"/>
      <c r="BZB44" s="63"/>
      <c r="BZC44" s="63"/>
      <c r="BZD44" s="801"/>
      <c r="BZE44" s="798"/>
      <c r="BZF44" s="799"/>
      <c r="BZG44" s="63"/>
      <c r="BZH44" s="800"/>
      <c r="BZI44" s="797"/>
      <c r="BZJ44" s="794"/>
      <c r="BZK44" s="795"/>
      <c r="BZL44" s="796"/>
      <c r="BZM44" s="794"/>
      <c r="BZN44" s="795"/>
      <c r="BZO44" s="797"/>
      <c r="BZP44" s="49"/>
      <c r="BZQ44" s="795"/>
      <c r="BZR44" s="63"/>
      <c r="BZS44" s="63"/>
      <c r="BZT44" s="801"/>
      <c r="BZU44" s="798"/>
      <c r="BZV44" s="799"/>
      <c r="BZW44" s="63"/>
      <c r="BZX44" s="800"/>
      <c r="BZY44" s="797"/>
      <c r="BZZ44" s="794"/>
      <c r="CAA44" s="795"/>
      <c r="CAB44" s="796"/>
      <c r="CAC44" s="794"/>
      <c r="CAD44" s="795"/>
      <c r="CAE44" s="797"/>
      <c r="CAF44" s="49"/>
      <c r="CAG44" s="795"/>
      <c r="CAH44" s="63"/>
      <c r="CAI44" s="63"/>
      <c r="CAJ44" s="801"/>
      <c r="CAK44" s="798"/>
      <c r="CAL44" s="799"/>
      <c r="CAM44" s="63"/>
      <c r="CAN44" s="800"/>
      <c r="CAO44" s="797"/>
      <c r="CAP44" s="794"/>
      <c r="CAQ44" s="795"/>
      <c r="CAR44" s="796"/>
      <c r="CAS44" s="794"/>
      <c r="CAT44" s="795"/>
      <c r="CAU44" s="797"/>
      <c r="CAV44" s="49"/>
      <c r="CAW44" s="795"/>
      <c r="CAX44" s="63"/>
      <c r="CAY44" s="63"/>
      <c r="CAZ44" s="801"/>
      <c r="CBA44" s="798"/>
      <c r="CBB44" s="799"/>
      <c r="CBC44" s="63"/>
      <c r="CBD44" s="800"/>
      <c r="CBE44" s="797"/>
      <c r="CBF44" s="794"/>
      <c r="CBG44" s="795"/>
      <c r="CBH44" s="796"/>
      <c r="CBI44" s="794"/>
      <c r="CBJ44" s="795"/>
      <c r="CBK44" s="797"/>
      <c r="CBL44" s="49"/>
      <c r="CBM44" s="795"/>
      <c r="CBN44" s="63"/>
      <c r="CBO44" s="63"/>
      <c r="CBP44" s="801"/>
      <c r="CBQ44" s="798"/>
      <c r="CBR44" s="799"/>
      <c r="CBS44" s="63"/>
      <c r="CBT44" s="800"/>
      <c r="CBU44" s="797"/>
      <c r="CBV44" s="794"/>
      <c r="CBW44" s="795"/>
      <c r="CBX44" s="796"/>
      <c r="CBY44" s="794"/>
      <c r="CBZ44" s="795"/>
      <c r="CCA44" s="797"/>
      <c r="CCB44" s="49"/>
      <c r="CCC44" s="795"/>
      <c r="CCD44" s="63"/>
      <c r="CCE44" s="63"/>
      <c r="CCF44" s="801"/>
      <c r="CCG44" s="798"/>
      <c r="CCH44" s="799"/>
      <c r="CCI44" s="63"/>
      <c r="CCJ44" s="800"/>
      <c r="CCK44" s="797"/>
      <c r="CCL44" s="794"/>
      <c r="CCM44" s="795"/>
      <c r="CCN44" s="796"/>
      <c r="CCO44" s="794"/>
      <c r="CCP44" s="795"/>
      <c r="CCQ44" s="797"/>
      <c r="CCR44" s="49"/>
      <c r="CCS44" s="795"/>
      <c r="CCT44" s="63"/>
      <c r="CCU44" s="63"/>
      <c r="CCV44" s="801"/>
      <c r="CCW44" s="798"/>
      <c r="CCX44" s="799"/>
      <c r="CCY44" s="63"/>
      <c r="CCZ44" s="800"/>
      <c r="CDA44" s="797"/>
      <c r="CDB44" s="794"/>
      <c r="CDC44" s="795"/>
      <c r="CDD44" s="796"/>
      <c r="CDE44" s="794"/>
      <c r="CDF44" s="795"/>
      <c r="CDG44" s="797"/>
      <c r="CDH44" s="49"/>
      <c r="CDI44" s="795"/>
      <c r="CDJ44" s="63"/>
      <c r="CDK44" s="63"/>
      <c r="CDL44" s="801"/>
      <c r="CDM44" s="798"/>
      <c r="CDN44" s="799"/>
      <c r="CDO44" s="63"/>
      <c r="CDP44" s="800"/>
      <c r="CDQ44" s="797"/>
      <c r="CDR44" s="794"/>
      <c r="CDS44" s="795"/>
      <c r="CDT44" s="796"/>
      <c r="CDU44" s="794"/>
      <c r="CDV44" s="795"/>
      <c r="CDW44" s="797"/>
      <c r="CDX44" s="49"/>
      <c r="CDY44" s="795"/>
      <c r="CDZ44" s="63"/>
      <c r="CEA44" s="63"/>
      <c r="CEB44" s="801"/>
      <c r="CEC44" s="798"/>
      <c r="CED44" s="799"/>
      <c r="CEE44" s="63"/>
      <c r="CEF44" s="800"/>
      <c r="CEG44" s="797"/>
      <c r="CEH44" s="794"/>
      <c r="CEI44" s="795"/>
      <c r="CEJ44" s="796"/>
      <c r="CEK44" s="794"/>
      <c r="CEL44" s="795"/>
      <c r="CEM44" s="797"/>
      <c r="CEN44" s="49"/>
      <c r="CEO44" s="795"/>
      <c r="CEP44" s="63"/>
      <c r="CEQ44" s="63"/>
      <c r="CER44" s="801"/>
      <c r="CES44" s="798"/>
      <c r="CET44" s="799"/>
      <c r="CEU44" s="63"/>
      <c r="CEV44" s="800"/>
      <c r="CEW44" s="797"/>
      <c r="CEX44" s="794"/>
      <c r="CEY44" s="795"/>
      <c r="CEZ44" s="796"/>
      <c r="CFA44" s="794"/>
      <c r="CFB44" s="795"/>
      <c r="CFC44" s="797"/>
      <c r="CFD44" s="49"/>
      <c r="CFE44" s="795"/>
      <c r="CFF44" s="63"/>
      <c r="CFG44" s="63"/>
      <c r="CFH44" s="801"/>
      <c r="CFI44" s="798"/>
      <c r="CFJ44" s="799"/>
      <c r="CFK44" s="63"/>
      <c r="CFL44" s="800"/>
      <c r="CFM44" s="797"/>
      <c r="CFN44" s="794"/>
      <c r="CFO44" s="795"/>
      <c r="CFP44" s="796"/>
      <c r="CFQ44" s="794"/>
      <c r="CFR44" s="795"/>
      <c r="CFS44" s="797"/>
      <c r="CFT44" s="49"/>
      <c r="CFU44" s="795"/>
      <c r="CFV44" s="63"/>
      <c r="CFW44" s="63"/>
      <c r="CFX44" s="801"/>
      <c r="CFY44" s="798"/>
      <c r="CFZ44" s="799"/>
      <c r="CGA44" s="63"/>
      <c r="CGB44" s="800"/>
      <c r="CGC44" s="797"/>
      <c r="CGD44" s="794"/>
      <c r="CGE44" s="795"/>
      <c r="CGF44" s="796"/>
      <c r="CGG44" s="794"/>
      <c r="CGH44" s="795"/>
      <c r="CGI44" s="797"/>
      <c r="CGJ44" s="49"/>
      <c r="CGK44" s="795"/>
      <c r="CGL44" s="63"/>
      <c r="CGM44" s="63"/>
      <c r="CGN44" s="801"/>
      <c r="CGO44" s="798"/>
      <c r="CGP44" s="799"/>
      <c r="CGQ44" s="63"/>
      <c r="CGR44" s="800"/>
      <c r="CGS44" s="797"/>
      <c r="CGT44" s="794"/>
      <c r="CGU44" s="795"/>
      <c r="CGV44" s="796"/>
      <c r="CGW44" s="794"/>
      <c r="CGX44" s="795"/>
      <c r="CGY44" s="797"/>
      <c r="CGZ44" s="49"/>
      <c r="CHA44" s="795"/>
      <c r="CHB44" s="63"/>
      <c r="CHC44" s="63"/>
      <c r="CHD44" s="801"/>
      <c r="CHE44" s="798"/>
      <c r="CHF44" s="799"/>
      <c r="CHG44" s="63"/>
      <c r="CHH44" s="800"/>
      <c r="CHI44" s="797"/>
      <c r="CHJ44" s="794"/>
      <c r="CHK44" s="795"/>
      <c r="CHL44" s="796"/>
      <c r="CHM44" s="794"/>
      <c r="CHN44" s="795"/>
      <c r="CHO44" s="797"/>
      <c r="CHP44" s="49"/>
      <c r="CHQ44" s="795"/>
      <c r="CHR44" s="63"/>
      <c r="CHS44" s="63"/>
      <c r="CHT44" s="801"/>
      <c r="CHU44" s="798"/>
      <c r="CHV44" s="799"/>
      <c r="CHW44" s="63"/>
      <c r="CHX44" s="800"/>
      <c r="CHY44" s="797"/>
      <c r="CHZ44" s="794"/>
      <c r="CIA44" s="795"/>
      <c r="CIB44" s="796"/>
      <c r="CIC44" s="794"/>
      <c r="CID44" s="795"/>
      <c r="CIE44" s="797"/>
      <c r="CIF44" s="49"/>
      <c r="CIG44" s="795"/>
      <c r="CIH44" s="63"/>
      <c r="CII44" s="63"/>
      <c r="CIJ44" s="801"/>
      <c r="CIK44" s="798"/>
      <c r="CIL44" s="799"/>
      <c r="CIM44" s="63"/>
      <c r="CIN44" s="800"/>
      <c r="CIO44" s="797"/>
      <c r="CIP44" s="794"/>
      <c r="CIQ44" s="795"/>
      <c r="CIR44" s="796"/>
      <c r="CIS44" s="794"/>
      <c r="CIT44" s="795"/>
      <c r="CIU44" s="797"/>
      <c r="CIV44" s="49"/>
      <c r="CIW44" s="795"/>
      <c r="CIX44" s="63"/>
      <c r="CIY44" s="63"/>
      <c r="CIZ44" s="801"/>
      <c r="CJA44" s="798"/>
      <c r="CJB44" s="799"/>
      <c r="CJC44" s="63"/>
      <c r="CJD44" s="800"/>
      <c r="CJE44" s="797"/>
      <c r="CJF44" s="794"/>
      <c r="CJG44" s="795"/>
      <c r="CJH44" s="796"/>
      <c r="CJI44" s="794"/>
      <c r="CJJ44" s="795"/>
      <c r="CJK44" s="797"/>
      <c r="CJL44" s="49"/>
      <c r="CJM44" s="795"/>
      <c r="CJN44" s="63"/>
      <c r="CJO44" s="63"/>
      <c r="CJP44" s="801"/>
      <c r="CJQ44" s="798"/>
      <c r="CJR44" s="799"/>
      <c r="CJS44" s="63"/>
      <c r="CJT44" s="800"/>
      <c r="CJU44" s="797"/>
      <c r="CJV44" s="794"/>
      <c r="CJW44" s="795"/>
      <c r="CJX44" s="796"/>
      <c r="CJY44" s="794"/>
      <c r="CJZ44" s="795"/>
      <c r="CKA44" s="797"/>
      <c r="CKB44" s="49"/>
      <c r="CKC44" s="795"/>
      <c r="CKD44" s="63"/>
      <c r="CKE44" s="63"/>
      <c r="CKF44" s="801"/>
      <c r="CKG44" s="798"/>
      <c r="CKH44" s="799"/>
      <c r="CKI44" s="63"/>
      <c r="CKJ44" s="800"/>
      <c r="CKK44" s="797"/>
      <c r="CKL44" s="794"/>
      <c r="CKM44" s="795"/>
      <c r="CKN44" s="796"/>
      <c r="CKO44" s="794"/>
      <c r="CKP44" s="795"/>
      <c r="CKQ44" s="797"/>
      <c r="CKR44" s="49"/>
      <c r="CKS44" s="795"/>
      <c r="CKT44" s="63"/>
      <c r="CKU44" s="63"/>
      <c r="CKV44" s="801"/>
      <c r="CKW44" s="798"/>
      <c r="CKX44" s="799"/>
      <c r="CKY44" s="63"/>
      <c r="CKZ44" s="800"/>
      <c r="CLA44" s="797"/>
      <c r="CLB44" s="794"/>
      <c r="CLC44" s="795"/>
      <c r="CLD44" s="796"/>
      <c r="CLE44" s="794"/>
      <c r="CLF44" s="795"/>
      <c r="CLG44" s="797"/>
      <c r="CLH44" s="49"/>
      <c r="CLI44" s="795"/>
      <c r="CLJ44" s="63"/>
      <c r="CLK44" s="63"/>
      <c r="CLL44" s="801"/>
      <c r="CLM44" s="798"/>
      <c r="CLN44" s="799"/>
      <c r="CLO44" s="63"/>
      <c r="CLP44" s="800"/>
      <c r="CLQ44" s="797"/>
      <c r="CLR44" s="794"/>
      <c r="CLS44" s="795"/>
      <c r="CLT44" s="796"/>
      <c r="CLU44" s="794"/>
      <c r="CLV44" s="795"/>
      <c r="CLW44" s="797"/>
      <c r="CLX44" s="49"/>
      <c r="CLY44" s="795"/>
      <c r="CLZ44" s="63"/>
      <c r="CMA44" s="63"/>
      <c r="CMB44" s="801"/>
      <c r="CMC44" s="798"/>
      <c r="CMD44" s="799"/>
      <c r="CME44" s="63"/>
      <c r="CMF44" s="800"/>
      <c r="CMG44" s="797"/>
      <c r="CMH44" s="794"/>
      <c r="CMI44" s="795"/>
      <c r="CMJ44" s="796"/>
      <c r="CMK44" s="794"/>
      <c r="CML44" s="795"/>
      <c r="CMM44" s="797"/>
      <c r="CMN44" s="49"/>
      <c r="CMO44" s="795"/>
      <c r="CMP44" s="63"/>
      <c r="CMQ44" s="63"/>
      <c r="CMR44" s="801"/>
      <c r="CMS44" s="798"/>
      <c r="CMT44" s="799"/>
      <c r="CMU44" s="63"/>
      <c r="CMV44" s="800"/>
      <c r="CMW44" s="797"/>
      <c r="CMX44" s="794"/>
      <c r="CMY44" s="795"/>
      <c r="CMZ44" s="796"/>
      <c r="CNA44" s="794"/>
      <c r="CNB44" s="795"/>
      <c r="CNC44" s="797"/>
      <c r="CND44" s="49"/>
      <c r="CNE44" s="795"/>
      <c r="CNF44" s="63"/>
      <c r="CNG44" s="63"/>
      <c r="CNH44" s="801"/>
      <c r="CNI44" s="798"/>
      <c r="CNJ44" s="799"/>
      <c r="CNK44" s="63"/>
      <c r="CNL44" s="800"/>
      <c r="CNM44" s="797"/>
      <c r="CNN44" s="794"/>
      <c r="CNO44" s="795"/>
      <c r="CNP44" s="796"/>
      <c r="CNQ44" s="794"/>
      <c r="CNR44" s="795"/>
      <c r="CNS44" s="797"/>
      <c r="CNT44" s="49"/>
      <c r="CNU44" s="795"/>
      <c r="CNV44" s="63"/>
      <c r="CNW44" s="63"/>
      <c r="CNX44" s="801"/>
      <c r="CNY44" s="798"/>
      <c r="CNZ44" s="799"/>
      <c r="COA44" s="63"/>
      <c r="COB44" s="800"/>
      <c r="COC44" s="797"/>
      <c r="COD44" s="794"/>
      <c r="COE44" s="795"/>
      <c r="COF44" s="796"/>
      <c r="COG44" s="794"/>
      <c r="COH44" s="795"/>
      <c r="COI44" s="797"/>
      <c r="COJ44" s="49"/>
      <c r="COK44" s="795"/>
      <c r="COL44" s="63"/>
      <c r="COM44" s="63"/>
      <c r="CON44" s="801"/>
      <c r="COO44" s="798"/>
      <c r="COP44" s="799"/>
      <c r="COQ44" s="63"/>
      <c r="COR44" s="800"/>
      <c r="COS44" s="797"/>
      <c r="COT44" s="794"/>
      <c r="COU44" s="795"/>
      <c r="COV44" s="796"/>
      <c r="COW44" s="794"/>
      <c r="COX44" s="795"/>
      <c r="COY44" s="797"/>
      <c r="COZ44" s="49"/>
      <c r="CPA44" s="795"/>
      <c r="CPB44" s="63"/>
      <c r="CPC44" s="63"/>
      <c r="CPD44" s="801"/>
      <c r="CPE44" s="798"/>
      <c r="CPF44" s="799"/>
      <c r="CPG44" s="63"/>
      <c r="CPH44" s="800"/>
      <c r="CPI44" s="797"/>
      <c r="CPJ44" s="794"/>
      <c r="CPK44" s="795"/>
      <c r="CPL44" s="796"/>
      <c r="CPM44" s="794"/>
      <c r="CPN44" s="795"/>
      <c r="CPO44" s="797"/>
      <c r="CPP44" s="49"/>
      <c r="CPQ44" s="795"/>
      <c r="CPR44" s="63"/>
      <c r="CPS44" s="63"/>
      <c r="CPT44" s="801"/>
      <c r="CPU44" s="798"/>
      <c r="CPV44" s="799"/>
      <c r="CPW44" s="63"/>
      <c r="CPX44" s="800"/>
      <c r="CPY44" s="797"/>
      <c r="CPZ44" s="794"/>
      <c r="CQA44" s="795"/>
      <c r="CQB44" s="796"/>
      <c r="CQC44" s="794"/>
      <c r="CQD44" s="795"/>
      <c r="CQE44" s="797"/>
      <c r="CQF44" s="49"/>
      <c r="CQG44" s="795"/>
      <c r="CQH44" s="63"/>
      <c r="CQI44" s="63"/>
      <c r="CQJ44" s="801"/>
      <c r="CQK44" s="798"/>
      <c r="CQL44" s="799"/>
      <c r="CQM44" s="63"/>
      <c r="CQN44" s="800"/>
      <c r="CQO44" s="797"/>
      <c r="CQP44" s="794"/>
      <c r="CQQ44" s="795"/>
      <c r="CQR44" s="796"/>
      <c r="CQS44" s="794"/>
      <c r="CQT44" s="795"/>
      <c r="CQU44" s="797"/>
      <c r="CQV44" s="49"/>
      <c r="CQW44" s="795"/>
      <c r="CQX44" s="63"/>
      <c r="CQY44" s="63"/>
      <c r="CQZ44" s="801"/>
      <c r="CRA44" s="798"/>
      <c r="CRB44" s="799"/>
      <c r="CRC44" s="63"/>
      <c r="CRD44" s="800"/>
      <c r="CRE44" s="797"/>
      <c r="CRF44" s="794"/>
      <c r="CRG44" s="795"/>
      <c r="CRH44" s="796"/>
      <c r="CRI44" s="794"/>
      <c r="CRJ44" s="795"/>
      <c r="CRK44" s="797"/>
      <c r="CRL44" s="49"/>
      <c r="CRM44" s="795"/>
      <c r="CRN44" s="63"/>
      <c r="CRO44" s="63"/>
      <c r="CRP44" s="801"/>
      <c r="CRQ44" s="798"/>
      <c r="CRR44" s="799"/>
      <c r="CRS44" s="63"/>
      <c r="CRT44" s="800"/>
      <c r="CRU44" s="797"/>
      <c r="CRV44" s="794"/>
      <c r="CRW44" s="795"/>
      <c r="CRX44" s="796"/>
      <c r="CRY44" s="794"/>
      <c r="CRZ44" s="795"/>
      <c r="CSA44" s="797"/>
      <c r="CSB44" s="49"/>
      <c r="CSC44" s="795"/>
      <c r="CSD44" s="63"/>
      <c r="CSE44" s="63"/>
      <c r="CSF44" s="801"/>
      <c r="CSG44" s="798"/>
      <c r="CSH44" s="799"/>
      <c r="CSI44" s="63"/>
      <c r="CSJ44" s="800"/>
      <c r="CSK44" s="797"/>
      <c r="CSL44" s="794"/>
      <c r="CSM44" s="795"/>
      <c r="CSN44" s="796"/>
      <c r="CSO44" s="794"/>
      <c r="CSP44" s="795"/>
      <c r="CSQ44" s="797"/>
      <c r="CSR44" s="49"/>
      <c r="CSS44" s="795"/>
      <c r="CST44" s="63"/>
      <c r="CSU44" s="63"/>
      <c r="CSV44" s="801"/>
      <c r="CSW44" s="798"/>
      <c r="CSX44" s="799"/>
      <c r="CSY44" s="63"/>
      <c r="CSZ44" s="800"/>
      <c r="CTA44" s="797"/>
      <c r="CTB44" s="794"/>
      <c r="CTC44" s="795"/>
      <c r="CTD44" s="796"/>
      <c r="CTE44" s="794"/>
      <c r="CTF44" s="795"/>
      <c r="CTG44" s="797"/>
      <c r="CTH44" s="49"/>
      <c r="CTI44" s="795"/>
      <c r="CTJ44" s="63"/>
      <c r="CTK44" s="63"/>
      <c r="CTL44" s="801"/>
      <c r="CTM44" s="798"/>
      <c r="CTN44" s="799"/>
      <c r="CTO44" s="63"/>
      <c r="CTP44" s="800"/>
      <c r="CTQ44" s="797"/>
      <c r="CTR44" s="794"/>
      <c r="CTS44" s="795"/>
      <c r="CTT44" s="796"/>
      <c r="CTU44" s="794"/>
      <c r="CTV44" s="795"/>
      <c r="CTW44" s="797"/>
      <c r="CTX44" s="49"/>
      <c r="CTY44" s="795"/>
      <c r="CTZ44" s="63"/>
      <c r="CUA44" s="63"/>
      <c r="CUB44" s="801"/>
      <c r="CUC44" s="798"/>
      <c r="CUD44" s="799"/>
      <c r="CUE44" s="63"/>
      <c r="CUF44" s="800"/>
      <c r="CUG44" s="797"/>
      <c r="CUH44" s="794"/>
      <c r="CUI44" s="795"/>
      <c r="CUJ44" s="796"/>
      <c r="CUK44" s="794"/>
      <c r="CUL44" s="795"/>
      <c r="CUM44" s="797"/>
      <c r="CUN44" s="49"/>
      <c r="CUO44" s="795"/>
      <c r="CUP44" s="63"/>
      <c r="CUQ44" s="63"/>
      <c r="CUR44" s="801"/>
      <c r="CUS44" s="798"/>
      <c r="CUT44" s="799"/>
      <c r="CUU44" s="63"/>
      <c r="CUV44" s="800"/>
      <c r="CUW44" s="797"/>
      <c r="CUX44" s="794"/>
      <c r="CUY44" s="795"/>
      <c r="CUZ44" s="796"/>
      <c r="CVA44" s="794"/>
      <c r="CVB44" s="795"/>
      <c r="CVC44" s="797"/>
      <c r="CVD44" s="49"/>
      <c r="CVE44" s="795"/>
      <c r="CVF44" s="63"/>
      <c r="CVG44" s="63"/>
      <c r="CVH44" s="801"/>
      <c r="CVI44" s="798"/>
      <c r="CVJ44" s="799"/>
      <c r="CVK44" s="63"/>
      <c r="CVL44" s="800"/>
      <c r="CVM44" s="797"/>
      <c r="CVN44" s="794"/>
      <c r="CVO44" s="795"/>
      <c r="CVP44" s="796"/>
      <c r="CVQ44" s="794"/>
      <c r="CVR44" s="795"/>
      <c r="CVS44" s="797"/>
      <c r="CVT44" s="49"/>
      <c r="CVU44" s="795"/>
      <c r="CVV44" s="63"/>
      <c r="CVW44" s="63"/>
      <c r="CVX44" s="801"/>
      <c r="CVY44" s="798"/>
      <c r="CVZ44" s="799"/>
      <c r="CWA44" s="63"/>
      <c r="CWB44" s="800"/>
      <c r="CWC44" s="797"/>
      <c r="CWD44" s="794"/>
      <c r="CWE44" s="795"/>
      <c r="CWF44" s="796"/>
      <c r="CWG44" s="794"/>
      <c r="CWH44" s="795"/>
      <c r="CWI44" s="797"/>
      <c r="CWJ44" s="49"/>
      <c r="CWK44" s="795"/>
      <c r="CWL44" s="63"/>
      <c r="CWM44" s="63"/>
      <c r="CWN44" s="801"/>
      <c r="CWO44" s="798"/>
      <c r="CWP44" s="799"/>
      <c r="CWQ44" s="63"/>
      <c r="CWR44" s="800"/>
      <c r="CWS44" s="797"/>
      <c r="CWT44" s="794"/>
      <c r="CWU44" s="795"/>
      <c r="CWV44" s="796"/>
      <c r="CWW44" s="794"/>
      <c r="CWX44" s="795"/>
      <c r="CWY44" s="797"/>
      <c r="CWZ44" s="49"/>
      <c r="CXA44" s="795"/>
      <c r="CXB44" s="63"/>
      <c r="CXC44" s="63"/>
      <c r="CXD44" s="801"/>
      <c r="CXE44" s="798"/>
      <c r="CXF44" s="799"/>
      <c r="CXG44" s="63"/>
      <c r="CXH44" s="800"/>
      <c r="CXI44" s="797"/>
      <c r="CXJ44" s="794"/>
      <c r="CXK44" s="795"/>
      <c r="CXL44" s="796"/>
      <c r="CXM44" s="794"/>
      <c r="CXN44" s="795"/>
      <c r="CXO44" s="797"/>
      <c r="CXP44" s="49"/>
      <c r="CXQ44" s="795"/>
      <c r="CXR44" s="63"/>
      <c r="CXS44" s="63"/>
      <c r="CXT44" s="801"/>
      <c r="CXU44" s="798"/>
      <c r="CXV44" s="799"/>
      <c r="CXW44" s="63"/>
      <c r="CXX44" s="800"/>
      <c r="CXY44" s="797"/>
      <c r="CXZ44" s="794"/>
      <c r="CYA44" s="795"/>
      <c r="CYB44" s="796"/>
      <c r="CYC44" s="794"/>
      <c r="CYD44" s="795"/>
      <c r="CYE44" s="797"/>
      <c r="CYF44" s="49"/>
      <c r="CYG44" s="795"/>
      <c r="CYH44" s="63"/>
      <c r="CYI44" s="63"/>
      <c r="CYJ44" s="801"/>
      <c r="CYK44" s="798"/>
      <c r="CYL44" s="799"/>
      <c r="CYM44" s="63"/>
      <c r="CYN44" s="800"/>
      <c r="CYO44" s="797"/>
      <c r="CYP44" s="794"/>
      <c r="CYQ44" s="795"/>
      <c r="CYR44" s="796"/>
      <c r="CYS44" s="794"/>
      <c r="CYT44" s="795"/>
      <c r="CYU44" s="797"/>
      <c r="CYV44" s="49"/>
      <c r="CYW44" s="795"/>
      <c r="CYX44" s="63"/>
      <c r="CYY44" s="63"/>
      <c r="CYZ44" s="801"/>
      <c r="CZA44" s="798"/>
      <c r="CZB44" s="799"/>
      <c r="CZC44" s="63"/>
      <c r="CZD44" s="800"/>
      <c r="CZE44" s="797"/>
      <c r="CZF44" s="794"/>
      <c r="CZG44" s="795"/>
      <c r="CZH44" s="796"/>
      <c r="CZI44" s="794"/>
      <c r="CZJ44" s="795"/>
      <c r="CZK44" s="797"/>
      <c r="CZL44" s="49"/>
      <c r="CZM44" s="795"/>
      <c r="CZN44" s="63"/>
      <c r="CZO44" s="63"/>
      <c r="CZP44" s="801"/>
      <c r="CZQ44" s="798"/>
      <c r="CZR44" s="799"/>
      <c r="CZS44" s="63"/>
      <c r="CZT44" s="800"/>
      <c r="CZU44" s="797"/>
      <c r="CZV44" s="794"/>
      <c r="CZW44" s="795"/>
      <c r="CZX44" s="796"/>
      <c r="CZY44" s="794"/>
      <c r="CZZ44" s="795"/>
      <c r="DAA44" s="797"/>
      <c r="DAB44" s="49"/>
      <c r="DAC44" s="795"/>
      <c r="DAD44" s="63"/>
      <c r="DAE44" s="63"/>
      <c r="DAF44" s="801"/>
      <c r="DAG44" s="798"/>
      <c r="DAH44" s="799"/>
      <c r="DAI44" s="63"/>
      <c r="DAJ44" s="800"/>
      <c r="DAK44" s="797"/>
      <c r="DAL44" s="794"/>
      <c r="DAM44" s="795"/>
      <c r="DAN44" s="796"/>
      <c r="DAO44" s="794"/>
      <c r="DAP44" s="795"/>
      <c r="DAQ44" s="797"/>
      <c r="DAR44" s="49"/>
      <c r="DAS44" s="795"/>
      <c r="DAT44" s="63"/>
      <c r="DAU44" s="63"/>
      <c r="DAV44" s="801"/>
      <c r="DAW44" s="798"/>
      <c r="DAX44" s="799"/>
      <c r="DAY44" s="63"/>
      <c r="DAZ44" s="800"/>
      <c r="DBA44" s="797"/>
      <c r="DBB44" s="794"/>
      <c r="DBC44" s="795"/>
      <c r="DBD44" s="796"/>
      <c r="DBE44" s="794"/>
      <c r="DBF44" s="795"/>
      <c r="DBG44" s="797"/>
      <c r="DBH44" s="49"/>
      <c r="DBI44" s="795"/>
      <c r="DBJ44" s="63"/>
      <c r="DBK44" s="63"/>
      <c r="DBL44" s="801"/>
      <c r="DBM44" s="798"/>
      <c r="DBN44" s="799"/>
      <c r="DBO44" s="63"/>
      <c r="DBP44" s="800"/>
      <c r="DBQ44" s="797"/>
      <c r="DBR44" s="794"/>
      <c r="DBS44" s="795"/>
      <c r="DBT44" s="796"/>
      <c r="DBU44" s="794"/>
      <c r="DBV44" s="795"/>
      <c r="DBW44" s="797"/>
      <c r="DBX44" s="49"/>
      <c r="DBY44" s="795"/>
      <c r="DBZ44" s="63"/>
      <c r="DCA44" s="63"/>
      <c r="DCB44" s="801"/>
      <c r="DCC44" s="798"/>
      <c r="DCD44" s="799"/>
      <c r="DCE44" s="63"/>
      <c r="DCF44" s="800"/>
      <c r="DCG44" s="797"/>
      <c r="DCH44" s="794"/>
      <c r="DCI44" s="795"/>
      <c r="DCJ44" s="796"/>
      <c r="DCK44" s="794"/>
      <c r="DCL44" s="795"/>
      <c r="DCM44" s="797"/>
      <c r="DCN44" s="49"/>
      <c r="DCO44" s="795"/>
      <c r="DCP44" s="63"/>
      <c r="DCQ44" s="63"/>
      <c r="DCR44" s="801"/>
      <c r="DCS44" s="798"/>
      <c r="DCT44" s="799"/>
      <c r="DCU44" s="63"/>
      <c r="DCV44" s="800"/>
      <c r="DCW44" s="797"/>
      <c r="DCX44" s="794"/>
      <c r="DCY44" s="795"/>
      <c r="DCZ44" s="796"/>
      <c r="DDA44" s="794"/>
      <c r="DDB44" s="795"/>
      <c r="DDC44" s="797"/>
      <c r="DDD44" s="49"/>
      <c r="DDE44" s="795"/>
      <c r="DDF44" s="63"/>
      <c r="DDG44" s="63"/>
      <c r="DDH44" s="801"/>
      <c r="DDI44" s="798"/>
      <c r="DDJ44" s="799"/>
      <c r="DDK44" s="63"/>
      <c r="DDL44" s="800"/>
      <c r="DDM44" s="797"/>
      <c r="DDN44" s="794"/>
      <c r="DDO44" s="795"/>
      <c r="DDP44" s="796"/>
      <c r="DDQ44" s="794"/>
      <c r="DDR44" s="795"/>
      <c r="DDS44" s="797"/>
      <c r="DDT44" s="49"/>
      <c r="DDU44" s="795"/>
      <c r="DDV44" s="63"/>
      <c r="DDW44" s="63"/>
      <c r="DDX44" s="801"/>
      <c r="DDY44" s="798"/>
      <c r="DDZ44" s="799"/>
      <c r="DEA44" s="63"/>
      <c r="DEB44" s="800"/>
      <c r="DEC44" s="797"/>
      <c r="DED44" s="794"/>
      <c r="DEE44" s="795"/>
      <c r="DEF44" s="796"/>
      <c r="DEG44" s="794"/>
      <c r="DEH44" s="795"/>
      <c r="DEI44" s="797"/>
      <c r="DEJ44" s="49"/>
      <c r="DEK44" s="795"/>
      <c r="DEL44" s="63"/>
      <c r="DEM44" s="63"/>
      <c r="DEN44" s="801"/>
      <c r="DEO44" s="798"/>
      <c r="DEP44" s="799"/>
      <c r="DEQ44" s="63"/>
      <c r="DER44" s="800"/>
      <c r="DES44" s="797"/>
      <c r="DET44" s="794"/>
      <c r="DEU44" s="795"/>
      <c r="DEV44" s="796"/>
      <c r="DEW44" s="794"/>
      <c r="DEX44" s="795"/>
      <c r="DEY44" s="797"/>
      <c r="DEZ44" s="49"/>
      <c r="DFA44" s="795"/>
      <c r="DFB44" s="63"/>
      <c r="DFC44" s="63"/>
      <c r="DFD44" s="801"/>
      <c r="DFE44" s="798"/>
      <c r="DFF44" s="799"/>
      <c r="DFG44" s="63"/>
      <c r="DFH44" s="800"/>
      <c r="DFI44" s="797"/>
      <c r="DFJ44" s="794"/>
      <c r="DFK44" s="795"/>
      <c r="DFL44" s="796"/>
      <c r="DFM44" s="794"/>
      <c r="DFN44" s="795"/>
      <c r="DFO44" s="797"/>
      <c r="DFP44" s="49"/>
      <c r="DFQ44" s="795"/>
      <c r="DFR44" s="63"/>
      <c r="DFS44" s="63"/>
      <c r="DFT44" s="801"/>
      <c r="DFU44" s="798"/>
      <c r="DFV44" s="799"/>
      <c r="DFW44" s="63"/>
      <c r="DFX44" s="800"/>
      <c r="DFY44" s="797"/>
      <c r="DFZ44" s="794"/>
      <c r="DGA44" s="795"/>
      <c r="DGB44" s="796"/>
      <c r="DGC44" s="794"/>
      <c r="DGD44" s="795"/>
      <c r="DGE44" s="797"/>
      <c r="DGF44" s="49"/>
      <c r="DGG44" s="795"/>
      <c r="DGH44" s="63"/>
      <c r="DGI44" s="63"/>
      <c r="DGJ44" s="801"/>
      <c r="DGK44" s="798"/>
      <c r="DGL44" s="799"/>
      <c r="DGM44" s="63"/>
      <c r="DGN44" s="800"/>
      <c r="DGO44" s="797"/>
      <c r="DGP44" s="794"/>
      <c r="DGQ44" s="795"/>
      <c r="DGR44" s="796"/>
      <c r="DGS44" s="794"/>
      <c r="DGT44" s="795"/>
      <c r="DGU44" s="797"/>
      <c r="DGV44" s="49"/>
      <c r="DGW44" s="795"/>
      <c r="DGX44" s="63"/>
      <c r="DGY44" s="63"/>
      <c r="DGZ44" s="801"/>
      <c r="DHA44" s="798"/>
      <c r="DHB44" s="799"/>
      <c r="DHC44" s="63"/>
      <c r="DHD44" s="800"/>
      <c r="DHE44" s="797"/>
      <c r="DHF44" s="794"/>
      <c r="DHG44" s="795"/>
      <c r="DHH44" s="796"/>
      <c r="DHI44" s="794"/>
      <c r="DHJ44" s="795"/>
      <c r="DHK44" s="797"/>
      <c r="DHL44" s="49"/>
      <c r="DHM44" s="795"/>
      <c r="DHN44" s="63"/>
      <c r="DHO44" s="63"/>
      <c r="DHP44" s="801"/>
      <c r="DHQ44" s="798"/>
      <c r="DHR44" s="799"/>
      <c r="DHS44" s="63"/>
      <c r="DHT44" s="800"/>
      <c r="DHU44" s="797"/>
      <c r="DHV44" s="794"/>
      <c r="DHW44" s="795"/>
      <c r="DHX44" s="796"/>
      <c r="DHY44" s="794"/>
      <c r="DHZ44" s="795"/>
      <c r="DIA44" s="797"/>
      <c r="DIB44" s="49"/>
      <c r="DIC44" s="795"/>
      <c r="DID44" s="63"/>
      <c r="DIE44" s="63"/>
      <c r="DIF44" s="801"/>
      <c r="DIG44" s="798"/>
      <c r="DIH44" s="799"/>
      <c r="DII44" s="63"/>
      <c r="DIJ44" s="800"/>
      <c r="DIK44" s="797"/>
      <c r="DIL44" s="794"/>
      <c r="DIM44" s="795"/>
      <c r="DIN44" s="796"/>
      <c r="DIO44" s="794"/>
      <c r="DIP44" s="795"/>
      <c r="DIQ44" s="797"/>
      <c r="DIR44" s="49"/>
      <c r="DIS44" s="795"/>
      <c r="DIT44" s="63"/>
      <c r="DIU44" s="63"/>
      <c r="DIV44" s="801"/>
      <c r="DIW44" s="798"/>
      <c r="DIX44" s="799"/>
      <c r="DIY44" s="63"/>
      <c r="DIZ44" s="800"/>
      <c r="DJA44" s="797"/>
      <c r="DJB44" s="794"/>
      <c r="DJC44" s="795"/>
      <c r="DJD44" s="796"/>
      <c r="DJE44" s="794"/>
      <c r="DJF44" s="795"/>
      <c r="DJG44" s="797"/>
      <c r="DJH44" s="49"/>
      <c r="DJI44" s="795"/>
      <c r="DJJ44" s="63"/>
      <c r="DJK44" s="63"/>
      <c r="DJL44" s="801"/>
      <c r="DJM44" s="798"/>
      <c r="DJN44" s="799"/>
      <c r="DJO44" s="63"/>
      <c r="DJP44" s="800"/>
      <c r="DJQ44" s="797"/>
      <c r="DJR44" s="794"/>
      <c r="DJS44" s="795"/>
      <c r="DJT44" s="796"/>
      <c r="DJU44" s="794"/>
      <c r="DJV44" s="795"/>
      <c r="DJW44" s="797"/>
      <c r="DJX44" s="49"/>
      <c r="DJY44" s="795"/>
      <c r="DJZ44" s="63"/>
      <c r="DKA44" s="63"/>
      <c r="DKB44" s="801"/>
      <c r="DKC44" s="798"/>
      <c r="DKD44" s="799"/>
      <c r="DKE44" s="63"/>
      <c r="DKF44" s="800"/>
      <c r="DKG44" s="797"/>
      <c r="DKH44" s="794"/>
      <c r="DKI44" s="795"/>
      <c r="DKJ44" s="796"/>
      <c r="DKK44" s="794"/>
      <c r="DKL44" s="795"/>
      <c r="DKM44" s="797"/>
      <c r="DKN44" s="49"/>
      <c r="DKO44" s="795"/>
      <c r="DKP44" s="63"/>
      <c r="DKQ44" s="63"/>
      <c r="DKR44" s="801"/>
      <c r="DKS44" s="798"/>
      <c r="DKT44" s="799"/>
      <c r="DKU44" s="63"/>
      <c r="DKV44" s="800"/>
      <c r="DKW44" s="797"/>
      <c r="DKX44" s="794"/>
      <c r="DKY44" s="795"/>
      <c r="DKZ44" s="796"/>
      <c r="DLA44" s="794"/>
      <c r="DLB44" s="795"/>
      <c r="DLC44" s="797"/>
      <c r="DLD44" s="49"/>
      <c r="DLE44" s="795"/>
      <c r="DLF44" s="63"/>
      <c r="DLG44" s="63"/>
      <c r="DLH44" s="801"/>
      <c r="DLI44" s="798"/>
      <c r="DLJ44" s="799"/>
      <c r="DLK44" s="63"/>
      <c r="DLL44" s="800"/>
      <c r="DLM44" s="797"/>
      <c r="DLN44" s="794"/>
      <c r="DLO44" s="795"/>
      <c r="DLP44" s="796"/>
      <c r="DLQ44" s="794"/>
      <c r="DLR44" s="795"/>
      <c r="DLS44" s="797"/>
      <c r="DLT44" s="49"/>
      <c r="DLU44" s="795"/>
      <c r="DLV44" s="63"/>
      <c r="DLW44" s="63"/>
      <c r="DLX44" s="801"/>
      <c r="DLY44" s="798"/>
      <c r="DLZ44" s="799"/>
      <c r="DMA44" s="63"/>
      <c r="DMB44" s="800"/>
      <c r="DMC44" s="797"/>
      <c r="DMD44" s="794"/>
      <c r="DME44" s="795"/>
      <c r="DMF44" s="796"/>
      <c r="DMG44" s="794"/>
      <c r="DMH44" s="795"/>
      <c r="DMI44" s="797"/>
      <c r="DMJ44" s="49"/>
      <c r="DMK44" s="795"/>
      <c r="DML44" s="63"/>
      <c r="DMM44" s="63"/>
      <c r="DMN44" s="801"/>
      <c r="DMO44" s="798"/>
      <c r="DMP44" s="799"/>
      <c r="DMQ44" s="63"/>
      <c r="DMR44" s="800"/>
      <c r="DMS44" s="797"/>
      <c r="DMT44" s="794"/>
      <c r="DMU44" s="795"/>
      <c r="DMV44" s="796"/>
      <c r="DMW44" s="794"/>
      <c r="DMX44" s="795"/>
      <c r="DMY44" s="797"/>
      <c r="DMZ44" s="49"/>
      <c r="DNA44" s="795"/>
      <c r="DNB44" s="63"/>
      <c r="DNC44" s="63"/>
      <c r="DND44" s="801"/>
      <c r="DNE44" s="798"/>
      <c r="DNF44" s="799"/>
      <c r="DNG44" s="63"/>
      <c r="DNH44" s="800"/>
      <c r="DNI44" s="797"/>
      <c r="DNJ44" s="794"/>
      <c r="DNK44" s="795"/>
      <c r="DNL44" s="796"/>
      <c r="DNM44" s="794"/>
      <c r="DNN44" s="795"/>
      <c r="DNO44" s="797"/>
      <c r="DNP44" s="49"/>
      <c r="DNQ44" s="795"/>
      <c r="DNR44" s="63"/>
      <c r="DNS44" s="63"/>
      <c r="DNT44" s="801"/>
      <c r="DNU44" s="798"/>
      <c r="DNV44" s="799"/>
      <c r="DNW44" s="63"/>
      <c r="DNX44" s="800"/>
      <c r="DNY44" s="797"/>
      <c r="DNZ44" s="794"/>
      <c r="DOA44" s="795"/>
      <c r="DOB44" s="796"/>
      <c r="DOC44" s="794"/>
      <c r="DOD44" s="795"/>
      <c r="DOE44" s="797"/>
      <c r="DOF44" s="49"/>
      <c r="DOG44" s="795"/>
      <c r="DOH44" s="63"/>
      <c r="DOI44" s="63"/>
      <c r="DOJ44" s="801"/>
      <c r="DOK44" s="798"/>
      <c r="DOL44" s="799"/>
      <c r="DOM44" s="63"/>
      <c r="DON44" s="800"/>
      <c r="DOO44" s="797"/>
      <c r="DOP44" s="794"/>
      <c r="DOQ44" s="795"/>
      <c r="DOR44" s="796"/>
      <c r="DOS44" s="794"/>
      <c r="DOT44" s="795"/>
      <c r="DOU44" s="797"/>
      <c r="DOV44" s="49"/>
      <c r="DOW44" s="795"/>
      <c r="DOX44" s="63"/>
      <c r="DOY44" s="63"/>
      <c r="DOZ44" s="801"/>
      <c r="DPA44" s="798"/>
      <c r="DPB44" s="799"/>
      <c r="DPC44" s="63"/>
      <c r="DPD44" s="800"/>
      <c r="DPE44" s="797"/>
      <c r="DPF44" s="794"/>
      <c r="DPG44" s="795"/>
      <c r="DPH44" s="796"/>
      <c r="DPI44" s="794"/>
      <c r="DPJ44" s="795"/>
      <c r="DPK44" s="797"/>
      <c r="DPL44" s="49"/>
      <c r="DPM44" s="795"/>
      <c r="DPN44" s="63"/>
      <c r="DPO44" s="63"/>
      <c r="DPP44" s="801"/>
      <c r="DPQ44" s="798"/>
      <c r="DPR44" s="799"/>
      <c r="DPS44" s="63"/>
      <c r="DPT44" s="800"/>
      <c r="DPU44" s="797"/>
      <c r="DPV44" s="794"/>
      <c r="DPW44" s="795"/>
      <c r="DPX44" s="796"/>
      <c r="DPY44" s="794"/>
      <c r="DPZ44" s="795"/>
      <c r="DQA44" s="797"/>
      <c r="DQB44" s="49"/>
      <c r="DQC44" s="795"/>
      <c r="DQD44" s="63"/>
      <c r="DQE44" s="63"/>
      <c r="DQF44" s="801"/>
      <c r="DQG44" s="798"/>
      <c r="DQH44" s="799"/>
      <c r="DQI44" s="63"/>
      <c r="DQJ44" s="800"/>
      <c r="DQK44" s="797"/>
      <c r="DQL44" s="794"/>
      <c r="DQM44" s="795"/>
      <c r="DQN44" s="796"/>
      <c r="DQO44" s="794"/>
      <c r="DQP44" s="795"/>
      <c r="DQQ44" s="797"/>
      <c r="DQR44" s="49"/>
      <c r="DQS44" s="795"/>
      <c r="DQT44" s="63"/>
      <c r="DQU44" s="63"/>
      <c r="DQV44" s="801"/>
      <c r="DQW44" s="798"/>
      <c r="DQX44" s="799"/>
      <c r="DQY44" s="63"/>
      <c r="DQZ44" s="800"/>
      <c r="DRA44" s="797"/>
      <c r="DRB44" s="794"/>
      <c r="DRC44" s="795"/>
      <c r="DRD44" s="796"/>
      <c r="DRE44" s="794"/>
      <c r="DRF44" s="795"/>
      <c r="DRG44" s="797"/>
      <c r="DRH44" s="49"/>
      <c r="DRI44" s="795"/>
      <c r="DRJ44" s="63"/>
      <c r="DRK44" s="63"/>
      <c r="DRL44" s="801"/>
      <c r="DRM44" s="798"/>
      <c r="DRN44" s="799"/>
      <c r="DRO44" s="63"/>
      <c r="DRP44" s="800"/>
      <c r="DRQ44" s="797"/>
      <c r="DRR44" s="794"/>
      <c r="DRS44" s="795"/>
      <c r="DRT44" s="796"/>
      <c r="DRU44" s="794"/>
      <c r="DRV44" s="795"/>
      <c r="DRW44" s="797"/>
      <c r="DRX44" s="49"/>
      <c r="DRY44" s="795"/>
      <c r="DRZ44" s="63"/>
      <c r="DSA44" s="63"/>
      <c r="DSB44" s="801"/>
      <c r="DSC44" s="798"/>
      <c r="DSD44" s="799"/>
      <c r="DSE44" s="63"/>
      <c r="DSF44" s="800"/>
      <c r="DSG44" s="797"/>
      <c r="DSH44" s="794"/>
      <c r="DSI44" s="795"/>
      <c r="DSJ44" s="796"/>
      <c r="DSK44" s="794"/>
      <c r="DSL44" s="795"/>
      <c r="DSM44" s="797"/>
      <c r="DSN44" s="49"/>
      <c r="DSO44" s="795"/>
      <c r="DSP44" s="63"/>
      <c r="DSQ44" s="63"/>
      <c r="DSR44" s="801"/>
      <c r="DSS44" s="798"/>
      <c r="DST44" s="799"/>
      <c r="DSU44" s="63"/>
      <c r="DSV44" s="800"/>
      <c r="DSW44" s="797"/>
      <c r="DSX44" s="794"/>
      <c r="DSY44" s="795"/>
      <c r="DSZ44" s="796"/>
      <c r="DTA44" s="794"/>
      <c r="DTB44" s="795"/>
      <c r="DTC44" s="797"/>
      <c r="DTD44" s="49"/>
      <c r="DTE44" s="795"/>
      <c r="DTF44" s="63"/>
      <c r="DTG44" s="63"/>
      <c r="DTH44" s="801"/>
      <c r="DTI44" s="798"/>
      <c r="DTJ44" s="799"/>
      <c r="DTK44" s="63"/>
      <c r="DTL44" s="800"/>
      <c r="DTM44" s="797"/>
      <c r="DTN44" s="794"/>
      <c r="DTO44" s="795"/>
      <c r="DTP44" s="796"/>
      <c r="DTQ44" s="794"/>
      <c r="DTR44" s="795"/>
      <c r="DTS44" s="797"/>
      <c r="DTT44" s="49"/>
      <c r="DTU44" s="795"/>
      <c r="DTV44" s="63"/>
      <c r="DTW44" s="63"/>
      <c r="DTX44" s="801"/>
      <c r="DTY44" s="798"/>
      <c r="DTZ44" s="799"/>
      <c r="DUA44" s="63"/>
      <c r="DUB44" s="800"/>
      <c r="DUC44" s="797"/>
      <c r="DUD44" s="794"/>
      <c r="DUE44" s="795"/>
      <c r="DUF44" s="796"/>
      <c r="DUG44" s="794"/>
      <c r="DUH44" s="795"/>
      <c r="DUI44" s="797"/>
      <c r="DUJ44" s="49"/>
      <c r="DUK44" s="795"/>
      <c r="DUL44" s="63"/>
      <c r="DUM44" s="63"/>
      <c r="DUN44" s="801"/>
      <c r="DUO44" s="798"/>
      <c r="DUP44" s="799"/>
      <c r="DUQ44" s="63"/>
      <c r="DUR44" s="800"/>
      <c r="DUS44" s="797"/>
      <c r="DUT44" s="794"/>
      <c r="DUU44" s="795"/>
      <c r="DUV44" s="796"/>
      <c r="DUW44" s="794"/>
      <c r="DUX44" s="795"/>
      <c r="DUY44" s="797"/>
      <c r="DUZ44" s="49"/>
      <c r="DVA44" s="795"/>
      <c r="DVB44" s="63"/>
      <c r="DVC44" s="63"/>
      <c r="DVD44" s="801"/>
      <c r="DVE44" s="798"/>
      <c r="DVF44" s="799"/>
      <c r="DVG44" s="63"/>
      <c r="DVH44" s="800"/>
      <c r="DVI44" s="797"/>
      <c r="DVJ44" s="794"/>
      <c r="DVK44" s="795"/>
      <c r="DVL44" s="796"/>
      <c r="DVM44" s="794"/>
      <c r="DVN44" s="795"/>
      <c r="DVO44" s="797"/>
      <c r="DVP44" s="49"/>
      <c r="DVQ44" s="795"/>
      <c r="DVR44" s="63"/>
      <c r="DVS44" s="63"/>
      <c r="DVT44" s="801"/>
      <c r="DVU44" s="798"/>
      <c r="DVV44" s="799"/>
      <c r="DVW44" s="63"/>
      <c r="DVX44" s="800"/>
      <c r="DVY44" s="797"/>
      <c r="DVZ44" s="794"/>
      <c r="DWA44" s="795"/>
      <c r="DWB44" s="796"/>
      <c r="DWC44" s="794"/>
      <c r="DWD44" s="795"/>
      <c r="DWE44" s="797"/>
      <c r="DWF44" s="49"/>
      <c r="DWG44" s="795"/>
      <c r="DWH44" s="63"/>
      <c r="DWI44" s="63"/>
      <c r="DWJ44" s="801"/>
      <c r="DWK44" s="798"/>
      <c r="DWL44" s="799"/>
      <c r="DWM44" s="63"/>
      <c r="DWN44" s="800"/>
      <c r="DWO44" s="797"/>
      <c r="DWP44" s="794"/>
      <c r="DWQ44" s="795"/>
      <c r="DWR44" s="796"/>
      <c r="DWS44" s="794"/>
      <c r="DWT44" s="795"/>
      <c r="DWU44" s="797"/>
      <c r="DWV44" s="49"/>
      <c r="DWW44" s="795"/>
      <c r="DWX44" s="63"/>
      <c r="DWY44" s="63"/>
      <c r="DWZ44" s="801"/>
      <c r="DXA44" s="798"/>
      <c r="DXB44" s="799"/>
      <c r="DXC44" s="63"/>
      <c r="DXD44" s="800"/>
      <c r="DXE44" s="797"/>
      <c r="DXF44" s="794"/>
      <c r="DXG44" s="795"/>
      <c r="DXH44" s="796"/>
      <c r="DXI44" s="794"/>
      <c r="DXJ44" s="795"/>
      <c r="DXK44" s="797"/>
      <c r="DXL44" s="49"/>
      <c r="DXM44" s="795"/>
      <c r="DXN44" s="63"/>
      <c r="DXO44" s="63"/>
      <c r="DXP44" s="801"/>
      <c r="DXQ44" s="798"/>
      <c r="DXR44" s="799"/>
      <c r="DXS44" s="63"/>
      <c r="DXT44" s="800"/>
      <c r="DXU44" s="797"/>
      <c r="DXV44" s="794"/>
      <c r="DXW44" s="795"/>
      <c r="DXX44" s="796"/>
      <c r="DXY44" s="794"/>
      <c r="DXZ44" s="795"/>
      <c r="DYA44" s="797"/>
      <c r="DYB44" s="49"/>
      <c r="DYC44" s="795"/>
      <c r="DYD44" s="63"/>
      <c r="DYE44" s="63"/>
      <c r="DYF44" s="801"/>
      <c r="DYG44" s="798"/>
      <c r="DYH44" s="799"/>
      <c r="DYI44" s="63"/>
      <c r="DYJ44" s="800"/>
      <c r="DYK44" s="797"/>
      <c r="DYL44" s="794"/>
      <c r="DYM44" s="795"/>
      <c r="DYN44" s="796"/>
      <c r="DYO44" s="794"/>
      <c r="DYP44" s="795"/>
      <c r="DYQ44" s="797"/>
      <c r="DYR44" s="49"/>
      <c r="DYS44" s="795"/>
      <c r="DYT44" s="63"/>
      <c r="DYU44" s="63"/>
      <c r="DYV44" s="801"/>
      <c r="DYW44" s="798"/>
      <c r="DYX44" s="799"/>
      <c r="DYY44" s="63"/>
      <c r="DYZ44" s="800"/>
      <c r="DZA44" s="797"/>
      <c r="DZB44" s="794"/>
      <c r="DZC44" s="795"/>
      <c r="DZD44" s="796"/>
      <c r="DZE44" s="794"/>
      <c r="DZF44" s="795"/>
      <c r="DZG44" s="797"/>
      <c r="DZH44" s="49"/>
      <c r="DZI44" s="795"/>
      <c r="DZJ44" s="63"/>
      <c r="DZK44" s="63"/>
      <c r="DZL44" s="801"/>
      <c r="DZM44" s="798"/>
      <c r="DZN44" s="799"/>
      <c r="DZO44" s="63"/>
      <c r="DZP44" s="800"/>
      <c r="DZQ44" s="797"/>
      <c r="DZR44" s="794"/>
      <c r="DZS44" s="795"/>
      <c r="DZT44" s="796"/>
      <c r="DZU44" s="794"/>
      <c r="DZV44" s="795"/>
      <c r="DZW44" s="797"/>
      <c r="DZX44" s="49"/>
      <c r="DZY44" s="795"/>
      <c r="DZZ44" s="63"/>
      <c r="EAA44" s="63"/>
      <c r="EAB44" s="801"/>
      <c r="EAC44" s="798"/>
      <c r="EAD44" s="799"/>
      <c r="EAE44" s="63"/>
      <c r="EAF44" s="800"/>
      <c r="EAG44" s="797"/>
      <c r="EAH44" s="794"/>
      <c r="EAI44" s="795"/>
      <c r="EAJ44" s="796"/>
      <c r="EAK44" s="794"/>
      <c r="EAL44" s="795"/>
      <c r="EAM44" s="797"/>
      <c r="EAN44" s="49"/>
      <c r="EAO44" s="795"/>
      <c r="EAP44" s="63"/>
      <c r="EAQ44" s="63"/>
      <c r="EAR44" s="801"/>
      <c r="EAS44" s="798"/>
      <c r="EAT44" s="799"/>
      <c r="EAU44" s="63"/>
      <c r="EAV44" s="800"/>
      <c r="EAW44" s="797"/>
      <c r="EAX44" s="794"/>
      <c r="EAY44" s="795"/>
      <c r="EAZ44" s="796"/>
      <c r="EBA44" s="794"/>
      <c r="EBB44" s="795"/>
      <c r="EBC44" s="797"/>
      <c r="EBD44" s="49"/>
      <c r="EBE44" s="795"/>
      <c r="EBF44" s="63"/>
      <c r="EBG44" s="63"/>
      <c r="EBH44" s="801"/>
      <c r="EBI44" s="798"/>
      <c r="EBJ44" s="799"/>
      <c r="EBK44" s="63"/>
      <c r="EBL44" s="800"/>
      <c r="EBM44" s="797"/>
      <c r="EBN44" s="794"/>
      <c r="EBO44" s="795"/>
      <c r="EBP44" s="796"/>
      <c r="EBQ44" s="794"/>
      <c r="EBR44" s="795"/>
      <c r="EBS44" s="797"/>
      <c r="EBT44" s="49"/>
      <c r="EBU44" s="795"/>
      <c r="EBV44" s="63"/>
      <c r="EBW44" s="63"/>
      <c r="EBX44" s="801"/>
      <c r="EBY44" s="798"/>
      <c r="EBZ44" s="799"/>
      <c r="ECA44" s="63"/>
      <c r="ECB44" s="800"/>
      <c r="ECC44" s="797"/>
      <c r="ECD44" s="794"/>
      <c r="ECE44" s="795"/>
      <c r="ECF44" s="796"/>
      <c r="ECG44" s="794"/>
      <c r="ECH44" s="795"/>
      <c r="ECI44" s="797"/>
      <c r="ECJ44" s="49"/>
      <c r="ECK44" s="795"/>
      <c r="ECL44" s="63"/>
      <c r="ECM44" s="63"/>
      <c r="ECN44" s="801"/>
      <c r="ECO44" s="798"/>
      <c r="ECP44" s="799"/>
      <c r="ECQ44" s="63"/>
      <c r="ECR44" s="800"/>
      <c r="ECS44" s="797"/>
      <c r="ECT44" s="794"/>
      <c r="ECU44" s="795"/>
      <c r="ECV44" s="796"/>
      <c r="ECW44" s="794"/>
      <c r="ECX44" s="795"/>
      <c r="ECY44" s="797"/>
      <c r="ECZ44" s="49"/>
      <c r="EDA44" s="795"/>
      <c r="EDB44" s="63"/>
      <c r="EDC44" s="63"/>
      <c r="EDD44" s="801"/>
      <c r="EDE44" s="798"/>
      <c r="EDF44" s="799"/>
      <c r="EDG44" s="63"/>
      <c r="EDH44" s="800"/>
      <c r="EDI44" s="797"/>
      <c r="EDJ44" s="794"/>
      <c r="EDK44" s="795"/>
      <c r="EDL44" s="796"/>
      <c r="EDM44" s="794"/>
      <c r="EDN44" s="795"/>
      <c r="EDO44" s="797"/>
      <c r="EDP44" s="49"/>
      <c r="EDQ44" s="795"/>
      <c r="EDR44" s="63"/>
      <c r="EDS44" s="63"/>
      <c r="EDT44" s="801"/>
      <c r="EDU44" s="798"/>
      <c r="EDV44" s="799"/>
      <c r="EDW44" s="63"/>
      <c r="EDX44" s="800"/>
      <c r="EDY44" s="797"/>
      <c r="EDZ44" s="794"/>
      <c r="EEA44" s="795"/>
      <c r="EEB44" s="796"/>
      <c r="EEC44" s="794"/>
      <c r="EED44" s="795"/>
      <c r="EEE44" s="797"/>
      <c r="EEF44" s="49"/>
      <c r="EEG44" s="795"/>
      <c r="EEH44" s="63"/>
      <c r="EEI44" s="63"/>
      <c r="EEJ44" s="801"/>
      <c r="EEK44" s="798"/>
      <c r="EEL44" s="799"/>
      <c r="EEM44" s="63"/>
      <c r="EEN44" s="800"/>
      <c r="EEO44" s="797"/>
      <c r="EEP44" s="794"/>
      <c r="EEQ44" s="795"/>
      <c r="EER44" s="796"/>
      <c r="EES44" s="794"/>
      <c r="EET44" s="795"/>
      <c r="EEU44" s="797"/>
      <c r="EEV44" s="49"/>
      <c r="EEW44" s="795"/>
      <c r="EEX44" s="63"/>
      <c r="EEY44" s="63"/>
      <c r="EEZ44" s="801"/>
      <c r="EFA44" s="798"/>
      <c r="EFB44" s="799"/>
      <c r="EFC44" s="63"/>
      <c r="EFD44" s="800"/>
      <c r="EFE44" s="797"/>
      <c r="EFF44" s="794"/>
      <c r="EFG44" s="795"/>
      <c r="EFH44" s="796"/>
      <c r="EFI44" s="794"/>
      <c r="EFJ44" s="795"/>
      <c r="EFK44" s="797"/>
      <c r="EFL44" s="49"/>
      <c r="EFM44" s="795"/>
      <c r="EFN44" s="63"/>
      <c r="EFO44" s="63"/>
      <c r="EFP44" s="801"/>
      <c r="EFQ44" s="798"/>
      <c r="EFR44" s="799"/>
      <c r="EFS44" s="63"/>
      <c r="EFT44" s="800"/>
      <c r="EFU44" s="797"/>
      <c r="EFV44" s="794"/>
      <c r="EFW44" s="795"/>
      <c r="EFX44" s="796"/>
      <c r="EFY44" s="794"/>
      <c r="EFZ44" s="795"/>
      <c r="EGA44" s="797"/>
      <c r="EGB44" s="49"/>
      <c r="EGC44" s="795"/>
      <c r="EGD44" s="63"/>
      <c r="EGE44" s="63"/>
      <c r="EGF44" s="801"/>
      <c r="EGG44" s="798"/>
      <c r="EGH44" s="799"/>
      <c r="EGI44" s="63"/>
      <c r="EGJ44" s="800"/>
      <c r="EGK44" s="797"/>
      <c r="EGL44" s="794"/>
      <c r="EGM44" s="795"/>
      <c r="EGN44" s="796"/>
      <c r="EGO44" s="794"/>
      <c r="EGP44" s="795"/>
      <c r="EGQ44" s="797"/>
      <c r="EGR44" s="49"/>
      <c r="EGS44" s="795"/>
      <c r="EGT44" s="63"/>
      <c r="EGU44" s="63"/>
      <c r="EGV44" s="801"/>
      <c r="EGW44" s="798"/>
      <c r="EGX44" s="799"/>
      <c r="EGY44" s="63"/>
      <c r="EGZ44" s="800"/>
      <c r="EHA44" s="797"/>
      <c r="EHB44" s="794"/>
      <c r="EHC44" s="795"/>
      <c r="EHD44" s="796"/>
      <c r="EHE44" s="794"/>
      <c r="EHF44" s="795"/>
      <c r="EHG44" s="797"/>
      <c r="EHH44" s="49"/>
      <c r="EHI44" s="795"/>
      <c r="EHJ44" s="63"/>
      <c r="EHK44" s="63"/>
      <c r="EHL44" s="801"/>
      <c r="EHM44" s="798"/>
      <c r="EHN44" s="799"/>
      <c r="EHO44" s="63"/>
      <c r="EHP44" s="800"/>
      <c r="EHQ44" s="797"/>
      <c r="EHR44" s="794"/>
      <c r="EHS44" s="795"/>
      <c r="EHT44" s="796"/>
      <c r="EHU44" s="794"/>
      <c r="EHV44" s="795"/>
      <c r="EHW44" s="797"/>
      <c r="EHX44" s="49"/>
      <c r="EHY44" s="795"/>
      <c r="EHZ44" s="63"/>
      <c r="EIA44" s="63"/>
      <c r="EIB44" s="801"/>
      <c r="EIC44" s="798"/>
      <c r="EID44" s="799"/>
      <c r="EIE44" s="63"/>
      <c r="EIF44" s="800"/>
      <c r="EIG44" s="797"/>
      <c r="EIH44" s="794"/>
      <c r="EII44" s="795"/>
      <c r="EIJ44" s="796"/>
      <c r="EIK44" s="794"/>
      <c r="EIL44" s="795"/>
      <c r="EIM44" s="797"/>
      <c r="EIN44" s="49"/>
      <c r="EIO44" s="795"/>
      <c r="EIP44" s="63"/>
      <c r="EIQ44" s="63"/>
      <c r="EIR44" s="801"/>
      <c r="EIS44" s="798"/>
      <c r="EIT44" s="799"/>
      <c r="EIU44" s="63"/>
      <c r="EIV44" s="800"/>
      <c r="EIW44" s="797"/>
      <c r="EIX44" s="794"/>
      <c r="EIY44" s="795"/>
      <c r="EIZ44" s="796"/>
      <c r="EJA44" s="794"/>
      <c r="EJB44" s="795"/>
      <c r="EJC44" s="797"/>
      <c r="EJD44" s="49"/>
      <c r="EJE44" s="795"/>
      <c r="EJF44" s="63"/>
      <c r="EJG44" s="63"/>
      <c r="EJH44" s="801"/>
      <c r="EJI44" s="798"/>
      <c r="EJJ44" s="799"/>
      <c r="EJK44" s="63"/>
      <c r="EJL44" s="800"/>
      <c r="EJM44" s="797"/>
      <c r="EJN44" s="794"/>
      <c r="EJO44" s="795"/>
      <c r="EJP44" s="796"/>
      <c r="EJQ44" s="794"/>
      <c r="EJR44" s="795"/>
      <c r="EJS44" s="797"/>
      <c r="EJT44" s="49"/>
      <c r="EJU44" s="795"/>
      <c r="EJV44" s="63"/>
      <c r="EJW44" s="63"/>
      <c r="EJX44" s="801"/>
      <c r="EJY44" s="798"/>
      <c r="EJZ44" s="799"/>
      <c r="EKA44" s="63"/>
      <c r="EKB44" s="800"/>
      <c r="EKC44" s="797"/>
      <c r="EKD44" s="794"/>
      <c r="EKE44" s="795"/>
      <c r="EKF44" s="796"/>
      <c r="EKG44" s="794"/>
      <c r="EKH44" s="795"/>
      <c r="EKI44" s="797"/>
      <c r="EKJ44" s="49"/>
      <c r="EKK44" s="795"/>
      <c r="EKL44" s="63"/>
      <c r="EKM44" s="63"/>
      <c r="EKN44" s="801"/>
      <c r="EKO44" s="798"/>
      <c r="EKP44" s="799"/>
      <c r="EKQ44" s="63"/>
      <c r="EKR44" s="800"/>
      <c r="EKS44" s="797"/>
      <c r="EKT44" s="794"/>
      <c r="EKU44" s="795"/>
      <c r="EKV44" s="796"/>
      <c r="EKW44" s="794"/>
      <c r="EKX44" s="795"/>
      <c r="EKY44" s="797"/>
      <c r="EKZ44" s="49"/>
      <c r="ELA44" s="795"/>
      <c r="ELB44" s="63"/>
      <c r="ELC44" s="63"/>
      <c r="ELD44" s="801"/>
      <c r="ELE44" s="798"/>
      <c r="ELF44" s="799"/>
      <c r="ELG44" s="63"/>
      <c r="ELH44" s="800"/>
      <c r="ELI44" s="797"/>
      <c r="ELJ44" s="794"/>
      <c r="ELK44" s="795"/>
      <c r="ELL44" s="796"/>
      <c r="ELM44" s="794"/>
      <c r="ELN44" s="795"/>
      <c r="ELO44" s="797"/>
      <c r="ELP44" s="49"/>
      <c r="ELQ44" s="795"/>
      <c r="ELR44" s="63"/>
      <c r="ELS44" s="63"/>
      <c r="ELT44" s="801"/>
      <c r="ELU44" s="798"/>
      <c r="ELV44" s="799"/>
      <c r="ELW44" s="63"/>
      <c r="ELX44" s="800"/>
      <c r="ELY44" s="797"/>
      <c r="ELZ44" s="794"/>
      <c r="EMA44" s="795"/>
      <c r="EMB44" s="796"/>
      <c r="EMC44" s="794"/>
      <c r="EMD44" s="795"/>
      <c r="EME44" s="797"/>
      <c r="EMF44" s="49"/>
      <c r="EMG44" s="795"/>
      <c r="EMH44" s="63"/>
      <c r="EMI44" s="63"/>
      <c r="EMJ44" s="801"/>
      <c r="EMK44" s="798"/>
      <c r="EML44" s="799"/>
      <c r="EMM44" s="63"/>
      <c r="EMN44" s="800"/>
      <c r="EMO44" s="797"/>
      <c r="EMP44" s="794"/>
      <c r="EMQ44" s="795"/>
      <c r="EMR44" s="796"/>
      <c r="EMS44" s="794"/>
      <c r="EMT44" s="795"/>
      <c r="EMU44" s="797"/>
      <c r="EMV44" s="49"/>
      <c r="EMW44" s="795"/>
      <c r="EMX44" s="63"/>
      <c r="EMY44" s="63"/>
      <c r="EMZ44" s="801"/>
      <c r="ENA44" s="798"/>
      <c r="ENB44" s="799"/>
      <c r="ENC44" s="63"/>
      <c r="END44" s="800"/>
      <c r="ENE44" s="797"/>
      <c r="ENF44" s="794"/>
      <c r="ENG44" s="795"/>
      <c r="ENH44" s="796"/>
      <c r="ENI44" s="794"/>
      <c r="ENJ44" s="795"/>
      <c r="ENK44" s="797"/>
      <c r="ENL44" s="49"/>
      <c r="ENM44" s="795"/>
      <c r="ENN44" s="63"/>
      <c r="ENO44" s="63"/>
      <c r="ENP44" s="801"/>
      <c r="ENQ44" s="798"/>
      <c r="ENR44" s="799"/>
      <c r="ENS44" s="63"/>
      <c r="ENT44" s="800"/>
      <c r="ENU44" s="797"/>
      <c r="ENV44" s="794"/>
      <c r="ENW44" s="795"/>
      <c r="ENX44" s="796"/>
      <c r="ENY44" s="794"/>
      <c r="ENZ44" s="795"/>
      <c r="EOA44" s="797"/>
      <c r="EOB44" s="49"/>
      <c r="EOC44" s="795"/>
      <c r="EOD44" s="63"/>
      <c r="EOE44" s="63"/>
      <c r="EOF44" s="801"/>
      <c r="EOG44" s="798"/>
      <c r="EOH44" s="799"/>
      <c r="EOI44" s="63"/>
      <c r="EOJ44" s="800"/>
      <c r="EOK44" s="797"/>
      <c r="EOL44" s="794"/>
      <c r="EOM44" s="795"/>
      <c r="EON44" s="796"/>
      <c r="EOO44" s="794"/>
      <c r="EOP44" s="795"/>
      <c r="EOQ44" s="797"/>
      <c r="EOR44" s="49"/>
      <c r="EOS44" s="795"/>
      <c r="EOT44" s="63"/>
      <c r="EOU44" s="63"/>
      <c r="EOV44" s="801"/>
      <c r="EOW44" s="798"/>
      <c r="EOX44" s="799"/>
      <c r="EOY44" s="63"/>
      <c r="EOZ44" s="800"/>
      <c r="EPA44" s="797"/>
      <c r="EPB44" s="794"/>
      <c r="EPC44" s="795"/>
      <c r="EPD44" s="796"/>
      <c r="EPE44" s="794"/>
      <c r="EPF44" s="795"/>
      <c r="EPG44" s="797"/>
      <c r="EPH44" s="49"/>
      <c r="EPI44" s="795"/>
      <c r="EPJ44" s="63"/>
      <c r="EPK44" s="63"/>
      <c r="EPL44" s="801"/>
      <c r="EPM44" s="798"/>
      <c r="EPN44" s="799"/>
      <c r="EPO44" s="63"/>
      <c r="EPP44" s="800"/>
      <c r="EPQ44" s="797"/>
      <c r="EPR44" s="794"/>
      <c r="EPS44" s="795"/>
      <c r="EPT44" s="796"/>
      <c r="EPU44" s="794"/>
      <c r="EPV44" s="795"/>
      <c r="EPW44" s="797"/>
      <c r="EPX44" s="49"/>
      <c r="EPY44" s="795"/>
      <c r="EPZ44" s="63"/>
      <c r="EQA44" s="63"/>
      <c r="EQB44" s="801"/>
      <c r="EQC44" s="798"/>
      <c r="EQD44" s="799"/>
      <c r="EQE44" s="63"/>
      <c r="EQF44" s="800"/>
      <c r="EQG44" s="797"/>
      <c r="EQH44" s="794"/>
      <c r="EQI44" s="795"/>
      <c r="EQJ44" s="796"/>
      <c r="EQK44" s="794"/>
      <c r="EQL44" s="795"/>
      <c r="EQM44" s="797"/>
      <c r="EQN44" s="49"/>
      <c r="EQO44" s="795"/>
      <c r="EQP44" s="63"/>
      <c r="EQQ44" s="63"/>
      <c r="EQR44" s="801"/>
      <c r="EQS44" s="798"/>
      <c r="EQT44" s="799"/>
      <c r="EQU44" s="63"/>
      <c r="EQV44" s="800"/>
      <c r="EQW44" s="797"/>
      <c r="EQX44" s="794"/>
      <c r="EQY44" s="795"/>
      <c r="EQZ44" s="796"/>
      <c r="ERA44" s="794"/>
      <c r="ERB44" s="795"/>
      <c r="ERC44" s="797"/>
      <c r="ERD44" s="49"/>
      <c r="ERE44" s="795"/>
      <c r="ERF44" s="63"/>
      <c r="ERG44" s="63"/>
      <c r="ERH44" s="801"/>
      <c r="ERI44" s="798"/>
      <c r="ERJ44" s="799"/>
      <c r="ERK44" s="63"/>
      <c r="ERL44" s="800"/>
      <c r="ERM44" s="797"/>
      <c r="ERN44" s="794"/>
      <c r="ERO44" s="795"/>
      <c r="ERP44" s="796"/>
      <c r="ERQ44" s="794"/>
      <c r="ERR44" s="795"/>
      <c r="ERS44" s="797"/>
      <c r="ERT44" s="49"/>
      <c r="ERU44" s="795"/>
      <c r="ERV44" s="63"/>
      <c r="ERW44" s="63"/>
      <c r="ERX44" s="801"/>
      <c r="ERY44" s="798"/>
      <c r="ERZ44" s="799"/>
      <c r="ESA44" s="63"/>
      <c r="ESB44" s="800"/>
      <c r="ESC44" s="797"/>
      <c r="ESD44" s="794"/>
      <c r="ESE44" s="795"/>
      <c r="ESF44" s="796"/>
      <c r="ESG44" s="794"/>
      <c r="ESH44" s="795"/>
      <c r="ESI44" s="797"/>
      <c r="ESJ44" s="49"/>
      <c r="ESK44" s="795"/>
      <c r="ESL44" s="63"/>
      <c r="ESM44" s="63"/>
      <c r="ESN44" s="801"/>
      <c r="ESO44" s="798"/>
      <c r="ESP44" s="799"/>
      <c r="ESQ44" s="63"/>
      <c r="ESR44" s="800"/>
      <c r="ESS44" s="797"/>
      <c r="EST44" s="794"/>
      <c r="ESU44" s="795"/>
      <c r="ESV44" s="796"/>
      <c r="ESW44" s="794"/>
      <c r="ESX44" s="795"/>
      <c r="ESY44" s="797"/>
      <c r="ESZ44" s="49"/>
      <c r="ETA44" s="795"/>
      <c r="ETB44" s="63"/>
      <c r="ETC44" s="63"/>
      <c r="ETD44" s="801"/>
      <c r="ETE44" s="798"/>
      <c r="ETF44" s="799"/>
      <c r="ETG44" s="63"/>
      <c r="ETH44" s="800"/>
      <c r="ETI44" s="797"/>
      <c r="ETJ44" s="794"/>
      <c r="ETK44" s="795"/>
      <c r="ETL44" s="796"/>
      <c r="ETM44" s="794"/>
      <c r="ETN44" s="795"/>
      <c r="ETO44" s="797"/>
      <c r="ETP44" s="49"/>
      <c r="ETQ44" s="795"/>
      <c r="ETR44" s="63"/>
      <c r="ETS44" s="63"/>
      <c r="ETT44" s="801"/>
      <c r="ETU44" s="798"/>
      <c r="ETV44" s="799"/>
      <c r="ETW44" s="63"/>
      <c r="ETX44" s="800"/>
      <c r="ETY44" s="797"/>
      <c r="ETZ44" s="794"/>
      <c r="EUA44" s="795"/>
      <c r="EUB44" s="796"/>
      <c r="EUC44" s="794"/>
      <c r="EUD44" s="795"/>
      <c r="EUE44" s="797"/>
      <c r="EUF44" s="49"/>
      <c r="EUG44" s="795"/>
      <c r="EUH44" s="63"/>
      <c r="EUI44" s="63"/>
      <c r="EUJ44" s="801"/>
      <c r="EUK44" s="798"/>
      <c r="EUL44" s="799"/>
      <c r="EUM44" s="63"/>
      <c r="EUN44" s="800"/>
      <c r="EUO44" s="797"/>
      <c r="EUP44" s="794"/>
      <c r="EUQ44" s="795"/>
      <c r="EUR44" s="796"/>
      <c r="EUS44" s="794"/>
      <c r="EUT44" s="795"/>
      <c r="EUU44" s="797"/>
      <c r="EUV44" s="49"/>
      <c r="EUW44" s="795"/>
      <c r="EUX44" s="63"/>
      <c r="EUY44" s="63"/>
      <c r="EUZ44" s="801"/>
      <c r="EVA44" s="798"/>
      <c r="EVB44" s="799"/>
      <c r="EVC44" s="63"/>
      <c r="EVD44" s="800"/>
      <c r="EVE44" s="797"/>
      <c r="EVF44" s="794"/>
      <c r="EVG44" s="795"/>
      <c r="EVH44" s="796"/>
      <c r="EVI44" s="794"/>
      <c r="EVJ44" s="795"/>
      <c r="EVK44" s="797"/>
      <c r="EVL44" s="49"/>
      <c r="EVM44" s="795"/>
      <c r="EVN44" s="63"/>
      <c r="EVO44" s="63"/>
      <c r="EVP44" s="801"/>
      <c r="EVQ44" s="798"/>
      <c r="EVR44" s="799"/>
      <c r="EVS44" s="63"/>
      <c r="EVT44" s="800"/>
      <c r="EVU44" s="797"/>
      <c r="EVV44" s="794"/>
      <c r="EVW44" s="795"/>
      <c r="EVX44" s="796"/>
      <c r="EVY44" s="794"/>
      <c r="EVZ44" s="795"/>
      <c r="EWA44" s="797"/>
      <c r="EWB44" s="49"/>
      <c r="EWC44" s="795"/>
      <c r="EWD44" s="63"/>
      <c r="EWE44" s="63"/>
      <c r="EWF44" s="801"/>
      <c r="EWG44" s="798"/>
      <c r="EWH44" s="799"/>
      <c r="EWI44" s="63"/>
      <c r="EWJ44" s="800"/>
      <c r="EWK44" s="797"/>
      <c r="EWL44" s="794"/>
      <c r="EWM44" s="795"/>
      <c r="EWN44" s="796"/>
      <c r="EWO44" s="794"/>
      <c r="EWP44" s="795"/>
      <c r="EWQ44" s="797"/>
      <c r="EWR44" s="49"/>
      <c r="EWS44" s="795"/>
      <c r="EWT44" s="63"/>
      <c r="EWU44" s="63"/>
      <c r="EWV44" s="801"/>
      <c r="EWW44" s="798"/>
      <c r="EWX44" s="799"/>
      <c r="EWY44" s="63"/>
      <c r="EWZ44" s="800"/>
      <c r="EXA44" s="797"/>
      <c r="EXB44" s="794"/>
      <c r="EXC44" s="795"/>
      <c r="EXD44" s="796"/>
      <c r="EXE44" s="794"/>
      <c r="EXF44" s="795"/>
      <c r="EXG44" s="797"/>
      <c r="EXH44" s="49"/>
      <c r="EXI44" s="795"/>
      <c r="EXJ44" s="63"/>
      <c r="EXK44" s="63"/>
      <c r="EXL44" s="801"/>
      <c r="EXM44" s="798"/>
      <c r="EXN44" s="799"/>
      <c r="EXO44" s="63"/>
      <c r="EXP44" s="800"/>
      <c r="EXQ44" s="797"/>
      <c r="EXR44" s="794"/>
      <c r="EXS44" s="795"/>
      <c r="EXT44" s="796"/>
      <c r="EXU44" s="794"/>
      <c r="EXV44" s="795"/>
      <c r="EXW44" s="797"/>
      <c r="EXX44" s="49"/>
      <c r="EXY44" s="795"/>
      <c r="EXZ44" s="63"/>
      <c r="EYA44" s="63"/>
      <c r="EYB44" s="801"/>
      <c r="EYC44" s="798"/>
      <c r="EYD44" s="799"/>
      <c r="EYE44" s="63"/>
      <c r="EYF44" s="800"/>
      <c r="EYG44" s="797"/>
      <c r="EYH44" s="794"/>
      <c r="EYI44" s="795"/>
      <c r="EYJ44" s="796"/>
      <c r="EYK44" s="794"/>
      <c r="EYL44" s="795"/>
      <c r="EYM44" s="797"/>
      <c r="EYN44" s="49"/>
      <c r="EYO44" s="795"/>
      <c r="EYP44" s="63"/>
      <c r="EYQ44" s="63"/>
      <c r="EYR44" s="801"/>
      <c r="EYS44" s="798"/>
      <c r="EYT44" s="799"/>
      <c r="EYU44" s="63"/>
      <c r="EYV44" s="800"/>
      <c r="EYW44" s="797"/>
      <c r="EYX44" s="794"/>
      <c r="EYY44" s="795"/>
      <c r="EYZ44" s="796"/>
      <c r="EZA44" s="794"/>
      <c r="EZB44" s="795"/>
      <c r="EZC44" s="797"/>
      <c r="EZD44" s="49"/>
      <c r="EZE44" s="795"/>
      <c r="EZF44" s="63"/>
      <c r="EZG44" s="63"/>
      <c r="EZH44" s="801"/>
      <c r="EZI44" s="798"/>
      <c r="EZJ44" s="799"/>
      <c r="EZK44" s="63"/>
      <c r="EZL44" s="800"/>
      <c r="EZM44" s="797"/>
      <c r="EZN44" s="794"/>
      <c r="EZO44" s="795"/>
      <c r="EZP44" s="796"/>
      <c r="EZQ44" s="794"/>
      <c r="EZR44" s="795"/>
      <c r="EZS44" s="797"/>
      <c r="EZT44" s="49"/>
      <c r="EZU44" s="795"/>
      <c r="EZV44" s="63"/>
      <c r="EZW44" s="63"/>
      <c r="EZX44" s="801"/>
      <c r="EZY44" s="798"/>
      <c r="EZZ44" s="799"/>
      <c r="FAA44" s="63"/>
      <c r="FAB44" s="800"/>
      <c r="FAC44" s="797"/>
      <c r="FAD44" s="794"/>
      <c r="FAE44" s="795"/>
      <c r="FAF44" s="796"/>
      <c r="FAG44" s="794"/>
      <c r="FAH44" s="795"/>
      <c r="FAI44" s="797"/>
      <c r="FAJ44" s="49"/>
      <c r="FAK44" s="795"/>
      <c r="FAL44" s="63"/>
      <c r="FAM44" s="63"/>
      <c r="FAN44" s="801"/>
      <c r="FAO44" s="798"/>
      <c r="FAP44" s="799"/>
      <c r="FAQ44" s="63"/>
      <c r="FAR44" s="800"/>
      <c r="FAS44" s="797"/>
      <c r="FAT44" s="794"/>
      <c r="FAU44" s="795"/>
      <c r="FAV44" s="796"/>
      <c r="FAW44" s="794"/>
      <c r="FAX44" s="795"/>
      <c r="FAY44" s="797"/>
      <c r="FAZ44" s="49"/>
      <c r="FBA44" s="795"/>
      <c r="FBB44" s="63"/>
      <c r="FBC44" s="63"/>
      <c r="FBD44" s="801"/>
      <c r="FBE44" s="798"/>
      <c r="FBF44" s="799"/>
      <c r="FBG44" s="63"/>
      <c r="FBH44" s="800"/>
      <c r="FBI44" s="797"/>
      <c r="FBJ44" s="794"/>
      <c r="FBK44" s="795"/>
      <c r="FBL44" s="796"/>
      <c r="FBM44" s="794"/>
      <c r="FBN44" s="795"/>
      <c r="FBO44" s="797"/>
      <c r="FBP44" s="49"/>
      <c r="FBQ44" s="795"/>
      <c r="FBR44" s="63"/>
      <c r="FBS44" s="63"/>
      <c r="FBT44" s="801"/>
      <c r="FBU44" s="798"/>
      <c r="FBV44" s="799"/>
      <c r="FBW44" s="63"/>
      <c r="FBX44" s="800"/>
      <c r="FBY44" s="797"/>
      <c r="FBZ44" s="794"/>
      <c r="FCA44" s="795"/>
      <c r="FCB44" s="796"/>
      <c r="FCC44" s="794"/>
      <c r="FCD44" s="795"/>
      <c r="FCE44" s="797"/>
      <c r="FCF44" s="49"/>
      <c r="FCG44" s="795"/>
      <c r="FCH44" s="63"/>
      <c r="FCI44" s="63"/>
      <c r="FCJ44" s="801"/>
      <c r="FCK44" s="798"/>
      <c r="FCL44" s="799"/>
      <c r="FCM44" s="63"/>
      <c r="FCN44" s="800"/>
      <c r="FCO44" s="797"/>
      <c r="FCP44" s="794"/>
      <c r="FCQ44" s="795"/>
      <c r="FCR44" s="796"/>
      <c r="FCS44" s="794"/>
      <c r="FCT44" s="795"/>
      <c r="FCU44" s="797"/>
      <c r="FCV44" s="49"/>
      <c r="FCW44" s="795"/>
      <c r="FCX44" s="63"/>
      <c r="FCY44" s="63"/>
      <c r="FCZ44" s="801"/>
      <c r="FDA44" s="798"/>
      <c r="FDB44" s="799"/>
      <c r="FDC44" s="63"/>
      <c r="FDD44" s="800"/>
      <c r="FDE44" s="797"/>
      <c r="FDF44" s="794"/>
      <c r="FDG44" s="795"/>
      <c r="FDH44" s="796"/>
      <c r="FDI44" s="794"/>
      <c r="FDJ44" s="795"/>
      <c r="FDK44" s="797"/>
      <c r="FDL44" s="49"/>
      <c r="FDM44" s="795"/>
      <c r="FDN44" s="63"/>
      <c r="FDO44" s="63"/>
      <c r="FDP44" s="801"/>
      <c r="FDQ44" s="798"/>
      <c r="FDR44" s="799"/>
      <c r="FDS44" s="63"/>
      <c r="FDT44" s="800"/>
      <c r="FDU44" s="797"/>
      <c r="FDV44" s="794"/>
      <c r="FDW44" s="795"/>
      <c r="FDX44" s="796"/>
      <c r="FDY44" s="794"/>
      <c r="FDZ44" s="795"/>
      <c r="FEA44" s="797"/>
      <c r="FEB44" s="49"/>
      <c r="FEC44" s="795"/>
      <c r="FED44" s="63"/>
      <c r="FEE44" s="63"/>
      <c r="FEF44" s="801"/>
      <c r="FEG44" s="798"/>
      <c r="FEH44" s="799"/>
      <c r="FEI44" s="63"/>
      <c r="FEJ44" s="800"/>
      <c r="FEK44" s="797"/>
      <c r="FEL44" s="794"/>
      <c r="FEM44" s="795"/>
      <c r="FEN44" s="796"/>
      <c r="FEO44" s="794"/>
      <c r="FEP44" s="795"/>
      <c r="FEQ44" s="797"/>
      <c r="FER44" s="49"/>
      <c r="FES44" s="795"/>
      <c r="FET44" s="63"/>
      <c r="FEU44" s="63"/>
      <c r="FEV44" s="801"/>
      <c r="FEW44" s="798"/>
      <c r="FEX44" s="799"/>
      <c r="FEY44" s="63"/>
      <c r="FEZ44" s="800"/>
      <c r="FFA44" s="797"/>
      <c r="FFB44" s="794"/>
      <c r="FFC44" s="795"/>
      <c r="FFD44" s="796"/>
      <c r="FFE44" s="794"/>
      <c r="FFF44" s="795"/>
      <c r="FFG44" s="797"/>
      <c r="FFH44" s="49"/>
      <c r="FFI44" s="795"/>
      <c r="FFJ44" s="63"/>
      <c r="FFK44" s="63"/>
      <c r="FFL44" s="801"/>
      <c r="FFM44" s="798"/>
      <c r="FFN44" s="799"/>
      <c r="FFO44" s="63"/>
      <c r="FFP44" s="800"/>
      <c r="FFQ44" s="797"/>
      <c r="FFR44" s="794"/>
      <c r="FFS44" s="795"/>
      <c r="FFT44" s="796"/>
      <c r="FFU44" s="794"/>
      <c r="FFV44" s="795"/>
      <c r="FFW44" s="797"/>
      <c r="FFX44" s="49"/>
      <c r="FFY44" s="795"/>
      <c r="FFZ44" s="63"/>
      <c r="FGA44" s="63"/>
      <c r="FGB44" s="801"/>
      <c r="FGC44" s="798"/>
      <c r="FGD44" s="799"/>
      <c r="FGE44" s="63"/>
      <c r="FGF44" s="800"/>
      <c r="FGG44" s="797"/>
      <c r="FGH44" s="794"/>
      <c r="FGI44" s="795"/>
      <c r="FGJ44" s="796"/>
      <c r="FGK44" s="794"/>
      <c r="FGL44" s="795"/>
      <c r="FGM44" s="797"/>
      <c r="FGN44" s="49"/>
      <c r="FGO44" s="795"/>
      <c r="FGP44" s="63"/>
      <c r="FGQ44" s="63"/>
      <c r="FGR44" s="801"/>
      <c r="FGS44" s="798"/>
      <c r="FGT44" s="799"/>
      <c r="FGU44" s="63"/>
      <c r="FGV44" s="800"/>
      <c r="FGW44" s="797"/>
      <c r="FGX44" s="794"/>
      <c r="FGY44" s="795"/>
      <c r="FGZ44" s="796"/>
      <c r="FHA44" s="794"/>
      <c r="FHB44" s="795"/>
      <c r="FHC44" s="797"/>
      <c r="FHD44" s="49"/>
      <c r="FHE44" s="795"/>
      <c r="FHF44" s="63"/>
      <c r="FHG44" s="63"/>
      <c r="FHH44" s="801"/>
      <c r="FHI44" s="798"/>
      <c r="FHJ44" s="799"/>
      <c r="FHK44" s="63"/>
      <c r="FHL44" s="800"/>
      <c r="FHM44" s="797"/>
      <c r="FHN44" s="794"/>
      <c r="FHO44" s="795"/>
      <c r="FHP44" s="796"/>
      <c r="FHQ44" s="794"/>
      <c r="FHR44" s="795"/>
      <c r="FHS44" s="797"/>
      <c r="FHT44" s="49"/>
      <c r="FHU44" s="795"/>
      <c r="FHV44" s="63"/>
      <c r="FHW44" s="63"/>
      <c r="FHX44" s="801"/>
      <c r="FHY44" s="798"/>
      <c r="FHZ44" s="799"/>
      <c r="FIA44" s="63"/>
      <c r="FIB44" s="800"/>
      <c r="FIC44" s="797"/>
      <c r="FID44" s="794"/>
      <c r="FIE44" s="795"/>
      <c r="FIF44" s="796"/>
      <c r="FIG44" s="794"/>
      <c r="FIH44" s="795"/>
      <c r="FII44" s="797"/>
      <c r="FIJ44" s="49"/>
      <c r="FIK44" s="795"/>
      <c r="FIL44" s="63"/>
      <c r="FIM44" s="63"/>
      <c r="FIN44" s="801"/>
      <c r="FIO44" s="798"/>
      <c r="FIP44" s="799"/>
      <c r="FIQ44" s="63"/>
      <c r="FIR44" s="800"/>
      <c r="FIS44" s="797"/>
      <c r="FIT44" s="794"/>
      <c r="FIU44" s="795"/>
      <c r="FIV44" s="796"/>
      <c r="FIW44" s="794"/>
      <c r="FIX44" s="795"/>
      <c r="FIY44" s="797"/>
      <c r="FIZ44" s="49"/>
      <c r="FJA44" s="795"/>
      <c r="FJB44" s="63"/>
      <c r="FJC44" s="63"/>
      <c r="FJD44" s="801"/>
      <c r="FJE44" s="798"/>
      <c r="FJF44" s="799"/>
      <c r="FJG44" s="63"/>
      <c r="FJH44" s="800"/>
      <c r="FJI44" s="797"/>
      <c r="FJJ44" s="794"/>
      <c r="FJK44" s="795"/>
      <c r="FJL44" s="796"/>
      <c r="FJM44" s="794"/>
      <c r="FJN44" s="795"/>
      <c r="FJO44" s="797"/>
      <c r="FJP44" s="49"/>
      <c r="FJQ44" s="795"/>
      <c r="FJR44" s="63"/>
      <c r="FJS44" s="63"/>
      <c r="FJT44" s="801"/>
      <c r="FJU44" s="798"/>
      <c r="FJV44" s="799"/>
      <c r="FJW44" s="63"/>
      <c r="FJX44" s="800"/>
      <c r="FJY44" s="797"/>
      <c r="FJZ44" s="794"/>
      <c r="FKA44" s="795"/>
      <c r="FKB44" s="796"/>
      <c r="FKC44" s="794"/>
      <c r="FKD44" s="795"/>
      <c r="FKE44" s="797"/>
      <c r="FKF44" s="49"/>
      <c r="FKG44" s="795"/>
      <c r="FKH44" s="63"/>
      <c r="FKI44" s="63"/>
      <c r="FKJ44" s="801"/>
      <c r="FKK44" s="798"/>
      <c r="FKL44" s="799"/>
      <c r="FKM44" s="63"/>
      <c r="FKN44" s="800"/>
      <c r="FKO44" s="797"/>
      <c r="FKP44" s="794"/>
      <c r="FKQ44" s="795"/>
      <c r="FKR44" s="796"/>
      <c r="FKS44" s="794"/>
      <c r="FKT44" s="795"/>
      <c r="FKU44" s="797"/>
      <c r="FKV44" s="49"/>
      <c r="FKW44" s="795"/>
      <c r="FKX44" s="63"/>
      <c r="FKY44" s="63"/>
      <c r="FKZ44" s="801"/>
      <c r="FLA44" s="798"/>
      <c r="FLB44" s="799"/>
      <c r="FLC44" s="63"/>
      <c r="FLD44" s="800"/>
      <c r="FLE44" s="797"/>
      <c r="FLF44" s="794"/>
      <c r="FLG44" s="795"/>
      <c r="FLH44" s="796"/>
      <c r="FLI44" s="794"/>
      <c r="FLJ44" s="795"/>
      <c r="FLK44" s="797"/>
      <c r="FLL44" s="49"/>
      <c r="FLM44" s="795"/>
      <c r="FLN44" s="63"/>
      <c r="FLO44" s="63"/>
      <c r="FLP44" s="801"/>
      <c r="FLQ44" s="798"/>
      <c r="FLR44" s="799"/>
      <c r="FLS44" s="63"/>
      <c r="FLT44" s="800"/>
      <c r="FLU44" s="797"/>
      <c r="FLV44" s="794"/>
      <c r="FLW44" s="795"/>
      <c r="FLX44" s="796"/>
      <c r="FLY44" s="794"/>
      <c r="FLZ44" s="795"/>
      <c r="FMA44" s="797"/>
      <c r="FMB44" s="49"/>
      <c r="FMC44" s="795"/>
      <c r="FMD44" s="63"/>
      <c r="FME44" s="63"/>
      <c r="FMF44" s="801"/>
      <c r="FMG44" s="798"/>
      <c r="FMH44" s="799"/>
      <c r="FMI44" s="63"/>
      <c r="FMJ44" s="800"/>
      <c r="FMK44" s="797"/>
      <c r="FML44" s="794"/>
      <c r="FMM44" s="795"/>
      <c r="FMN44" s="796"/>
      <c r="FMO44" s="794"/>
      <c r="FMP44" s="795"/>
      <c r="FMQ44" s="797"/>
      <c r="FMR44" s="49"/>
      <c r="FMS44" s="795"/>
      <c r="FMT44" s="63"/>
      <c r="FMU44" s="63"/>
      <c r="FMV44" s="801"/>
      <c r="FMW44" s="798"/>
      <c r="FMX44" s="799"/>
      <c r="FMY44" s="63"/>
      <c r="FMZ44" s="800"/>
      <c r="FNA44" s="797"/>
      <c r="FNB44" s="794"/>
      <c r="FNC44" s="795"/>
      <c r="FND44" s="796"/>
      <c r="FNE44" s="794"/>
      <c r="FNF44" s="795"/>
      <c r="FNG44" s="797"/>
      <c r="FNH44" s="49"/>
      <c r="FNI44" s="795"/>
      <c r="FNJ44" s="63"/>
      <c r="FNK44" s="63"/>
      <c r="FNL44" s="801"/>
      <c r="FNM44" s="798"/>
      <c r="FNN44" s="799"/>
      <c r="FNO44" s="63"/>
      <c r="FNP44" s="800"/>
      <c r="FNQ44" s="797"/>
      <c r="FNR44" s="794"/>
      <c r="FNS44" s="795"/>
      <c r="FNT44" s="796"/>
      <c r="FNU44" s="794"/>
      <c r="FNV44" s="795"/>
      <c r="FNW44" s="797"/>
      <c r="FNX44" s="49"/>
      <c r="FNY44" s="795"/>
      <c r="FNZ44" s="63"/>
      <c r="FOA44" s="63"/>
      <c r="FOB44" s="801"/>
      <c r="FOC44" s="798"/>
      <c r="FOD44" s="799"/>
      <c r="FOE44" s="63"/>
      <c r="FOF44" s="800"/>
      <c r="FOG44" s="797"/>
      <c r="FOH44" s="794"/>
      <c r="FOI44" s="795"/>
      <c r="FOJ44" s="796"/>
      <c r="FOK44" s="794"/>
      <c r="FOL44" s="795"/>
      <c r="FOM44" s="797"/>
      <c r="FON44" s="49"/>
      <c r="FOO44" s="795"/>
      <c r="FOP44" s="63"/>
      <c r="FOQ44" s="63"/>
      <c r="FOR44" s="801"/>
      <c r="FOS44" s="798"/>
      <c r="FOT44" s="799"/>
      <c r="FOU44" s="63"/>
      <c r="FOV44" s="800"/>
      <c r="FOW44" s="797"/>
      <c r="FOX44" s="794"/>
      <c r="FOY44" s="795"/>
      <c r="FOZ44" s="796"/>
      <c r="FPA44" s="794"/>
      <c r="FPB44" s="795"/>
      <c r="FPC44" s="797"/>
      <c r="FPD44" s="49"/>
      <c r="FPE44" s="795"/>
      <c r="FPF44" s="63"/>
      <c r="FPG44" s="63"/>
      <c r="FPH44" s="801"/>
      <c r="FPI44" s="798"/>
      <c r="FPJ44" s="799"/>
      <c r="FPK44" s="63"/>
      <c r="FPL44" s="800"/>
      <c r="FPM44" s="797"/>
      <c r="FPN44" s="794"/>
      <c r="FPO44" s="795"/>
      <c r="FPP44" s="796"/>
      <c r="FPQ44" s="794"/>
      <c r="FPR44" s="795"/>
      <c r="FPS44" s="797"/>
      <c r="FPT44" s="49"/>
      <c r="FPU44" s="795"/>
      <c r="FPV44" s="63"/>
      <c r="FPW44" s="63"/>
      <c r="FPX44" s="801"/>
      <c r="FPY44" s="798"/>
      <c r="FPZ44" s="799"/>
      <c r="FQA44" s="63"/>
      <c r="FQB44" s="800"/>
      <c r="FQC44" s="797"/>
      <c r="FQD44" s="794"/>
      <c r="FQE44" s="795"/>
      <c r="FQF44" s="796"/>
      <c r="FQG44" s="794"/>
      <c r="FQH44" s="795"/>
      <c r="FQI44" s="797"/>
      <c r="FQJ44" s="49"/>
      <c r="FQK44" s="795"/>
      <c r="FQL44" s="63"/>
      <c r="FQM44" s="63"/>
      <c r="FQN44" s="801"/>
      <c r="FQO44" s="798"/>
      <c r="FQP44" s="799"/>
      <c r="FQQ44" s="63"/>
      <c r="FQR44" s="800"/>
      <c r="FQS44" s="797"/>
      <c r="FQT44" s="794"/>
      <c r="FQU44" s="795"/>
      <c r="FQV44" s="796"/>
      <c r="FQW44" s="794"/>
      <c r="FQX44" s="795"/>
      <c r="FQY44" s="797"/>
      <c r="FQZ44" s="49"/>
      <c r="FRA44" s="795"/>
      <c r="FRB44" s="63"/>
      <c r="FRC44" s="63"/>
      <c r="FRD44" s="801"/>
      <c r="FRE44" s="798"/>
      <c r="FRF44" s="799"/>
      <c r="FRG44" s="63"/>
      <c r="FRH44" s="800"/>
      <c r="FRI44" s="797"/>
      <c r="FRJ44" s="794"/>
      <c r="FRK44" s="795"/>
      <c r="FRL44" s="796"/>
      <c r="FRM44" s="794"/>
      <c r="FRN44" s="795"/>
      <c r="FRO44" s="797"/>
      <c r="FRP44" s="49"/>
      <c r="FRQ44" s="795"/>
      <c r="FRR44" s="63"/>
      <c r="FRS44" s="63"/>
      <c r="FRT44" s="801"/>
      <c r="FRU44" s="798"/>
      <c r="FRV44" s="799"/>
      <c r="FRW44" s="63"/>
      <c r="FRX44" s="800"/>
      <c r="FRY44" s="797"/>
      <c r="FRZ44" s="794"/>
      <c r="FSA44" s="795"/>
      <c r="FSB44" s="796"/>
      <c r="FSC44" s="794"/>
      <c r="FSD44" s="795"/>
      <c r="FSE44" s="797"/>
      <c r="FSF44" s="49"/>
      <c r="FSG44" s="795"/>
      <c r="FSH44" s="63"/>
      <c r="FSI44" s="63"/>
      <c r="FSJ44" s="801"/>
      <c r="FSK44" s="798"/>
      <c r="FSL44" s="799"/>
      <c r="FSM44" s="63"/>
      <c r="FSN44" s="800"/>
      <c r="FSO44" s="797"/>
      <c r="FSP44" s="794"/>
      <c r="FSQ44" s="795"/>
      <c r="FSR44" s="796"/>
      <c r="FSS44" s="794"/>
      <c r="FST44" s="795"/>
      <c r="FSU44" s="797"/>
      <c r="FSV44" s="49"/>
      <c r="FSW44" s="795"/>
      <c r="FSX44" s="63"/>
      <c r="FSY44" s="63"/>
      <c r="FSZ44" s="801"/>
      <c r="FTA44" s="798"/>
      <c r="FTB44" s="799"/>
      <c r="FTC44" s="63"/>
      <c r="FTD44" s="800"/>
      <c r="FTE44" s="797"/>
      <c r="FTF44" s="794"/>
      <c r="FTG44" s="795"/>
      <c r="FTH44" s="796"/>
      <c r="FTI44" s="794"/>
      <c r="FTJ44" s="795"/>
      <c r="FTK44" s="797"/>
      <c r="FTL44" s="49"/>
      <c r="FTM44" s="795"/>
      <c r="FTN44" s="63"/>
      <c r="FTO44" s="63"/>
      <c r="FTP44" s="801"/>
      <c r="FTQ44" s="798"/>
      <c r="FTR44" s="799"/>
      <c r="FTS44" s="63"/>
      <c r="FTT44" s="800"/>
      <c r="FTU44" s="797"/>
      <c r="FTV44" s="794"/>
      <c r="FTW44" s="795"/>
      <c r="FTX44" s="796"/>
      <c r="FTY44" s="794"/>
      <c r="FTZ44" s="795"/>
      <c r="FUA44" s="797"/>
      <c r="FUB44" s="49"/>
      <c r="FUC44" s="795"/>
      <c r="FUD44" s="63"/>
      <c r="FUE44" s="63"/>
      <c r="FUF44" s="801"/>
      <c r="FUG44" s="798"/>
      <c r="FUH44" s="799"/>
      <c r="FUI44" s="63"/>
      <c r="FUJ44" s="800"/>
      <c r="FUK44" s="797"/>
      <c r="FUL44" s="794"/>
      <c r="FUM44" s="795"/>
      <c r="FUN44" s="796"/>
      <c r="FUO44" s="794"/>
      <c r="FUP44" s="795"/>
      <c r="FUQ44" s="797"/>
      <c r="FUR44" s="49"/>
      <c r="FUS44" s="795"/>
      <c r="FUT44" s="63"/>
      <c r="FUU44" s="63"/>
      <c r="FUV44" s="801"/>
      <c r="FUW44" s="798"/>
      <c r="FUX44" s="799"/>
      <c r="FUY44" s="63"/>
      <c r="FUZ44" s="800"/>
      <c r="FVA44" s="797"/>
      <c r="FVB44" s="794"/>
      <c r="FVC44" s="795"/>
      <c r="FVD44" s="796"/>
      <c r="FVE44" s="794"/>
      <c r="FVF44" s="795"/>
      <c r="FVG44" s="797"/>
      <c r="FVH44" s="49"/>
      <c r="FVI44" s="795"/>
      <c r="FVJ44" s="63"/>
      <c r="FVK44" s="63"/>
      <c r="FVL44" s="801"/>
      <c r="FVM44" s="798"/>
      <c r="FVN44" s="799"/>
      <c r="FVO44" s="63"/>
      <c r="FVP44" s="800"/>
      <c r="FVQ44" s="797"/>
      <c r="FVR44" s="794"/>
      <c r="FVS44" s="795"/>
      <c r="FVT44" s="796"/>
      <c r="FVU44" s="794"/>
      <c r="FVV44" s="795"/>
      <c r="FVW44" s="797"/>
      <c r="FVX44" s="49"/>
      <c r="FVY44" s="795"/>
      <c r="FVZ44" s="63"/>
      <c r="FWA44" s="63"/>
      <c r="FWB44" s="801"/>
      <c r="FWC44" s="798"/>
      <c r="FWD44" s="799"/>
      <c r="FWE44" s="63"/>
      <c r="FWF44" s="800"/>
      <c r="FWG44" s="797"/>
      <c r="FWH44" s="794"/>
      <c r="FWI44" s="795"/>
      <c r="FWJ44" s="796"/>
      <c r="FWK44" s="794"/>
      <c r="FWL44" s="795"/>
      <c r="FWM44" s="797"/>
      <c r="FWN44" s="49"/>
      <c r="FWO44" s="795"/>
      <c r="FWP44" s="63"/>
      <c r="FWQ44" s="63"/>
      <c r="FWR44" s="801"/>
      <c r="FWS44" s="798"/>
      <c r="FWT44" s="799"/>
      <c r="FWU44" s="63"/>
      <c r="FWV44" s="800"/>
      <c r="FWW44" s="797"/>
      <c r="FWX44" s="794"/>
      <c r="FWY44" s="795"/>
      <c r="FWZ44" s="796"/>
      <c r="FXA44" s="794"/>
      <c r="FXB44" s="795"/>
      <c r="FXC44" s="797"/>
      <c r="FXD44" s="49"/>
      <c r="FXE44" s="795"/>
      <c r="FXF44" s="63"/>
      <c r="FXG44" s="63"/>
      <c r="FXH44" s="801"/>
      <c r="FXI44" s="798"/>
      <c r="FXJ44" s="799"/>
      <c r="FXK44" s="63"/>
      <c r="FXL44" s="800"/>
      <c r="FXM44" s="797"/>
      <c r="FXN44" s="794"/>
      <c r="FXO44" s="795"/>
      <c r="FXP44" s="796"/>
      <c r="FXQ44" s="794"/>
      <c r="FXR44" s="795"/>
      <c r="FXS44" s="797"/>
      <c r="FXT44" s="49"/>
      <c r="FXU44" s="795"/>
      <c r="FXV44" s="63"/>
      <c r="FXW44" s="63"/>
      <c r="FXX44" s="801"/>
      <c r="FXY44" s="798"/>
      <c r="FXZ44" s="799"/>
      <c r="FYA44" s="63"/>
      <c r="FYB44" s="800"/>
      <c r="FYC44" s="797"/>
      <c r="FYD44" s="794"/>
      <c r="FYE44" s="795"/>
      <c r="FYF44" s="796"/>
      <c r="FYG44" s="794"/>
      <c r="FYH44" s="795"/>
      <c r="FYI44" s="797"/>
      <c r="FYJ44" s="49"/>
      <c r="FYK44" s="795"/>
      <c r="FYL44" s="63"/>
      <c r="FYM44" s="63"/>
      <c r="FYN44" s="801"/>
      <c r="FYO44" s="798"/>
      <c r="FYP44" s="799"/>
      <c r="FYQ44" s="63"/>
      <c r="FYR44" s="800"/>
      <c r="FYS44" s="797"/>
      <c r="FYT44" s="794"/>
      <c r="FYU44" s="795"/>
      <c r="FYV44" s="796"/>
      <c r="FYW44" s="794"/>
      <c r="FYX44" s="795"/>
      <c r="FYY44" s="797"/>
      <c r="FYZ44" s="49"/>
      <c r="FZA44" s="795"/>
      <c r="FZB44" s="63"/>
      <c r="FZC44" s="63"/>
      <c r="FZD44" s="801"/>
      <c r="FZE44" s="798"/>
      <c r="FZF44" s="799"/>
      <c r="FZG44" s="63"/>
      <c r="FZH44" s="800"/>
      <c r="FZI44" s="797"/>
      <c r="FZJ44" s="794"/>
      <c r="FZK44" s="795"/>
      <c r="FZL44" s="796"/>
      <c r="FZM44" s="794"/>
      <c r="FZN44" s="795"/>
      <c r="FZO44" s="797"/>
      <c r="FZP44" s="49"/>
      <c r="FZQ44" s="795"/>
      <c r="FZR44" s="63"/>
      <c r="FZS44" s="63"/>
      <c r="FZT44" s="801"/>
      <c r="FZU44" s="798"/>
      <c r="FZV44" s="799"/>
      <c r="FZW44" s="63"/>
      <c r="FZX44" s="800"/>
      <c r="FZY44" s="797"/>
      <c r="FZZ44" s="794"/>
      <c r="GAA44" s="795"/>
      <c r="GAB44" s="796"/>
      <c r="GAC44" s="794"/>
      <c r="GAD44" s="795"/>
      <c r="GAE44" s="797"/>
      <c r="GAF44" s="49"/>
      <c r="GAG44" s="795"/>
      <c r="GAH44" s="63"/>
      <c r="GAI44" s="63"/>
      <c r="GAJ44" s="801"/>
      <c r="GAK44" s="798"/>
      <c r="GAL44" s="799"/>
      <c r="GAM44" s="63"/>
      <c r="GAN44" s="800"/>
      <c r="GAO44" s="797"/>
      <c r="GAP44" s="794"/>
      <c r="GAQ44" s="795"/>
      <c r="GAR44" s="796"/>
      <c r="GAS44" s="794"/>
      <c r="GAT44" s="795"/>
      <c r="GAU44" s="797"/>
      <c r="GAV44" s="49"/>
      <c r="GAW44" s="795"/>
      <c r="GAX44" s="63"/>
      <c r="GAY44" s="63"/>
      <c r="GAZ44" s="801"/>
      <c r="GBA44" s="798"/>
      <c r="GBB44" s="799"/>
      <c r="GBC44" s="63"/>
      <c r="GBD44" s="800"/>
      <c r="GBE44" s="797"/>
      <c r="GBF44" s="794"/>
      <c r="GBG44" s="795"/>
      <c r="GBH44" s="796"/>
      <c r="GBI44" s="794"/>
      <c r="GBJ44" s="795"/>
      <c r="GBK44" s="797"/>
      <c r="GBL44" s="49"/>
      <c r="GBM44" s="795"/>
      <c r="GBN44" s="63"/>
      <c r="GBO44" s="63"/>
      <c r="GBP44" s="801"/>
      <c r="GBQ44" s="798"/>
      <c r="GBR44" s="799"/>
      <c r="GBS44" s="63"/>
      <c r="GBT44" s="800"/>
      <c r="GBU44" s="797"/>
      <c r="GBV44" s="794"/>
      <c r="GBW44" s="795"/>
      <c r="GBX44" s="796"/>
      <c r="GBY44" s="794"/>
      <c r="GBZ44" s="795"/>
      <c r="GCA44" s="797"/>
      <c r="GCB44" s="49"/>
      <c r="GCC44" s="795"/>
      <c r="GCD44" s="63"/>
      <c r="GCE44" s="63"/>
      <c r="GCF44" s="801"/>
      <c r="GCG44" s="798"/>
      <c r="GCH44" s="799"/>
      <c r="GCI44" s="63"/>
      <c r="GCJ44" s="800"/>
      <c r="GCK44" s="797"/>
      <c r="GCL44" s="794"/>
      <c r="GCM44" s="795"/>
      <c r="GCN44" s="796"/>
      <c r="GCO44" s="794"/>
      <c r="GCP44" s="795"/>
      <c r="GCQ44" s="797"/>
      <c r="GCR44" s="49"/>
      <c r="GCS44" s="795"/>
      <c r="GCT44" s="63"/>
      <c r="GCU44" s="63"/>
      <c r="GCV44" s="801"/>
      <c r="GCW44" s="798"/>
      <c r="GCX44" s="799"/>
      <c r="GCY44" s="63"/>
      <c r="GCZ44" s="800"/>
      <c r="GDA44" s="797"/>
      <c r="GDB44" s="794"/>
      <c r="GDC44" s="795"/>
      <c r="GDD44" s="796"/>
      <c r="GDE44" s="794"/>
      <c r="GDF44" s="795"/>
      <c r="GDG44" s="797"/>
      <c r="GDH44" s="49"/>
      <c r="GDI44" s="795"/>
      <c r="GDJ44" s="63"/>
      <c r="GDK44" s="63"/>
      <c r="GDL44" s="801"/>
      <c r="GDM44" s="798"/>
      <c r="GDN44" s="799"/>
      <c r="GDO44" s="63"/>
      <c r="GDP44" s="800"/>
      <c r="GDQ44" s="797"/>
      <c r="GDR44" s="794"/>
      <c r="GDS44" s="795"/>
      <c r="GDT44" s="796"/>
      <c r="GDU44" s="794"/>
      <c r="GDV44" s="795"/>
      <c r="GDW44" s="797"/>
      <c r="GDX44" s="49"/>
      <c r="GDY44" s="795"/>
      <c r="GDZ44" s="63"/>
      <c r="GEA44" s="63"/>
      <c r="GEB44" s="801"/>
      <c r="GEC44" s="798"/>
      <c r="GED44" s="799"/>
      <c r="GEE44" s="63"/>
      <c r="GEF44" s="800"/>
      <c r="GEG44" s="797"/>
      <c r="GEH44" s="794"/>
      <c r="GEI44" s="795"/>
      <c r="GEJ44" s="796"/>
      <c r="GEK44" s="794"/>
      <c r="GEL44" s="795"/>
      <c r="GEM44" s="797"/>
      <c r="GEN44" s="49"/>
      <c r="GEO44" s="795"/>
      <c r="GEP44" s="63"/>
      <c r="GEQ44" s="63"/>
      <c r="GER44" s="801"/>
      <c r="GES44" s="798"/>
      <c r="GET44" s="799"/>
      <c r="GEU44" s="63"/>
      <c r="GEV44" s="800"/>
      <c r="GEW44" s="797"/>
      <c r="GEX44" s="794"/>
      <c r="GEY44" s="795"/>
      <c r="GEZ44" s="796"/>
      <c r="GFA44" s="794"/>
      <c r="GFB44" s="795"/>
      <c r="GFC44" s="797"/>
      <c r="GFD44" s="49"/>
      <c r="GFE44" s="795"/>
      <c r="GFF44" s="63"/>
      <c r="GFG44" s="63"/>
      <c r="GFH44" s="801"/>
      <c r="GFI44" s="798"/>
      <c r="GFJ44" s="799"/>
      <c r="GFK44" s="63"/>
      <c r="GFL44" s="800"/>
      <c r="GFM44" s="797"/>
      <c r="GFN44" s="794"/>
      <c r="GFO44" s="795"/>
      <c r="GFP44" s="796"/>
      <c r="GFQ44" s="794"/>
      <c r="GFR44" s="795"/>
      <c r="GFS44" s="797"/>
      <c r="GFT44" s="49"/>
      <c r="GFU44" s="795"/>
      <c r="GFV44" s="63"/>
      <c r="GFW44" s="63"/>
      <c r="GFX44" s="801"/>
      <c r="GFY44" s="798"/>
      <c r="GFZ44" s="799"/>
      <c r="GGA44" s="63"/>
      <c r="GGB44" s="800"/>
      <c r="GGC44" s="797"/>
      <c r="GGD44" s="794"/>
      <c r="GGE44" s="795"/>
      <c r="GGF44" s="796"/>
      <c r="GGG44" s="794"/>
      <c r="GGH44" s="795"/>
      <c r="GGI44" s="797"/>
      <c r="GGJ44" s="49"/>
      <c r="GGK44" s="795"/>
      <c r="GGL44" s="63"/>
      <c r="GGM44" s="63"/>
      <c r="GGN44" s="801"/>
      <c r="GGO44" s="798"/>
      <c r="GGP44" s="799"/>
      <c r="GGQ44" s="63"/>
      <c r="GGR44" s="800"/>
      <c r="GGS44" s="797"/>
      <c r="GGT44" s="794"/>
      <c r="GGU44" s="795"/>
      <c r="GGV44" s="796"/>
      <c r="GGW44" s="794"/>
      <c r="GGX44" s="795"/>
      <c r="GGY44" s="797"/>
      <c r="GGZ44" s="49"/>
      <c r="GHA44" s="795"/>
      <c r="GHB44" s="63"/>
      <c r="GHC44" s="63"/>
      <c r="GHD44" s="801"/>
      <c r="GHE44" s="798"/>
      <c r="GHF44" s="799"/>
      <c r="GHG44" s="63"/>
      <c r="GHH44" s="800"/>
      <c r="GHI44" s="797"/>
      <c r="GHJ44" s="794"/>
      <c r="GHK44" s="795"/>
      <c r="GHL44" s="796"/>
      <c r="GHM44" s="794"/>
      <c r="GHN44" s="795"/>
      <c r="GHO44" s="797"/>
      <c r="GHP44" s="49"/>
      <c r="GHQ44" s="795"/>
      <c r="GHR44" s="63"/>
      <c r="GHS44" s="63"/>
      <c r="GHT44" s="801"/>
      <c r="GHU44" s="798"/>
      <c r="GHV44" s="799"/>
      <c r="GHW44" s="63"/>
      <c r="GHX44" s="800"/>
      <c r="GHY44" s="797"/>
      <c r="GHZ44" s="794"/>
      <c r="GIA44" s="795"/>
      <c r="GIB44" s="796"/>
      <c r="GIC44" s="794"/>
      <c r="GID44" s="795"/>
      <c r="GIE44" s="797"/>
      <c r="GIF44" s="49"/>
      <c r="GIG44" s="795"/>
      <c r="GIH44" s="63"/>
      <c r="GII44" s="63"/>
      <c r="GIJ44" s="801"/>
      <c r="GIK44" s="798"/>
      <c r="GIL44" s="799"/>
      <c r="GIM44" s="63"/>
      <c r="GIN44" s="800"/>
      <c r="GIO44" s="797"/>
      <c r="GIP44" s="794"/>
      <c r="GIQ44" s="795"/>
      <c r="GIR44" s="796"/>
      <c r="GIS44" s="794"/>
      <c r="GIT44" s="795"/>
      <c r="GIU44" s="797"/>
      <c r="GIV44" s="49"/>
      <c r="GIW44" s="795"/>
      <c r="GIX44" s="63"/>
      <c r="GIY44" s="63"/>
      <c r="GIZ44" s="801"/>
      <c r="GJA44" s="798"/>
      <c r="GJB44" s="799"/>
      <c r="GJC44" s="63"/>
      <c r="GJD44" s="800"/>
      <c r="GJE44" s="797"/>
      <c r="GJF44" s="794"/>
      <c r="GJG44" s="795"/>
      <c r="GJH44" s="796"/>
      <c r="GJI44" s="794"/>
      <c r="GJJ44" s="795"/>
      <c r="GJK44" s="797"/>
      <c r="GJL44" s="49"/>
      <c r="GJM44" s="795"/>
      <c r="GJN44" s="63"/>
      <c r="GJO44" s="63"/>
      <c r="GJP44" s="801"/>
      <c r="GJQ44" s="798"/>
      <c r="GJR44" s="799"/>
      <c r="GJS44" s="63"/>
      <c r="GJT44" s="800"/>
      <c r="GJU44" s="797"/>
      <c r="GJV44" s="794"/>
      <c r="GJW44" s="795"/>
      <c r="GJX44" s="796"/>
      <c r="GJY44" s="794"/>
      <c r="GJZ44" s="795"/>
      <c r="GKA44" s="797"/>
      <c r="GKB44" s="49"/>
      <c r="GKC44" s="795"/>
      <c r="GKD44" s="63"/>
      <c r="GKE44" s="63"/>
      <c r="GKF44" s="801"/>
      <c r="GKG44" s="798"/>
      <c r="GKH44" s="799"/>
      <c r="GKI44" s="63"/>
      <c r="GKJ44" s="800"/>
      <c r="GKK44" s="797"/>
      <c r="GKL44" s="794"/>
      <c r="GKM44" s="795"/>
      <c r="GKN44" s="796"/>
      <c r="GKO44" s="794"/>
      <c r="GKP44" s="795"/>
      <c r="GKQ44" s="797"/>
      <c r="GKR44" s="49"/>
      <c r="GKS44" s="795"/>
      <c r="GKT44" s="63"/>
      <c r="GKU44" s="63"/>
      <c r="GKV44" s="801"/>
      <c r="GKW44" s="798"/>
      <c r="GKX44" s="799"/>
      <c r="GKY44" s="63"/>
      <c r="GKZ44" s="800"/>
      <c r="GLA44" s="797"/>
      <c r="GLB44" s="794"/>
      <c r="GLC44" s="795"/>
      <c r="GLD44" s="796"/>
      <c r="GLE44" s="794"/>
      <c r="GLF44" s="795"/>
      <c r="GLG44" s="797"/>
      <c r="GLH44" s="49"/>
      <c r="GLI44" s="795"/>
      <c r="GLJ44" s="63"/>
      <c r="GLK44" s="63"/>
      <c r="GLL44" s="801"/>
      <c r="GLM44" s="798"/>
      <c r="GLN44" s="799"/>
      <c r="GLO44" s="63"/>
      <c r="GLP44" s="800"/>
      <c r="GLQ44" s="797"/>
      <c r="GLR44" s="794"/>
      <c r="GLS44" s="795"/>
      <c r="GLT44" s="796"/>
      <c r="GLU44" s="794"/>
      <c r="GLV44" s="795"/>
      <c r="GLW44" s="797"/>
      <c r="GLX44" s="49"/>
      <c r="GLY44" s="795"/>
      <c r="GLZ44" s="63"/>
      <c r="GMA44" s="63"/>
      <c r="GMB44" s="801"/>
      <c r="GMC44" s="798"/>
      <c r="GMD44" s="799"/>
      <c r="GME44" s="63"/>
      <c r="GMF44" s="800"/>
      <c r="GMG44" s="797"/>
      <c r="GMH44" s="794"/>
      <c r="GMI44" s="795"/>
      <c r="GMJ44" s="796"/>
      <c r="GMK44" s="794"/>
      <c r="GML44" s="795"/>
      <c r="GMM44" s="797"/>
      <c r="GMN44" s="49"/>
      <c r="GMO44" s="795"/>
      <c r="GMP44" s="63"/>
      <c r="GMQ44" s="63"/>
      <c r="GMR44" s="801"/>
      <c r="GMS44" s="798"/>
      <c r="GMT44" s="799"/>
      <c r="GMU44" s="63"/>
      <c r="GMV44" s="800"/>
      <c r="GMW44" s="797"/>
      <c r="GMX44" s="794"/>
      <c r="GMY44" s="795"/>
      <c r="GMZ44" s="796"/>
      <c r="GNA44" s="794"/>
      <c r="GNB44" s="795"/>
      <c r="GNC44" s="797"/>
      <c r="GND44" s="49"/>
      <c r="GNE44" s="795"/>
      <c r="GNF44" s="63"/>
      <c r="GNG44" s="63"/>
      <c r="GNH44" s="801"/>
      <c r="GNI44" s="798"/>
      <c r="GNJ44" s="799"/>
      <c r="GNK44" s="63"/>
      <c r="GNL44" s="800"/>
      <c r="GNM44" s="797"/>
      <c r="GNN44" s="794"/>
      <c r="GNO44" s="795"/>
      <c r="GNP44" s="796"/>
      <c r="GNQ44" s="794"/>
      <c r="GNR44" s="795"/>
      <c r="GNS44" s="797"/>
      <c r="GNT44" s="49"/>
      <c r="GNU44" s="795"/>
      <c r="GNV44" s="63"/>
      <c r="GNW44" s="63"/>
      <c r="GNX44" s="801"/>
      <c r="GNY44" s="798"/>
      <c r="GNZ44" s="799"/>
      <c r="GOA44" s="63"/>
      <c r="GOB44" s="800"/>
      <c r="GOC44" s="797"/>
      <c r="GOD44" s="794"/>
      <c r="GOE44" s="795"/>
      <c r="GOF44" s="796"/>
      <c r="GOG44" s="794"/>
      <c r="GOH44" s="795"/>
      <c r="GOI44" s="797"/>
      <c r="GOJ44" s="49"/>
      <c r="GOK44" s="795"/>
      <c r="GOL44" s="63"/>
      <c r="GOM44" s="63"/>
      <c r="GON44" s="801"/>
      <c r="GOO44" s="798"/>
      <c r="GOP44" s="799"/>
      <c r="GOQ44" s="63"/>
      <c r="GOR44" s="800"/>
      <c r="GOS44" s="797"/>
      <c r="GOT44" s="794"/>
      <c r="GOU44" s="795"/>
      <c r="GOV44" s="796"/>
      <c r="GOW44" s="794"/>
      <c r="GOX44" s="795"/>
      <c r="GOY44" s="797"/>
      <c r="GOZ44" s="49"/>
      <c r="GPA44" s="795"/>
      <c r="GPB44" s="63"/>
      <c r="GPC44" s="63"/>
      <c r="GPD44" s="801"/>
      <c r="GPE44" s="798"/>
      <c r="GPF44" s="799"/>
      <c r="GPG44" s="63"/>
      <c r="GPH44" s="800"/>
      <c r="GPI44" s="797"/>
      <c r="GPJ44" s="794"/>
      <c r="GPK44" s="795"/>
      <c r="GPL44" s="796"/>
      <c r="GPM44" s="794"/>
      <c r="GPN44" s="795"/>
      <c r="GPO44" s="797"/>
      <c r="GPP44" s="49"/>
      <c r="GPQ44" s="795"/>
      <c r="GPR44" s="63"/>
      <c r="GPS44" s="63"/>
      <c r="GPT44" s="801"/>
      <c r="GPU44" s="798"/>
      <c r="GPV44" s="799"/>
      <c r="GPW44" s="63"/>
      <c r="GPX44" s="800"/>
      <c r="GPY44" s="797"/>
      <c r="GPZ44" s="794"/>
      <c r="GQA44" s="795"/>
      <c r="GQB44" s="796"/>
      <c r="GQC44" s="794"/>
      <c r="GQD44" s="795"/>
      <c r="GQE44" s="797"/>
      <c r="GQF44" s="49"/>
      <c r="GQG44" s="795"/>
      <c r="GQH44" s="63"/>
      <c r="GQI44" s="63"/>
      <c r="GQJ44" s="801"/>
      <c r="GQK44" s="798"/>
      <c r="GQL44" s="799"/>
      <c r="GQM44" s="63"/>
      <c r="GQN44" s="800"/>
      <c r="GQO44" s="797"/>
      <c r="GQP44" s="794"/>
      <c r="GQQ44" s="795"/>
      <c r="GQR44" s="796"/>
      <c r="GQS44" s="794"/>
      <c r="GQT44" s="795"/>
      <c r="GQU44" s="797"/>
      <c r="GQV44" s="49"/>
      <c r="GQW44" s="795"/>
      <c r="GQX44" s="63"/>
      <c r="GQY44" s="63"/>
      <c r="GQZ44" s="801"/>
      <c r="GRA44" s="798"/>
      <c r="GRB44" s="799"/>
      <c r="GRC44" s="63"/>
      <c r="GRD44" s="800"/>
      <c r="GRE44" s="797"/>
      <c r="GRF44" s="794"/>
      <c r="GRG44" s="795"/>
      <c r="GRH44" s="796"/>
      <c r="GRI44" s="794"/>
      <c r="GRJ44" s="795"/>
      <c r="GRK44" s="797"/>
      <c r="GRL44" s="49"/>
      <c r="GRM44" s="795"/>
      <c r="GRN44" s="63"/>
      <c r="GRO44" s="63"/>
      <c r="GRP44" s="801"/>
      <c r="GRQ44" s="798"/>
      <c r="GRR44" s="799"/>
      <c r="GRS44" s="63"/>
      <c r="GRT44" s="800"/>
      <c r="GRU44" s="797"/>
      <c r="GRV44" s="794"/>
      <c r="GRW44" s="795"/>
      <c r="GRX44" s="796"/>
      <c r="GRY44" s="794"/>
      <c r="GRZ44" s="795"/>
      <c r="GSA44" s="797"/>
      <c r="GSB44" s="49"/>
      <c r="GSC44" s="795"/>
      <c r="GSD44" s="63"/>
      <c r="GSE44" s="63"/>
      <c r="GSF44" s="801"/>
      <c r="GSG44" s="798"/>
      <c r="GSH44" s="799"/>
      <c r="GSI44" s="63"/>
      <c r="GSJ44" s="800"/>
      <c r="GSK44" s="797"/>
      <c r="GSL44" s="794"/>
      <c r="GSM44" s="795"/>
      <c r="GSN44" s="796"/>
      <c r="GSO44" s="794"/>
      <c r="GSP44" s="795"/>
      <c r="GSQ44" s="797"/>
      <c r="GSR44" s="49"/>
      <c r="GSS44" s="795"/>
      <c r="GST44" s="63"/>
      <c r="GSU44" s="63"/>
      <c r="GSV44" s="801"/>
      <c r="GSW44" s="798"/>
      <c r="GSX44" s="799"/>
      <c r="GSY44" s="63"/>
      <c r="GSZ44" s="800"/>
      <c r="GTA44" s="797"/>
      <c r="GTB44" s="794"/>
      <c r="GTC44" s="795"/>
      <c r="GTD44" s="796"/>
      <c r="GTE44" s="794"/>
      <c r="GTF44" s="795"/>
      <c r="GTG44" s="797"/>
      <c r="GTH44" s="49"/>
      <c r="GTI44" s="795"/>
      <c r="GTJ44" s="63"/>
      <c r="GTK44" s="63"/>
      <c r="GTL44" s="801"/>
      <c r="GTM44" s="798"/>
      <c r="GTN44" s="799"/>
      <c r="GTO44" s="63"/>
      <c r="GTP44" s="800"/>
      <c r="GTQ44" s="797"/>
      <c r="GTR44" s="794"/>
      <c r="GTS44" s="795"/>
      <c r="GTT44" s="796"/>
      <c r="GTU44" s="794"/>
      <c r="GTV44" s="795"/>
      <c r="GTW44" s="797"/>
      <c r="GTX44" s="49"/>
      <c r="GTY44" s="795"/>
      <c r="GTZ44" s="63"/>
      <c r="GUA44" s="63"/>
      <c r="GUB44" s="801"/>
      <c r="GUC44" s="798"/>
      <c r="GUD44" s="799"/>
      <c r="GUE44" s="63"/>
      <c r="GUF44" s="800"/>
      <c r="GUG44" s="797"/>
      <c r="GUH44" s="794"/>
      <c r="GUI44" s="795"/>
      <c r="GUJ44" s="796"/>
      <c r="GUK44" s="794"/>
      <c r="GUL44" s="795"/>
      <c r="GUM44" s="797"/>
      <c r="GUN44" s="49"/>
      <c r="GUO44" s="795"/>
      <c r="GUP44" s="63"/>
      <c r="GUQ44" s="63"/>
      <c r="GUR44" s="801"/>
      <c r="GUS44" s="798"/>
      <c r="GUT44" s="799"/>
      <c r="GUU44" s="63"/>
      <c r="GUV44" s="800"/>
      <c r="GUW44" s="797"/>
      <c r="GUX44" s="794"/>
      <c r="GUY44" s="795"/>
      <c r="GUZ44" s="796"/>
      <c r="GVA44" s="794"/>
      <c r="GVB44" s="795"/>
      <c r="GVC44" s="797"/>
      <c r="GVD44" s="49"/>
      <c r="GVE44" s="795"/>
      <c r="GVF44" s="63"/>
      <c r="GVG44" s="63"/>
      <c r="GVH44" s="801"/>
      <c r="GVI44" s="798"/>
      <c r="GVJ44" s="799"/>
      <c r="GVK44" s="63"/>
      <c r="GVL44" s="800"/>
      <c r="GVM44" s="797"/>
      <c r="GVN44" s="794"/>
      <c r="GVO44" s="795"/>
      <c r="GVP44" s="796"/>
      <c r="GVQ44" s="794"/>
      <c r="GVR44" s="795"/>
      <c r="GVS44" s="797"/>
      <c r="GVT44" s="49"/>
      <c r="GVU44" s="795"/>
      <c r="GVV44" s="63"/>
      <c r="GVW44" s="63"/>
      <c r="GVX44" s="801"/>
      <c r="GVY44" s="798"/>
      <c r="GVZ44" s="799"/>
      <c r="GWA44" s="63"/>
      <c r="GWB44" s="800"/>
      <c r="GWC44" s="797"/>
      <c r="GWD44" s="794"/>
      <c r="GWE44" s="795"/>
      <c r="GWF44" s="796"/>
      <c r="GWG44" s="794"/>
      <c r="GWH44" s="795"/>
      <c r="GWI44" s="797"/>
      <c r="GWJ44" s="49"/>
      <c r="GWK44" s="795"/>
      <c r="GWL44" s="63"/>
      <c r="GWM44" s="63"/>
      <c r="GWN44" s="801"/>
      <c r="GWO44" s="798"/>
      <c r="GWP44" s="799"/>
      <c r="GWQ44" s="63"/>
      <c r="GWR44" s="800"/>
      <c r="GWS44" s="797"/>
      <c r="GWT44" s="794"/>
      <c r="GWU44" s="795"/>
      <c r="GWV44" s="796"/>
      <c r="GWW44" s="794"/>
      <c r="GWX44" s="795"/>
      <c r="GWY44" s="797"/>
      <c r="GWZ44" s="49"/>
      <c r="GXA44" s="795"/>
      <c r="GXB44" s="63"/>
      <c r="GXC44" s="63"/>
      <c r="GXD44" s="801"/>
      <c r="GXE44" s="798"/>
      <c r="GXF44" s="799"/>
      <c r="GXG44" s="63"/>
      <c r="GXH44" s="800"/>
      <c r="GXI44" s="797"/>
      <c r="GXJ44" s="794"/>
      <c r="GXK44" s="795"/>
      <c r="GXL44" s="796"/>
      <c r="GXM44" s="794"/>
      <c r="GXN44" s="795"/>
      <c r="GXO44" s="797"/>
      <c r="GXP44" s="49"/>
      <c r="GXQ44" s="795"/>
      <c r="GXR44" s="63"/>
      <c r="GXS44" s="63"/>
      <c r="GXT44" s="801"/>
      <c r="GXU44" s="798"/>
      <c r="GXV44" s="799"/>
      <c r="GXW44" s="63"/>
      <c r="GXX44" s="800"/>
      <c r="GXY44" s="797"/>
      <c r="GXZ44" s="794"/>
      <c r="GYA44" s="795"/>
      <c r="GYB44" s="796"/>
      <c r="GYC44" s="794"/>
      <c r="GYD44" s="795"/>
      <c r="GYE44" s="797"/>
      <c r="GYF44" s="49"/>
      <c r="GYG44" s="795"/>
      <c r="GYH44" s="63"/>
      <c r="GYI44" s="63"/>
      <c r="GYJ44" s="801"/>
      <c r="GYK44" s="798"/>
      <c r="GYL44" s="799"/>
      <c r="GYM44" s="63"/>
      <c r="GYN44" s="800"/>
      <c r="GYO44" s="797"/>
      <c r="GYP44" s="794"/>
      <c r="GYQ44" s="795"/>
      <c r="GYR44" s="796"/>
      <c r="GYS44" s="794"/>
      <c r="GYT44" s="795"/>
      <c r="GYU44" s="797"/>
      <c r="GYV44" s="49"/>
      <c r="GYW44" s="795"/>
      <c r="GYX44" s="63"/>
      <c r="GYY44" s="63"/>
      <c r="GYZ44" s="801"/>
      <c r="GZA44" s="798"/>
      <c r="GZB44" s="799"/>
      <c r="GZC44" s="63"/>
      <c r="GZD44" s="800"/>
      <c r="GZE44" s="797"/>
      <c r="GZF44" s="794"/>
      <c r="GZG44" s="795"/>
      <c r="GZH44" s="796"/>
      <c r="GZI44" s="794"/>
      <c r="GZJ44" s="795"/>
      <c r="GZK44" s="797"/>
      <c r="GZL44" s="49"/>
      <c r="GZM44" s="795"/>
      <c r="GZN44" s="63"/>
      <c r="GZO44" s="63"/>
      <c r="GZP44" s="801"/>
      <c r="GZQ44" s="798"/>
      <c r="GZR44" s="799"/>
      <c r="GZS44" s="63"/>
      <c r="GZT44" s="800"/>
      <c r="GZU44" s="797"/>
      <c r="GZV44" s="794"/>
      <c r="GZW44" s="795"/>
      <c r="GZX44" s="796"/>
      <c r="GZY44" s="794"/>
      <c r="GZZ44" s="795"/>
      <c r="HAA44" s="797"/>
      <c r="HAB44" s="49"/>
      <c r="HAC44" s="795"/>
      <c r="HAD44" s="63"/>
      <c r="HAE44" s="63"/>
      <c r="HAF44" s="801"/>
      <c r="HAG44" s="798"/>
      <c r="HAH44" s="799"/>
      <c r="HAI44" s="63"/>
      <c r="HAJ44" s="800"/>
      <c r="HAK44" s="797"/>
      <c r="HAL44" s="794"/>
      <c r="HAM44" s="795"/>
      <c r="HAN44" s="796"/>
      <c r="HAO44" s="794"/>
      <c r="HAP44" s="795"/>
      <c r="HAQ44" s="797"/>
      <c r="HAR44" s="49"/>
      <c r="HAS44" s="795"/>
      <c r="HAT44" s="63"/>
      <c r="HAU44" s="63"/>
      <c r="HAV44" s="801"/>
      <c r="HAW44" s="798"/>
      <c r="HAX44" s="799"/>
      <c r="HAY44" s="63"/>
      <c r="HAZ44" s="800"/>
      <c r="HBA44" s="797"/>
      <c r="HBB44" s="794"/>
      <c r="HBC44" s="795"/>
      <c r="HBD44" s="796"/>
      <c r="HBE44" s="794"/>
      <c r="HBF44" s="795"/>
      <c r="HBG44" s="797"/>
      <c r="HBH44" s="49"/>
      <c r="HBI44" s="795"/>
      <c r="HBJ44" s="63"/>
      <c r="HBK44" s="63"/>
      <c r="HBL44" s="801"/>
      <c r="HBM44" s="798"/>
      <c r="HBN44" s="799"/>
      <c r="HBO44" s="63"/>
      <c r="HBP44" s="800"/>
      <c r="HBQ44" s="797"/>
      <c r="HBR44" s="794"/>
      <c r="HBS44" s="795"/>
      <c r="HBT44" s="796"/>
      <c r="HBU44" s="794"/>
      <c r="HBV44" s="795"/>
      <c r="HBW44" s="797"/>
      <c r="HBX44" s="49"/>
      <c r="HBY44" s="795"/>
      <c r="HBZ44" s="63"/>
      <c r="HCA44" s="63"/>
      <c r="HCB44" s="801"/>
      <c r="HCC44" s="798"/>
      <c r="HCD44" s="799"/>
      <c r="HCE44" s="63"/>
      <c r="HCF44" s="800"/>
      <c r="HCG44" s="797"/>
      <c r="HCH44" s="794"/>
      <c r="HCI44" s="795"/>
      <c r="HCJ44" s="796"/>
      <c r="HCK44" s="794"/>
      <c r="HCL44" s="795"/>
      <c r="HCM44" s="797"/>
      <c r="HCN44" s="49"/>
      <c r="HCO44" s="795"/>
      <c r="HCP44" s="63"/>
      <c r="HCQ44" s="63"/>
      <c r="HCR44" s="801"/>
      <c r="HCS44" s="798"/>
      <c r="HCT44" s="799"/>
      <c r="HCU44" s="63"/>
      <c r="HCV44" s="800"/>
      <c r="HCW44" s="797"/>
      <c r="HCX44" s="794"/>
      <c r="HCY44" s="795"/>
      <c r="HCZ44" s="796"/>
      <c r="HDA44" s="794"/>
      <c r="HDB44" s="795"/>
      <c r="HDC44" s="797"/>
      <c r="HDD44" s="49"/>
      <c r="HDE44" s="795"/>
      <c r="HDF44" s="63"/>
      <c r="HDG44" s="63"/>
      <c r="HDH44" s="801"/>
      <c r="HDI44" s="798"/>
      <c r="HDJ44" s="799"/>
      <c r="HDK44" s="63"/>
      <c r="HDL44" s="800"/>
      <c r="HDM44" s="797"/>
      <c r="HDN44" s="794"/>
      <c r="HDO44" s="795"/>
      <c r="HDP44" s="796"/>
      <c r="HDQ44" s="794"/>
      <c r="HDR44" s="795"/>
      <c r="HDS44" s="797"/>
      <c r="HDT44" s="49"/>
      <c r="HDU44" s="795"/>
      <c r="HDV44" s="63"/>
      <c r="HDW44" s="63"/>
      <c r="HDX44" s="801"/>
      <c r="HDY44" s="798"/>
      <c r="HDZ44" s="799"/>
      <c r="HEA44" s="63"/>
      <c r="HEB44" s="800"/>
      <c r="HEC44" s="797"/>
      <c r="HED44" s="794"/>
      <c r="HEE44" s="795"/>
      <c r="HEF44" s="796"/>
      <c r="HEG44" s="794"/>
      <c r="HEH44" s="795"/>
      <c r="HEI44" s="797"/>
      <c r="HEJ44" s="49"/>
      <c r="HEK44" s="795"/>
      <c r="HEL44" s="63"/>
      <c r="HEM44" s="63"/>
      <c r="HEN44" s="801"/>
      <c r="HEO44" s="798"/>
      <c r="HEP44" s="799"/>
      <c r="HEQ44" s="63"/>
      <c r="HER44" s="800"/>
      <c r="HES44" s="797"/>
      <c r="HET44" s="794"/>
      <c r="HEU44" s="795"/>
      <c r="HEV44" s="796"/>
      <c r="HEW44" s="794"/>
      <c r="HEX44" s="795"/>
      <c r="HEY44" s="797"/>
      <c r="HEZ44" s="49"/>
      <c r="HFA44" s="795"/>
      <c r="HFB44" s="63"/>
      <c r="HFC44" s="63"/>
      <c r="HFD44" s="801"/>
      <c r="HFE44" s="798"/>
      <c r="HFF44" s="799"/>
      <c r="HFG44" s="63"/>
      <c r="HFH44" s="800"/>
      <c r="HFI44" s="797"/>
      <c r="HFJ44" s="794"/>
      <c r="HFK44" s="795"/>
      <c r="HFL44" s="796"/>
      <c r="HFM44" s="794"/>
      <c r="HFN44" s="795"/>
      <c r="HFO44" s="797"/>
      <c r="HFP44" s="49"/>
      <c r="HFQ44" s="795"/>
      <c r="HFR44" s="63"/>
      <c r="HFS44" s="63"/>
      <c r="HFT44" s="801"/>
      <c r="HFU44" s="798"/>
      <c r="HFV44" s="799"/>
      <c r="HFW44" s="63"/>
      <c r="HFX44" s="800"/>
      <c r="HFY44" s="797"/>
      <c r="HFZ44" s="794"/>
      <c r="HGA44" s="795"/>
      <c r="HGB44" s="796"/>
      <c r="HGC44" s="794"/>
      <c r="HGD44" s="795"/>
      <c r="HGE44" s="797"/>
      <c r="HGF44" s="49"/>
      <c r="HGG44" s="795"/>
      <c r="HGH44" s="63"/>
      <c r="HGI44" s="63"/>
      <c r="HGJ44" s="801"/>
      <c r="HGK44" s="798"/>
      <c r="HGL44" s="799"/>
      <c r="HGM44" s="63"/>
      <c r="HGN44" s="800"/>
      <c r="HGO44" s="797"/>
      <c r="HGP44" s="794"/>
      <c r="HGQ44" s="795"/>
      <c r="HGR44" s="796"/>
      <c r="HGS44" s="794"/>
      <c r="HGT44" s="795"/>
      <c r="HGU44" s="797"/>
      <c r="HGV44" s="49"/>
      <c r="HGW44" s="795"/>
      <c r="HGX44" s="63"/>
      <c r="HGY44" s="63"/>
      <c r="HGZ44" s="801"/>
      <c r="HHA44" s="798"/>
      <c r="HHB44" s="799"/>
      <c r="HHC44" s="63"/>
      <c r="HHD44" s="800"/>
      <c r="HHE44" s="797"/>
      <c r="HHF44" s="794"/>
      <c r="HHG44" s="795"/>
      <c r="HHH44" s="796"/>
      <c r="HHI44" s="794"/>
      <c r="HHJ44" s="795"/>
      <c r="HHK44" s="797"/>
      <c r="HHL44" s="49"/>
      <c r="HHM44" s="795"/>
      <c r="HHN44" s="63"/>
      <c r="HHO44" s="63"/>
      <c r="HHP44" s="801"/>
      <c r="HHQ44" s="798"/>
      <c r="HHR44" s="799"/>
      <c r="HHS44" s="63"/>
      <c r="HHT44" s="800"/>
      <c r="HHU44" s="797"/>
      <c r="HHV44" s="794"/>
      <c r="HHW44" s="795"/>
      <c r="HHX44" s="796"/>
      <c r="HHY44" s="794"/>
      <c r="HHZ44" s="795"/>
      <c r="HIA44" s="797"/>
      <c r="HIB44" s="49"/>
      <c r="HIC44" s="795"/>
      <c r="HID44" s="63"/>
      <c r="HIE44" s="63"/>
      <c r="HIF44" s="801"/>
      <c r="HIG44" s="798"/>
      <c r="HIH44" s="799"/>
      <c r="HII44" s="63"/>
      <c r="HIJ44" s="800"/>
      <c r="HIK44" s="797"/>
      <c r="HIL44" s="794"/>
      <c r="HIM44" s="795"/>
      <c r="HIN44" s="796"/>
      <c r="HIO44" s="794"/>
      <c r="HIP44" s="795"/>
      <c r="HIQ44" s="797"/>
      <c r="HIR44" s="49"/>
      <c r="HIS44" s="795"/>
      <c r="HIT44" s="63"/>
      <c r="HIU44" s="63"/>
      <c r="HIV44" s="801"/>
      <c r="HIW44" s="798"/>
      <c r="HIX44" s="799"/>
      <c r="HIY44" s="63"/>
      <c r="HIZ44" s="800"/>
      <c r="HJA44" s="797"/>
      <c r="HJB44" s="794"/>
      <c r="HJC44" s="795"/>
      <c r="HJD44" s="796"/>
      <c r="HJE44" s="794"/>
      <c r="HJF44" s="795"/>
      <c r="HJG44" s="797"/>
      <c r="HJH44" s="49"/>
      <c r="HJI44" s="795"/>
      <c r="HJJ44" s="63"/>
      <c r="HJK44" s="63"/>
      <c r="HJL44" s="801"/>
      <c r="HJM44" s="798"/>
      <c r="HJN44" s="799"/>
      <c r="HJO44" s="63"/>
      <c r="HJP44" s="800"/>
      <c r="HJQ44" s="797"/>
      <c r="HJR44" s="794"/>
      <c r="HJS44" s="795"/>
      <c r="HJT44" s="796"/>
      <c r="HJU44" s="794"/>
      <c r="HJV44" s="795"/>
      <c r="HJW44" s="797"/>
      <c r="HJX44" s="49"/>
      <c r="HJY44" s="795"/>
      <c r="HJZ44" s="63"/>
      <c r="HKA44" s="63"/>
      <c r="HKB44" s="801"/>
      <c r="HKC44" s="798"/>
      <c r="HKD44" s="799"/>
      <c r="HKE44" s="63"/>
      <c r="HKF44" s="800"/>
      <c r="HKG44" s="797"/>
      <c r="HKH44" s="794"/>
      <c r="HKI44" s="795"/>
      <c r="HKJ44" s="796"/>
      <c r="HKK44" s="794"/>
      <c r="HKL44" s="795"/>
      <c r="HKM44" s="797"/>
      <c r="HKN44" s="49"/>
      <c r="HKO44" s="795"/>
      <c r="HKP44" s="63"/>
      <c r="HKQ44" s="63"/>
      <c r="HKR44" s="801"/>
      <c r="HKS44" s="798"/>
      <c r="HKT44" s="799"/>
      <c r="HKU44" s="63"/>
      <c r="HKV44" s="800"/>
      <c r="HKW44" s="797"/>
      <c r="HKX44" s="794"/>
      <c r="HKY44" s="795"/>
      <c r="HKZ44" s="796"/>
      <c r="HLA44" s="794"/>
      <c r="HLB44" s="795"/>
      <c r="HLC44" s="797"/>
      <c r="HLD44" s="49"/>
      <c r="HLE44" s="795"/>
      <c r="HLF44" s="63"/>
      <c r="HLG44" s="63"/>
      <c r="HLH44" s="801"/>
      <c r="HLI44" s="798"/>
      <c r="HLJ44" s="799"/>
      <c r="HLK44" s="63"/>
      <c r="HLL44" s="800"/>
      <c r="HLM44" s="797"/>
      <c r="HLN44" s="794"/>
      <c r="HLO44" s="795"/>
      <c r="HLP44" s="796"/>
      <c r="HLQ44" s="794"/>
      <c r="HLR44" s="795"/>
      <c r="HLS44" s="797"/>
      <c r="HLT44" s="49"/>
      <c r="HLU44" s="795"/>
      <c r="HLV44" s="63"/>
      <c r="HLW44" s="63"/>
      <c r="HLX44" s="801"/>
      <c r="HLY44" s="798"/>
      <c r="HLZ44" s="799"/>
      <c r="HMA44" s="63"/>
      <c r="HMB44" s="800"/>
      <c r="HMC44" s="797"/>
      <c r="HMD44" s="794"/>
      <c r="HME44" s="795"/>
      <c r="HMF44" s="796"/>
      <c r="HMG44" s="794"/>
      <c r="HMH44" s="795"/>
      <c r="HMI44" s="797"/>
      <c r="HMJ44" s="49"/>
      <c r="HMK44" s="795"/>
      <c r="HML44" s="63"/>
      <c r="HMM44" s="63"/>
      <c r="HMN44" s="801"/>
      <c r="HMO44" s="798"/>
      <c r="HMP44" s="799"/>
      <c r="HMQ44" s="63"/>
      <c r="HMR44" s="800"/>
      <c r="HMS44" s="797"/>
      <c r="HMT44" s="794"/>
      <c r="HMU44" s="795"/>
      <c r="HMV44" s="796"/>
      <c r="HMW44" s="794"/>
      <c r="HMX44" s="795"/>
      <c r="HMY44" s="797"/>
      <c r="HMZ44" s="49"/>
      <c r="HNA44" s="795"/>
      <c r="HNB44" s="63"/>
      <c r="HNC44" s="63"/>
      <c r="HND44" s="801"/>
      <c r="HNE44" s="798"/>
      <c r="HNF44" s="799"/>
      <c r="HNG44" s="63"/>
      <c r="HNH44" s="800"/>
      <c r="HNI44" s="797"/>
      <c r="HNJ44" s="794"/>
      <c r="HNK44" s="795"/>
      <c r="HNL44" s="796"/>
      <c r="HNM44" s="794"/>
      <c r="HNN44" s="795"/>
      <c r="HNO44" s="797"/>
      <c r="HNP44" s="49"/>
      <c r="HNQ44" s="795"/>
      <c r="HNR44" s="63"/>
      <c r="HNS44" s="63"/>
      <c r="HNT44" s="801"/>
      <c r="HNU44" s="798"/>
      <c r="HNV44" s="799"/>
      <c r="HNW44" s="63"/>
      <c r="HNX44" s="800"/>
      <c r="HNY44" s="797"/>
      <c r="HNZ44" s="794"/>
      <c r="HOA44" s="795"/>
      <c r="HOB44" s="796"/>
      <c r="HOC44" s="794"/>
      <c r="HOD44" s="795"/>
      <c r="HOE44" s="797"/>
      <c r="HOF44" s="49"/>
      <c r="HOG44" s="795"/>
      <c r="HOH44" s="63"/>
      <c r="HOI44" s="63"/>
      <c r="HOJ44" s="801"/>
      <c r="HOK44" s="798"/>
      <c r="HOL44" s="799"/>
      <c r="HOM44" s="63"/>
      <c r="HON44" s="800"/>
      <c r="HOO44" s="797"/>
      <c r="HOP44" s="794"/>
      <c r="HOQ44" s="795"/>
      <c r="HOR44" s="796"/>
      <c r="HOS44" s="794"/>
      <c r="HOT44" s="795"/>
      <c r="HOU44" s="797"/>
      <c r="HOV44" s="49"/>
      <c r="HOW44" s="795"/>
      <c r="HOX44" s="63"/>
      <c r="HOY44" s="63"/>
      <c r="HOZ44" s="801"/>
      <c r="HPA44" s="798"/>
      <c r="HPB44" s="799"/>
      <c r="HPC44" s="63"/>
      <c r="HPD44" s="800"/>
      <c r="HPE44" s="797"/>
      <c r="HPF44" s="794"/>
      <c r="HPG44" s="795"/>
      <c r="HPH44" s="796"/>
      <c r="HPI44" s="794"/>
      <c r="HPJ44" s="795"/>
      <c r="HPK44" s="797"/>
      <c r="HPL44" s="49"/>
      <c r="HPM44" s="795"/>
      <c r="HPN44" s="63"/>
      <c r="HPO44" s="63"/>
      <c r="HPP44" s="801"/>
      <c r="HPQ44" s="798"/>
      <c r="HPR44" s="799"/>
      <c r="HPS44" s="63"/>
      <c r="HPT44" s="800"/>
      <c r="HPU44" s="797"/>
      <c r="HPV44" s="794"/>
      <c r="HPW44" s="795"/>
      <c r="HPX44" s="796"/>
      <c r="HPY44" s="794"/>
      <c r="HPZ44" s="795"/>
      <c r="HQA44" s="797"/>
      <c r="HQB44" s="49"/>
      <c r="HQC44" s="795"/>
      <c r="HQD44" s="63"/>
      <c r="HQE44" s="63"/>
      <c r="HQF44" s="801"/>
      <c r="HQG44" s="798"/>
      <c r="HQH44" s="799"/>
      <c r="HQI44" s="63"/>
      <c r="HQJ44" s="800"/>
      <c r="HQK44" s="797"/>
      <c r="HQL44" s="794"/>
      <c r="HQM44" s="795"/>
      <c r="HQN44" s="796"/>
      <c r="HQO44" s="794"/>
      <c r="HQP44" s="795"/>
      <c r="HQQ44" s="797"/>
      <c r="HQR44" s="49"/>
      <c r="HQS44" s="795"/>
      <c r="HQT44" s="63"/>
      <c r="HQU44" s="63"/>
      <c r="HQV44" s="801"/>
      <c r="HQW44" s="798"/>
      <c r="HQX44" s="799"/>
      <c r="HQY44" s="63"/>
      <c r="HQZ44" s="800"/>
      <c r="HRA44" s="797"/>
      <c r="HRB44" s="794"/>
      <c r="HRC44" s="795"/>
      <c r="HRD44" s="796"/>
      <c r="HRE44" s="794"/>
      <c r="HRF44" s="795"/>
      <c r="HRG44" s="797"/>
      <c r="HRH44" s="49"/>
      <c r="HRI44" s="795"/>
      <c r="HRJ44" s="63"/>
      <c r="HRK44" s="63"/>
      <c r="HRL44" s="801"/>
      <c r="HRM44" s="798"/>
      <c r="HRN44" s="799"/>
      <c r="HRO44" s="63"/>
      <c r="HRP44" s="800"/>
      <c r="HRQ44" s="797"/>
      <c r="HRR44" s="794"/>
      <c r="HRS44" s="795"/>
      <c r="HRT44" s="796"/>
      <c r="HRU44" s="794"/>
      <c r="HRV44" s="795"/>
      <c r="HRW44" s="797"/>
      <c r="HRX44" s="49"/>
      <c r="HRY44" s="795"/>
      <c r="HRZ44" s="63"/>
      <c r="HSA44" s="63"/>
      <c r="HSB44" s="801"/>
      <c r="HSC44" s="798"/>
      <c r="HSD44" s="799"/>
      <c r="HSE44" s="63"/>
      <c r="HSF44" s="800"/>
      <c r="HSG44" s="797"/>
      <c r="HSH44" s="794"/>
      <c r="HSI44" s="795"/>
      <c r="HSJ44" s="796"/>
      <c r="HSK44" s="794"/>
      <c r="HSL44" s="795"/>
      <c r="HSM44" s="797"/>
      <c r="HSN44" s="49"/>
      <c r="HSO44" s="795"/>
      <c r="HSP44" s="63"/>
      <c r="HSQ44" s="63"/>
      <c r="HSR44" s="801"/>
      <c r="HSS44" s="798"/>
      <c r="HST44" s="799"/>
      <c r="HSU44" s="63"/>
      <c r="HSV44" s="800"/>
      <c r="HSW44" s="797"/>
      <c r="HSX44" s="794"/>
      <c r="HSY44" s="795"/>
      <c r="HSZ44" s="796"/>
      <c r="HTA44" s="794"/>
      <c r="HTB44" s="795"/>
      <c r="HTC44" s="797"/>
      <c r="HTD44" s="49"/>
      <c r="HTE44" s="795"/>
      <c r="HTF44" s="63"/>
      <c r="HTG44" s="63"/>
      <c r="HTH44" s="801"/>
      <c r="HTI44" s="798"/>
      <c r="HTJ44" s="799"/>
      <c r="HTK44" s="63"/>
      <c r="HTL44" s="800"/>
      <c r="HTM44" s="797"/>
      <c r="HTN44" s="794"/>
      <c r="HTO44" s="795"/>
      <c r="HTP44" s="796"/>
      <c r="HTQ44" s="794"/>
      <c r="HTR44" s="795"/>
      <c r="HTS44" s="797"/>
      <c r="HTT44" s="49"/>
      <c r="HTU44" s="795"/>
      <c r="HTV44" s="63"/>
      <c r="HTW44" s="63"/>
      <c r="HTX44" s="801"/>
      <c r="HTY44" s="798"/>
      <c r="HTZ44" s="799"/>
      <c r="HUA44" s="63"/>
      <c r="HUB44" s="800"/>
      <c r="HUC44" s="797"/>
      <c r="HUD44" s="794"/>
      <c r="HUE44" s="795"/>
      <c r="HUF44" s="796"/>
      <c r="HUG44" s="794"/>
      <c r="HUH44" s="795"/>
      <c r="HUI44" s="797"/>
      <c r="HUJ44" s="49"/>
      <c r="HUK44" s="795"/>
      <c r="HUL44" s="63"/>
      <c r="HUM44" s="63"/>
      <c r="HUN44" s="801"/>
      <c r="HUO44" s="798"/>
      <c r="HUP44" s="799"/>
      <c r="HUQ44" s="63"/>
      <c r="HUR44" s="800"/>
      <c r="HUS44" s="797"/>
      <c r="HUT44" s="794"/>
      <c r="HUU44" s="795"/>
      <c r="HUV44" s="796"/>
      <c r="HUW44" s="794"/>
      <c r="HUX44" s="795"/>
      <c r="HUY44" s="797"/>
      <c r="HUZ44" s="49"/>
      <c r="HVA44" s="795"/>
      <c r="HVB44" s="63"/>
      <c r="HVC44" s="63"/>
      <c r="HVD44" s="801"/>
      <c r="HVE44" s="798"/>
      <c r="HVF44" s="799"/>
      <c r="HVG44" s="63"/>
      <c r="HVH44" s="800"/>
      <c r="HVI44" s="797"/>
      <c r="HVJ44" s="794"/>
      <c r="HVK44" s="795"/>
      <c r="HVL44" s="796"/>
      <c r="HVM44" s="794"/>
      <c r="HVN44" s="795"/>
      <c r="HVO44" s="797"/>
      <c r="HVP44" s="49"/>
      <c r="HVQ44" s="795"/>
      <c r="HVR44" s="63"/>
      <c r="HVS44" s="63"/>
      <c r="HVT44" s="801"/>
      <c r="HVU44" s="798"/>
      <c r="HVV44" s="799"/>
      <c r="HVW44" s="63"/>
      <c r="HVX44" s="800"/>
      <c r="HVY44" s="797"/>
      <c r="HVZ44" s="794"/>
      <c r="HWA44" s="795"/>
      <c r="HWB44" s="796"/>
      <c r="HWC44" s="794"/>
      <c r="HWD44" s="795"/>
      <c r="HWE44" s="797"/>
      <c r="HWF44" s="49"/>
      <c r="HWG44" s="795"/>
      <c r="HWH44" s="63"/>
      <c r="HWI44" s="63"/>
      <c r="HWJ44" s="801"/>
      <c r="HWK44" s="798"/>
      <c r="HWL44" s="799"/>
      <c r="HWM44" s="63"/>
      <c r="HWN44" s="800"/>
      <c r="HWO44" s="797"/>
      <c r="HWP44" s="794"/>
      <c r="HWQ44" s="795"/>
      <c r="HWR44" s="796"/>
      <c r="HWS44" s="794"/>
      <c r="HWT44" s="795"/>
      <c r="HWU44" s="797"/>
      <c r="HWV44" s="49"/>
      <c r="HWW44" s="795"/>
      <c r="HWX44" s="63"/>
      <c r="HWY44" s="63"/>
      <c r="HWZ44" s="801"/>
      <c r="HXA44" s="798"/>
      <c r="HXB44" s="799"/>
      <c r="HXC44" s="63"/>
      <c r="HXD44" s="800"/>
      <c r="HXE44" s="797"/>
      <c r="HXF44" s="794"/>
      <c r="HXG44" s="795"/>
      <c r="HXH44" s="796"/>
      <c r="HXI44" s="794"/>
      <c r="HXJ44" s="795"/>
      <c r="HXK44" s="797"/>
      <c r="HXL44" s="49"/>
      <c r="HXM44" s="795"/>
      <c r="HXN44" s="63"/>
      <c r="HXO44" s="63"/>
      <c r="HXP44" s="801"/>
      <c r="HXQ44" s="798"/>
      <c r="HXR44" s="799"/>
      <c r="HXS44" s="63"/>
      <c r="HXT44" s="800"/>
      <c r="HXU44" s="797"/>
      <c r="HXV44" s="794"/>
      <c r="HXW44" s="795"/>
      <c r="HXX44" s="796"/>
      <c r="HXY44" s="794"/>
      <c r="HXZ44" s="795"/>
      <c r="HYA44" s="797"/>
      <c r="HYB44" s="49"/>
      <c r="HYC44" s="795"/>
      <c r="HYD44" s="63"/>
      <c r="HYE44" s="63"/>
      <c r="HYF44" s="801"/>
      <c r="HYG44" s="798"/>
      <c r="HYH44" s="799"/>
      <c r="HYI44" s="63"/>
      <c r="HYJ44" s="800"/>
      <c r="HYK44" s="797"/>
      <c r="HYL44" s="794"/>
      <c r="HYM44" s="795"/>
      <c r="HYN44" s="796"/>
      <c r="HYO44" s="794"/>
      <c r="HYP44" s="795"/>
      <c r="HYQ44" s="797"/>
      <c r="HYR44" s="49"/>
      <c r="HYS44" s="795"/>
      <c r="HYT44" s="63"/>
      <c r="HYU44" s="63"/>
      <c r="HYV44" s="801"/>
      <c r="HYW44" s="798"/>
      <c r="HYX44" s="799"/>
      <c r="HYY44" s="63"/>
      <c r="HYZ44" s="800"/>
      <c r="HZA44" s="797"/>
      <c r="HZB44" s="794"/>
      <c r="HZC44" s="795"/>
      <c r="HZD44" s="796"/>
      <c r="HZE44" s="794"/>
      <c r="HZF44" s="795"/>
      <c r="HZG44" s="797"/>
      <c r="HZH44" s="49"/>
      <c r="HZI44" s="795"/>
      <c r="HZJ44" s="63"/>
      <c r="HZK44" s="63"/>
      <c r="HZL44" s="801"/>
      <c r="HZM44" s="798"/>
      <c r="HZN44" s="799"/>
      <c r="HZO44" s="63"/>
      <c r="HZP44" s="800"/>
      <c r="HZQ44" s="797"/>
      <c r="HZR44" s="794"/>
      <c r="HZS44" s="795"/>
      <c r="HZT44" s="796"/>
      <c r="HZU44" s="794"/>
      <c r="HZV44" s="795"/>
      <c r="HZW44" s="797"/>
      <c r="HZX44" s="49"/>
      <c r="HZY44" s="795"/>
      <c r="HZZ44" s="63"/>
      <c r="IAA44" s="63"/>
      <c r="IAB44" s="801"/>
      <c r="IAC44" s="798"/>
      <c r="IAD44" s="799"/>
      <c r="IAE44" s="63"/>
      <c r="IAF44" s="800"/>
      <c r="IAG44" s="797"/>
      <c r="IAH44" s="794"/>
      <c r="IAI44" s="795"/>
      <c r="IAJ44" s="796"/>
      <c r="IAK44" s="794"/>
      <c r="IAL44" s="795"/>
      <c r="IAM44" s="797"/>
      <c r="IAN44" s="49"/>
      <c r="IAO44" s="795"/>
      <c r="IAP44" s="63"/>
      <c r="IAQ44" s="63"/>
      <c r="IAR44" s="801"/>
      <c r="IAS44" s="798"/>
      <c r="IAT44" s="799"/>
      <c r="IAU44" s="63"/>
      <c r="IAV44" s="800"/>
      <c r="IAW44" s="797"/>
      <c r="IAX44" s="794"/>
      <c r="IAY44" s="795"/>
      <c r="IAZ44" s="796"/>
      <c r="IBA44" s="794"/>
      <c r="IBB44" s="795"/>
      <c r="IBC44" s="797"/>
      <c r="IBD44" s="49"/>
      <c r="IBE44" s="795"/>
      <c r="IBF44" s="63"/>
      <c r="IBG44" s="63"/>
      <c r="IBH44" s="801"/>
      <c r="IBI44" s="798"/>
      <c r="IBJ44" s="799"/>
      <c r="IBK44" s="63"/>
      <c r="IBL44" s="800"/>
      <c r="IBM44" s="797"/>
      <c r="IBN44" s="794"/>
      <c r="IBO44" s="795"/>
      <c r="IBP44" s="796"/>
      <c r="IBQ44" s="794"/>
      <c r="IBR44" s="795"/>
      <c r="IBS44" s="797"/>
      <c r="IBT44" s="49"/>
      <c r="IBU44" s="795"/>
      <c r="IBV44" s="63"/>
      <c r="IBW44" s="63"/>
      <c r="IBX44" s="801"/>
      <c r="IBY44" s="798"/>
      <c r="IBZ44" s="799"/>
      <c r="ICA44" s="63"/>
      <c r="ICB44" s="800"/>
      <c r="ICC44" s="797"/>
      <c r="ICD44" s="794"/>
      <c r="ICE44" s="795"/>
      <c r="ICF44" s="796"/>
      <c r="ICG44" s="794"/>
      <c r="ICH44" s="795"/>
      <c r="ICI44" s="797"/>
      <c r="ICJ44" s="49"/>
      <c r="ICK44" s="795"/>
      <c r="ICL44" s="63"/>
      <c r="ICM44" s="63"/>
      <c r="ICN44" s="801"/>
      <c r="ICO44" s="798"/>
      <c r="ICP44" s="799"/>
      <c r="ICQ44" s="63"/>
      <c r="ICR44" s="800"/>
      <c r="ICS44" s="797"/>
      <c r="ICT44" s="794"/>
      <c r="ICU44" s="795"/>
      <c r="ICV44" s="796"/>
      <c r="ICW44" s="794"/>
      <c r="ICX44" s="795"/>
      <c r="ICY44" s="797"/>
      <c r="ICZ44" s="49"/>
      <c r="IDA44" s="795"/>
      <c r="IDB44" s="63"/>
      <c r="IDC44" s="63"/>
      <c r="IDD44" s="801"/>
      <c r="IDE44" s="798"/>
      <c r="IDF44" s="799"/>
      <c r="IDG44" s="63"/>
      <c r="IDH44" s="800"/>
      <c r="IDI44" s="797"/>
      <c r="IDJ44" s="794"/>
      <c r="IDK44" s="795"/>
      <c r="IDL44" s="796"/>
      <c r="IDM44" s="794"/>
      <c r="IDN44" s="795"/>
      <c r="IDO44" s="797"/>
      <c r="IDP44" s="49"/>
      <c r="IDQ44" s="795"/>
      <c r="IDR44" s="63"/>
      <c r="IDS44" s="63"/>
      <c r="IDT44" s="801"/>
      <c r="IDU44" s="798"/>
      <c r="IDV44" s="799"/>
      <c r="IDW44" s="63"/>
      <c r="IDX44" s="800"/>
      <c r="IDY44" s="797"/>
      <c r="IDZ44" s="794"/>
      <c r="IEA44" s="795"/>
      <c r="IEB44" s="796"/>
      <c r="IEC44" s="794"/>
      <c r="IED44" s="795"/>
      <c r="IEE44" s="797"/>
      <c r="IEF44" s="49"/>
      <c r="IEG44" s="795"/>
      <c r="IEH44" s="63"/>
      <c r="IEI44" s="63"/>
      <c r="IEJ44" s="801"/>
      <c r="IEK44" s="798"/>
      <c r="IEL44" s="799"/>
      <c r="IEM44" s="63"/>
      <c r="IEN44" s="800"/>
      <c r="IEO44" s="797"/>
      <c r="IEP44" s="794"/>
      <c r="IEQ44" s="795"/>
      <c r="IER44" s="796"/>
      <c r="IES44" s="794"/>
      <c r="IET44" s="795"/>
      <c r="IEU44" s="797"/>
      <c r="IEV44" s="49"/>
      <c r="IEW44" s="795"/>
      <c r="IEX44" s="63"/>
      <c r="IEY44" s="63"/>
      <c r="IEZ44" s="801"/>
      <c r="IFA44" s="798"/>
      <c r="IFB44" s="799"/>
      <c r="IFC44" s="63"/>
      <c r="IFD44" s="800"/>
      <c r="IFE44" s="797"/>
      <c r="IFF44" s="794"/>
      <c r="IFG44" s="795"/>
      <c r="IFH44" s="796"/>
      <c r="IFI44" s="794"/>
      <c r="IFJ44" s="795"/>
      <c r="IFK44" s="797"/>
      <c r="IFL44" s="49"/>
      <c r="IFM44" s="795"/>
      <c r="IFN44" s="63"/>
      <c r="IFO44" s="63"/>
      <c r="IFP44" s="801"/>
      <c r="IFQ44" s="798"/>
      <c r="IFR44" s="799"/>
      <c r="IFS44" s="63"/>
      <c r="IFT44" s="800"/>
      <c r="IFU44" s="797"/>
      <c r="IFV44" s="794"/>
      <c r="IFW44" s="795"/>
      <c r="IFX44" s="796"/>
      <c r="IFY44" s="794"/>
      <c r="IFZ44" s="795"/>
      <c r="IGA44" s="797"/>
      <c r="IGB44" s="49"/>
      <c r="IGC44" s="795"/>
      <c r="IGD44" s="63"/>
      <c r="IGE44" s="63"/>
      <c r="IGF44" s="801"/>
      <c r="IGG44" s="798"/>
      <c r="IGH44" s="799"/>
      <c r="IGI44" s="63"/>
      <c r="IGJ44" s="800"/>
      <c r="IGK44" s="797"/>
      <c r="IGL44" s="794"/>
      <c r="IGM44" s="795"/>
      <c r="IGN44" s="796"/>
      <c r="IGO44" s="794"/>
      <c r="IGP44" s="795"/>
      <c r="IGQ44" s="797"/>
      <c r="IGR44" s="49"/>
      <c r="IGS44" s="795"/>
      <c r="IGT44" s="63"/>
      <c r="IGU44" s="63"/>
      <c r="IGV44" s="801"/>
      <c r="IGW44" s="798"/>
      <c r="IGX44" s="799"/>
      <c r="IGY44" s="63"/>
      <c r="IGZ44" s="800"/>
      <c r="IHA44" s="797"/>
      <c r="IHB44" s="794"/>
      <c r="IHC44" s="795"/>
      <c r="IHD44" s="796"/>
      <c r="IHE44" s="794"/>
      <c r="IHF44" s="795"/>
      <c r="IHG44" s="797"/>
      <c r="IHH44" s="49"/>
      <c r="IHI44" s="795"/>
      <c r="IHJ44" s="63"/>
      <c r="IHK44" s="63"/>
      <c r="IHL44" s="801"/>
      <c r="IHM44" s="798"/>
      <c r="IHN44" s="799"/>
      <c r="IHO44" s="63"/>
      <c r="IHP44" s="800"/>
      <c r="IHQ44" s="797"/>
      <c r="IHR44" s="794"/>
      <c r="IHS44" s="795"/>
      <c r="IHT44" s="796"/>
      <c r="IHU44" s="794"/>
      <c r="IHV44" s="795"/>
      <c r="IHW44" s="797"/>
      <c r="IHX44" s="49"/>
      <c r="IHY44" s="795"/>
      <c r="IHZ44" s="63"/>
      <c r="IIA44" s="63"/>
      <c r="IIB44" s="801"/>
      <c r="IIC44" s="798"/>
      <c r="IID44" s="799"/>
      <c r="IIE44" s="63"/>
      <c r="IIF44" s="800"/>
      <c r="IIG44" s="797"/>
      <c r="IIH44" s="794"/>
      <c r="III44" s="795"/>
      <c r="IIJ44" s="796"/>
      <c r="IIK44" s="794"/>
      <c r="IIL44" s="795"/>
      <c r="IIM44" s="797"/>
      <c r="IIN44" s="49"/>
      <c r="IIO44" s="795"/>
      <c r="IIP44" s="63"/>
      <c r="IIQ44" s="63"/>
      <c r="IIR44" s="801"/>
      <c r="IIS44" s="798"/>
      <c r="IIT44" s="799"/>
      <c r="IIU44" s="63"/>
      <c r="IIV44" s="800"/>
      <c r="IIW44" s="797"/>
      <c r="IIX44" s="794"/>
      <c r="IIY44" s="795"/>
      <c r="IIZ44" s="796"/>
      <c r="IJA44" s="794"/>
      <c r="IJB44" s="795"/>
      <c r="IJC44" s="797"/>
      <c r="IJD44" s="49"/>
      <c r="IJE44" s="795"/>
      <c r="IJF44" s="63"/>
      <c r="IJG44" s="63"/>
      <c r="IJH44" s="801"/>
      <c r="IJI44" s="798"/>
      <c r="IJJ44" s="799"/>
      <c r="IJK44" s="63"/>
      <c r="IJL44" s="800"/>
      <c r="IJM44" s="797"/>
      <c r="IJN44" s="794"/>
      <c r="IJO44" s="795"/>
      <c r="IJP44" s="796"/>
      <c r="IJQ44" s="794"/>
      <c r="IJR44" s="795"/>
      <c r="IJS44" s="797"/>
      <c r="IJT44" s="49"/>
      <c r="IJU44" s="795"/>
      <c r="IJV44" s="63"/>
      <c r="IJW44" s="63"/>
      <c r="IJX44" s="801"/>
      <c r="IJY44" s="798"/>
      <c r="IJZ44" s="799"/>
      <c r="IKA44" s="63"/>
      <c r="IKB44" s="800"/>
      <c r="IKC44" s="797"/>
      <c r="IKD44" s="794"/>
      <c r="IKE44" s="795"/>
      <c r="IKF44" s="796"/>
      <c r="IKG44" s="794"/>
      <c r="IKH44" s="795"/>
      <c r="IKI44" s="797"/>
      <c r="IKJ44" s="49"/>
      <c r="IKK44" s="795"/>
      <c r="IKL44" s="63"/>
      <c r="IKM44" s="63"/>
      <c r="IKN44" s="801"/>
      <c r="IKO44" s="798"/>
      <c r="IKP44" s="799"/>
      <c r="IKQ44" s="63"/>
      <c r="IKR44" s="800"/>
      <c r="IKS44" s="797"/>
      <c r="IKT44" s="794"/>
      <c r="IKU44" s="795"/>
      <c r="IKV44" s="796"/>
      <c r="IKW44" s="794"/>
      <c r="IKX44" s="795"/>
      <c r="IKY44" s="797"/>
      <c r="IKZ44" s="49"/>
      <c r="ILA44" s="795"/>
      <c r="ILB44" s="63"/>
      <c r="ILC44" s="63"/>
      <c r="ILD44" s="801"/>
      <c r="ILE44" s="798"/>
      <c r="ILF44" s="799"/>
      <c r="ILG44" s="63"/>
      <c r="ILH44" s="800"/>
      <c r="ILI44" s="797"/>
      <c r="ILJ44" s="794"/>
      <c r="ILK44" s="795"/>
      <c r="ILL44" s="796"/>
      <c r="ILM44" s="794"/>
      <c r="ILN44" s="795"/>
      <c r="ILO44" s="797"/>
      <c r="ILP44" s="49"/>
      <c r="ILQ44" s="795"/>
      <c r="ILR44" s="63"/>
      <c r="ILS44" s="63"/>
      <c r="ILT44" s="801"/>
      <c r="ILU44" s="798"/>
      <c r="ILV44" s="799"/>
      <c r="ILW44" s="63"/>
      <c r="ILX44" s="800"/>
      <c r="ILY44" s="797"/>
      <c r="ILZ44" s="794"/>
      <c r="IMA44" s="795"/>
      <c r="IMB44" s="796"/>
      <c r="IMC44" s="794"/>
      <c r="IMD44" s="795"/>
      <c r="IME44" s="797"/>
      <c r="IMF44" s="49"/>
      <c r="IMG44" s="795"/>
      <c r="IMH44" s="63"/>
      <c r="IMI44" s="63"/>
      <c r="IMJ44" s="801"/>
      <c r="IMK44" s="798"/>
      <c r="IML44" s="799"/>
      <c r="IMM44" s="63"/>
      <c r="IMN44" s="800"/>
      <c r="IMO44" s="797"/>
      <c r="IMP44" s="794"/>
      <c r="IMQ44" s="795"/>
      <c r="IMR44" s="796"/>
      <c r="IMS44" s="794"/>
      <c r="IMT44" s="795"/>
      <c r="IMU44" s="797"/>
      <c r="IMV44" s="49"/>
      <c r="IMW44" s="795"/>
      <c r="IMX44" s="63"/>
      <c r="IMY44" s="63"/>
      <c r="IMZ44" s="801"/>
      <c r="INA44" s="798"/>
      <c r="INB44" s="799"/>
      <c r="INC44" s="63"/>
      <c r="IND44" s="800"/>
      <c r="INE44" s="797"/>
      <c r="INF44" s="794"/>
      <c r="ING44" s="795"/>
      <c r="INH44" s="796"/>
      <c r="INI44" s="794"/>
      <c r="INJ44" s="795"/>
      <c r="INK44" s="797"/>
      <c r="INL44" s="49"/>
      <c r="INM44" s="795"/>
      <c r="INN44" s="63"/>
      <c r="INO44" s="63"/>
      <c r="INP44" s="801"/>
      <c r="INQ44" s="798"/>
      <c r="INR44" s="799"/>
      <c r="INS44" s="63"/>
      <c r="INT44" s="800"/>
      <c r="INU44" s="797"/>
      <c r="INV44" s="794"/>
      <c r="INW44" s="795"/>
      <c r="INX44" s="796"/>
      <c r="INY44" s="794"/>
      <c r="INZ44" s="795"/>
      <c r="IOA44" s="797"/>
      <c r="IOB44" s="49"/>
      <c r="IOC44" s="795"/>
      <c r="IOD44" s="63"/>
      <c r="IOE44" s="63"/>
      <c r="IOF44" s="801"/>
      <c r="IOG44" s="798"/>
      <c r="IOH44" s="799"/>
      <c r="IOI44" s="63"/>
      <c r="IOJ44" s="800"/>
      <c r="IOK44" s="797"/>
      <c r="IOL44" s="794"/>
      <c r="IOM44" s="795"/>
      <c r="ION44" s="796"/>
      <c r="IOO44" s="794"/>
      <c r="IOP44" s="795"/>
      <c r="IOQ44" s="797"/>
      <c r="IOR44" s="49"/>
      <c r="IOS44" s="795"/>
      <c r="IOT44" s="63"/>
      <c r="IOU44" s="63"/>
      <c r="IOV44" s="801"/>
      <c r="IOW44" s="798"/>
      <c r="IOX44" s="799"/>
      <c r="IOY44" s="63"/>
      <c r="IOZ44" s="800"/>
      <c r="IPA44" s="797"/>
      <c r="IPB44" s="794"/>
      <c r="IPC44" s="795"/>
      <c r="IPD44" s="796"/>
      <c r="IPE44" s="794"/>
      <c r="IPF44" s="795"/>
      <c r="IPG44" s="797"/>
      <c r="IPH44" s="49"/>
      <c r="IPI44" s="795"/>
      <c r="IPJ44" s="63"/>
      <c r="IPK44" s="63"/>
      <c r="IPL44" s="801"/>
      <c r="IPM44" s="798"/>
      <c r="IPN44" s="799"/>
      <c r="IPO44" s="63"/>
      <c r="IPP44" s="800"/>
      <c r="IPQ44" s="797"/>
      <c r="IPR44" s="794"/>
      <c r="IPS44" s="795"/>
      <c r="IPT44" s="796"/>
      <c r="IPU44" s="794"/>
      <c r="IPV44" s="795"/>
      <c r="IPW44" s="797"/>
      <c r="IPX44" s="49"/>
      <c r="IPY44" s="795"/>
      <c r="IPZ44" s="63"/>
      <c r="IQA44" s="63"/>
      <c r="IQB44" s="801"/>
      <c r="IQC44" s="798"/>
      <c r="IQD44" s="799"/>
      <c r="IQE44" s="63"/>
      <c r="IQF44" s="800"/>
      <c r="IQG44" s="797"/>
      <c r="IQH44" s="794"/>
      <c r="IQI44" s="795"/>
      <c r="IQJ44" s="796"/>
      <c r="IQK44" s="794"/>
      <c r="IQL44" s="795"/>
      <c r="IQM44" s="797"/>
      <c r="IQN44" s="49"/>
      <c r="IQO44" s="795"/>
      <c r="IQP44" s="63"/>
      <c r="IQQ44" s="63"/>
      <c r="IQR44" s="801"/>
      <c r="IQS44" s="798"/>
      <c r="IQT44" s="799"/>
      <c r="IQU44" s="63"/>
      <c r="IQV44" s="800"/>
      <c r="IQW44" s="797"/>
      <c r="IQX44" s="794"/>
      <c r="IQY44" s="795"/>
      <c r="IQZ44" s="796"/>
      <c r="IRA44" s="794"/>
      <c r="IRB44" s="795"/>
      <c r="IRC44" s="797"/>
      <c r="IRD44" s="49"/>
      <c r="IRE44" s="795"/>
      <c r="IRF44" s="63"/>
      <c r="IRG44" s="63"/>
      <c r="IRH44" s="801"/>
      <c r="IRI44" s="798"/>
      <c r="IRJ44" s="799"/>
      <c r="IRK44" s="63"/>
      <c r="IRL44" s="800"/>
      <c r="IRM44" s="797"/>
      <c r="IRN44" s="794"/>
      <c r="IRO44" s="795"/>
      <c r="IRP44" s="796"/>
      <c r="IRQ44" s="794"/>
      <c r="IRR44" s="795"/>
      <c r="IRS44" s="797"/>
      <c r="IRT44" s="49"/>
      <c r="IRU44" s="795"/>
      <c r="IRV44" s="63"/>
      <c r="IRW44" s="63"/>
      <c r="IRX44" s="801"/>
      <c r="IRY44" s="798"/>
      <c r="IRZ44" s="799"/>
      <c r="ISA44" s="63"/>
      <c r="ISB44" s="800"/>
      <c r="ISC44" s="797"/>
      <c r="ISD44" s="794"/>
      <c r="ISE44" s="795"/>
      <c r="ISF44" s="796"/>
      <c r="ISG44" s="794"/>
      <c r="ISH44" s="795"/>
      <c r="ISI44" s="797"/>
      <c r="ISJ44" s="49"/>
      <c r="ISK44" s="795"/>
      <c r="ISL44" s="63"/>
      <c r="ISM44" s="63"/>
      <c r="ISN44" s="801"/>
      <c r="ISO44" s="798"/>
      <c r="ISP44" s="799"/>
      <c r="ISQ44" s="63"/>
      <c r="ISR44" s="800"/>
      <c r="ISS44" s="797"/>
      <c r="IST44" s="794"/>
      <c r="ISU44" s="795"/>
      <c r="ISV44" s="796"/>
      <c r="ISW44" s="794"/>
      <c r="ISX44" s="795"/>
      <c r="ISY44" s="797"/>
      <c r="ISZ44" s="49"/>
      <c r="ITA44" s="795"/>
      <c r="ITB44" s="63"/>
      <c r="ITC44" s="63"/>
      <c r="ITD44" s="801"/>
      <c r="ITE44" s="798"/>
      <c r="ITF44" s="799"/>
      <c r="ITG44" s="63"/>
      <c r="ITH44" s="800"/>
      <c r="ITI44" s="797"/>
      <c r="ITJ44" s="794"/>
      <c r="ITK44" s="795"/>
      <c r="ITL44" s="796"/>
      <c r="ITM44" s="794"/>
      <c r="ITN44" s="795"/>
      <c r="ITO44" s="797"/>
      <c r="ITP44" s="49"/>
      <c r="ITQ44" s="795"/>
      <c r="ITR44" s="63"/>
      <c r="ITS44" s="63"/>
      <c r="ITT44" s="801"/>
      <c r="ITU44" s="798"/>
      <c r="ITV44" s="799"/>
      <c r="ITW44" s="63"/>
      <c r="ITX44" s="800"/>
      <c r="ITY44" s="797"/>
      <c r="ITZ44" s="794"/>
      <c r="IUA44" s="795"/>
      <c r="IUB44" s="796"/>
      <c r="IUC44" s="794"/>
      <c r="IUD44" s="795"/>
      <c r="IUE44" s="797"/>
      <c r="IUF44" s="49"/>
      <c r="IUG44" s="795"/>
      <c r="IUH44" s="63"/>
      <c r="IUI44" s="63"/>
      <c r="IUJ44" s="801"/>
      <c r="IUK44" s="798"/>
      <c r="IUL44" s="799"/>
      <c r="IUM44" s="63"/>
      <c r="IUN44" s="800"/>
      <c r="IUO44" s="797"/>
      <c r="IUP44" s="794"/>
      <c r="IUQ44" s="795"/>
      <c r="IUR44" s="796"/>
      <c r="IUS44" s="794"/>
      <c r="IUT44" s="795"/>
      <c r="IUU44" s="797"/>
      <c r="IUV44" s="49"/>
      <c r="IUW44" s="795"/>
      <c r="IUX44" s="63"/>
      <c r="IUY44" s="63"/>
      <c r="IUZ44" s="801"/>
      <c r="IVA44" s="798"/>
      <c r="IVB44" s="799"/>
      <c r="IVC44" s="63"/>
      <c r="IVD44" s="800"/>
      <c r="IVE44" s="797"/>
      <c r="IVF44" s="794"/>
      <c r="IVG44" s="795"/>
      <c r="IVH44" s="796"/>
      <c r="IVI44" s="794"/>
      <c r="IVJ44" s="795"/>
      <c r="IVK44" s="797"/>
      <c r="IVL44" s="49"/>
      <c r="IVM44" s="795"/>
      <c r="IVN44" s="63"/>
      <c r="IVO44" s="63"/>
      <c r="IVP44" s="801"/>
      <c r="IVQ44" s="798"/>
      <c r="IVR44" s="799"/>
      <c r="IVS44" s="63"/>
      <c r="IVT44" s="800"/>
      <c r="IVU44" s="797"/>
      <c r="IVV44" s="794"/>
      <c r="IVW44" s="795"/>
      <c r="IVX44" s="796"/>
      <c r="IVY44" s="794"/>
      <c r="IVZ44" s="795"/>
      <c r="IWA44" s="797"/>
      <c r="IWB44" s="49"/>
      <c r="IWC44" s="795"/>
      <c r="IWD44" s="63"/>
      <c r="IWE44" s="63"/>
      <c r="IWF44" s="801"/>
      <c r="IWG44" s="798"/>
      <c r="IWH44" s="799"/>
      <c r="IWI44" s="63"/>
      <c r="IWJ44" s="800"/>
      <c r="IWK44" s="797"/>
      <c r="IWL44" s="794"/>
      <c r="IWM44" s="795"/>
      <c r="IWN44" s="796"/>
      <c r="IWO44" s="794"/>
      <c r="IWP44" s="795"/>
      <c r="IWQ44" s="797"/>
      <c r="IWR44" s="49"/>
      <c r="IWS44" s="795"/>
      <c r="IWT44" s="63"/>
      <c r="IWU44" s="63"/>
      <c r="IWV44" s="801"/>
      <c r="IWW44" s="798"/>
      <c r="IWX44" s="799"/>
      <c r="IWY44" s="63"/>
      <c r="IWZ44" s="800"/>
      <c r="IXA44" s="797"/>
      <c r="IXB44" s="794"/>
      <c r="IXC44" s="795"/>
      <c r="IXD44" s="796"/>
      <c r="IXE44" s="794"/>
      <c r="IXF44" s="795"/>
      <c r="IXG44" s="797"/>
      <c r="IXH44" s="49"/>
      <c r="IXI44" s="795"/>
      <c r="IXJ44" s="63"/>
      <c r="IXK44" s="63"/>
      <c r="IXL44" s="801"/>
      <c r="IXM44" s="798"/>
      <c r="IXN44" s="799"/>
      <c r="IXO44" s="63"/>
      <c r="IXP44" s="800"/>
      <c r="IXQ44" s="797"/>
      <c r="IXR44" s="794"/>
      <c r="IXS44" s="795"/>
      <c r="IXT44" s="796"/>
      <c r="IXU44" s="794"/>
      <c r="IXV44" s="795"/>
      <c r="IXW44" s="797"/>
      <c r="IXX44" s="49"/>
      <c r="IXY44" s="795"/>
      <c r="IXZ44" s="63"/>
      <c r="IYA44" s="63"/>
      <c r="IYB44" s="801"/>
      <c r="IYC44" s="798"/>
      <c r="IYD44" s="799"/>
      <c r="IYE44" s="63"/>
      <c r="IYF44" s="800"/>
      <c r="IYG44" s="797"/>
      <c r="IYH44" s="794"/>
      <c r="IYI44" s="795"/>
      <c r="IYJ44" s="796"/>
      <c r="IYK44" s="794"/>
      <c r="IYL44" s="795"/>
      <c r="IYM44" s="797"/>
      <c r="IYN44" s="49"/>
      <c r="IYO44" s="795"/>
      <c r="IYP44" s="63"/>
      <c r="IYQ44" s="63"/>
      <c r="IYR44" s="801"/>
      <c r="IYS44" s="798"/>
      <c r="IYT44" s="799"/>
      <c r="IYU44" s="63"/>
      <c r="IYV44" s="800"/>
      <c r="IYW44" s="797"/>
      <c r="IYX44" s="794"/>
      <c r="IYY44" s="795"/>
      <c r="IYZ44" s="796"/>
      <c r="IZA44" s="794"/>
      <c r="IZB44" s="795"/>
      <c r="IZC44" s="797"/>
      <c r="IZD44" s="49"/>
      <c r="IZE44" s="795"/>
      <c r="IZF44" s="63"/>
      <c r="IZG44" s="63"/>
      <c r="IZH44" s="801"/>
      <c r="IZI44" s="798"/>
      <c r="IZJ44" s="799"/>
      <c r="IZK44" s="63"/>
      <c r="IZL44" s="800"/>
      <c r="IZM44" s="797"/>
      <c r="IZN44" s="794"/>
      <c r="IZO44" s="795"/>
      <c r="IZP44" s="796"/>
      <c r="IZQ44" s="794"/>
      <c r="IZR44" s="795"/>
      <c r="IZS44" s="797"/>
      <c r="IZT44" s="49"/>
      <c r="IZU44" s="795"/>
      <c r="IZV44" s="63"/>
      <c r="IZW44" s="63"/>
      <c r="IZX44" s="801"/>
      <c r="IZY44" s="798"/>
      <c r="IZZ44" s="799"/>
      <c r="JAA44" s="63"/>
      <c r="JAB44" s="800"/>
      <c r="JAC44" s="797"/>
      <c r="JAD44" s="794"/>
      <c r="JAE44" s="795"/>
      <c r="JAF44" s="796"/>
      <c r="JAG44" s="794"/>
      <c r="JAH44" s="795"/>
      <c r="JAI44" s="797"/>
      <c r="JAJ44" s="49"/>
      <c r="JAK44" s="795"/>
      <c r="JAL44" s="63"/>
      <c r="JAM44" s="63"/>
      <c r="JAN44" s="801"/>
      <c r="JAO44" s="798"/>
      <c r="JAP44" s="799"/>
      <c r="JAQ44" s="63"/>
      <c r="JAR44" s="800"/>
      <c r="JAS44" s="797"/>
      <c r="JAT44" s="794"/>
      <c r="JAU44" s="795"/>
      <c r="JAV44" s="796"/>
      <c r="JAW44" s="794"/>
      <c r="JAX44" s="795"/>
      <c r="JAY44" s="797"/>
      <c r="JAZ44" s="49"/>
      <c r="JBA44" s="795"/>
      <c r="JBB44" s="63"/>
      <c r="JBC44" s="63"/>
      <c r="JBD44" s="801"/>
      <c r="JBE44" s="798"/>
      <c r="JBF44" s="799"/>
      <c r="JBG44" s="63"/>
      <c r="JBH44" s="800"/>
      <c r="JBI44" s="797"/>
      <c r="JBJ44" s="794"/>
      <c r="JBK44" s="795"/>
      <c r="JBL44" s="796"/>
      <c r="JBM44" s="794"/>
      <c r="JBN44" s="795"/>
      <c r="JBO44" s="797"/>
      <c r="JBP44" s="49"/>
      <c r="JBQ44" s="795"/>
      <c r="JBR44" s="63"/>
      <c r="JBS44" s="63"/>
      <c r="JBT44" s="801"/>
      <c r="JBU44" s="798"/>
      <c r="JBV44" s="799"/>
      <c r="JBW44" s="63"/>
      <c r="JBX44" s="800"/>
      <c r="JBY44" s="797"/>
      <c r="JBZ44" s="794"/>
      <c r="JCA44" s="795"/>
      <c r="JCB44" s="796"/>
      <c r="JCC44" s="794"/>
      <c r="JCD44" s="795"/>
      <c r="JCE44" s="797"/>
      <c r="JCF44" s="49"/>
      <c r="JCG44" s="795"/>
      <c r="JCH44" s="63"/>
      <c r="JCI44" s="63"/>
      <c r="JCJ44" s="801"/>
      <c r="JCK44" s="798"/>
      <c r="JCL44" s="799"/>
      <c r="JCM44" s="63"/>
      <c r="JCN44" s="800"/>
      <c r="JCO44" s="797"/>
      <c r="JCP44" s="794"/>
      <c r="JCQ44" s="795"/>
      <c r="JCR44" s="796"/>
      <c r="JCS44" s="794"/>
      <c r="JCT44" s="795"/>
      <c r="JCU44" s="797"/>
      <c r="JCV44" s="49"/>
      <c r="JCW44" s="795"/>
      <c r="JCX44" s="63"/>
      <c r="JCY44" s="63"/>
      <c r="JCZ44" s="801"/>
      <c r="JDA44" s="798"/>
      <c r="JDB44" s="799"/>
      <c r="JDC44" s="63"/>
      <c r="JDD44" s="800"/>
      <c r="JDE44" s="797"/>
      <c r="JDF44" s="794"/>
      <c r="JDG44" s="795"/>
      <c r="JDH44" s="796"/>
      <c r="JDI44" s="794"/>
      <c r="JDJ44" s="795"/>
      <c r="JDK44" s="797"/>
      <c r="JDL44" s="49"/>
      <c r="JDM44" s="795"/>
      <c r="JDN44" s="63"/>
      <c r="JDO44" s="63"/>
      <c r="JDP44" s="801"/>
      <c r="JDQ44" s="798"/>
      <c r="JDR44" s="799"/>
      <c r="JDS44" s="63"/>
      <c r="JDT44" s="800"/>
      <c r="JDU44" s="797"/>
      <c r="JDV44" s="794"/>
      <c r="JDW44" s="795"/>
      <c r="JDX44" s="796"/>
      <c r="JDY44" s="794"/>
      <c r="JDZ44" s="795"/>
      <c r="JEA44" s="797"/>
      <c r="JEB44" s="49"/>
      <c r="JEC44" s="795"/>
      <c r="JED44" s="63"/>
      <c r="JEE44" s="63"/>
      <c r="JEF44" s="801"/>
      <c r="JEG44" s="798"/>
      <c r="JEH44" s="799"/>
      <c r="JEI44" s="63"/>
      <c r="JEJ44" s="800"/>
      <c r="JEK44" s="797"/>
      <c r="JEL44" s="794"/>
      <c r="JEM44" s="795"/>
      <c r="JEN44" s="796"/>
      <c r="JEO44" s="794"/>
      <c r="JEP44" s="795"/>
      <c r="JEQ44" s="797"/>
      <c r="JER44" s="49"/>
      <c r="JES44" s="795"/>
      <c r="JET44" s="63"/>
      <c r="JEU44" s="63"/>
      <c r="JEV44" s="801"/>
      <c r="JEW44" s="798"/>
      <c r="JEX44" s="799"/>
      <c r="JEY44" s="63"/>
      <c r="JEZ44" s="800"/>
      <c r="JFA44" s="797"/>
      <c r="JFB44" s="794"/>
      <c r="JFC44" s="795"/>
      <c r="JFD44" s="796"/>
      <c r="JFE44" s="794"/>
      <c r="JFF44" s="795"/>
      <c r="JFG44" s="797"/>
      <c r="JFH44" s="49"/>
      <c r="JFI44" s="795"/>
      <c r="JFJ44" s="63"/>
      <c r="JFK44" s="63"/>
      <c r="JFL44" s="801"/>
      <c r="JFM44" s="798"/>
      <c r="JFN44" s="799"/>
      <c r="JFO44" s="63"/>
      <c r="JFP44" s="800"/>
      <c r="JFQ44" s="797"/>
      <c r="JFR44" s="794"/>
      <c r="JFS44" s="795"/>
      <c r="JFT44" s="796"/>
      <c r="JFU44" s="794"/>
      <c r="JFV44" s="795"/>
      <c r="JFW44" s="797"/>
      <c r="JFX44" s="49"/>
      <c r="JFY44" s="795"/>
      <c r="JFZ44" s="63"/>
      <c r="JGA44" s="63"/>
      <c r="JGB44" s="801"/>
      <c r="JGC44" s="798"/>
      <c r="JGD44" s="799"/>
      <c r="JGE44" s="63"/>
      <c r="JGF44" s="800"/>
      <c r="JGG44" s="797"/>
      <c r="JGH44" s="794"/>
      <c r="JGI44" s="795"/>
      <c r="JGJ44" s="796"/>
      <c r="JGK44" s="794"/>
      <c r="JGL44" s="795"/>
      <c r="JGM44" s="797"/>
      <c r="JGN44" s="49"/>
      <c r="JGO44" s="795"/>
      <c r="JGP44" s="63"/>
      <c r="JGQ44" s="63"/>
      <c r="JGR44" s="801"/>
      <c r="JGS44" s="798"/>
      <c r="JGT44" s="799"/>
      <c r="JGU44" s="63"/>
      <c r="JGV44" s="800"/>
      <c r="JGW44" s="797"/>
      <c r="JGX44" s="794"/>
      <c r="JGY44" s="795"/>
      <c r="JGZ44" s="796"/>
      <c r="JHA44" s="794"/>
      <c r="JHB44" s="795"/>
      <c r="JHC44" s="797"/>
      <c r="JHD44" s="49"/>
      <c r="JHE44" s="795"/>
      <c r="JHF44" s="63"/>
      <c r="JHG44" s="63"/>
      <c r="JHH44" s="801"/>
      <c r="JHI44" s="798"/>
      <c r="JHJ44" s="799"/>
      <c r="JHK44" s="63"/>
      <c r="JHL44" s="800"/>
      <c r="JHM44" s="797"/>
      <c r="JHN44" s="794"/>
      <c r="JHO44" s="795"/>
      <c r="JHP44" s="796"/>
      <c r="JHQ44" s="794"/>
      <c r="JHR44" s="795"/>
      <c r="JHS44" s="797"/>
      <c r="JHT44" s="49"/>
      <c r="JHU44" s="795"/>
      <c r="JHV44" s="63"/>
      <c r="JHW44" s="63"/>
      <c r="JHX44" s="801"/>
      <c r="JHY44" s="798"/>
      <c r="JHZ44" s="799"/>
      <c r="JIA44" s="63"/>
      <c r="JIB44" s="800"/>
      <c r="JIC44" s="797"/>
      <c r="JID44" s="794"/>
      <c r="JIE44" s="795"/>
      <c r="JIF44" s="796"/>
      <c r="JIG44" s="794"/>
      <c r="JIH44" s="795"/>
      <c r="JII44" s="797"/>
      <c r="JIJ44" s="49"/>
      <c r="JIK44" s="795"/>
      <c r="JIL44" s="63"/>
      <c r="JIM44" s="63"/>
      <c r="JIN44" s="801"/>
      <c r="JIO44" s="798"/>
      <c r="JIP44" s="799"/>
      <c r="JIQ44" s="63"/>
      <c r="JIR44" s="800"/>
      <c r="JIS44" s="797"/>
      <c r="JIT44" s="794"/>
      <c r="JIU44" s="795"/>
      <c r="JIV44" s="796"/>
      <c r="JIW44" s="794"/>
      <c r="JIX44" s="795"/>
      <c r="JIY44" s="797"/>
      <c r="JIZ44" s="49"/>
      <c r="JJA44" s="795"/>
      <c r="JJB44" s="63"/>
      <c r="JJC44" s="63"/>
      <c r="JJD44" s="801"/>
      <c r="JJE44" s="798"/>
      <c r="JJF44" s="799"/>
      <c r="JJG44" s="63"/>
      <c r="JJH44" s="800"/>
      <c r="JJI44" s="797"/>
      <c r="JJJ44" s="794"/>
      <c r="JJK44" s="795"/>
      <c r="JJL44" s="796"/>
      <c r="JJM44" s="794"/>
      <c r="JJN44" s="795"/>
      <c r="JJO44" s="797"/>
      <c r="JJP44" s="49"/>
      <c r="JJQ44" s="795"/>
      <c r="JJR44" s="63"/>
      <c r="JJS44" s="63"/>
      <c r="JJT44" s="801"/>
      <c r="JJU44" s="798"/>
      <c r="JJV44" s="799"/>
      <c r="JJW44" s="63"/>
      <c r="JJX44" s="800"/>
      <c r="JJY44" s="797"/>
      <c r="JJZ44" s="794"/>
      <c r="JKA44" s="795"/>
      <c r="JKB44" s="796"/>
      <c r="JKC44" s="794"/>
      <c r="JKD44" s="795"/>
      <c r="JKE44" s="797"/>
      <c r="JKF44" s="49"/>
      <c r="JKG44" s="795"/>
      <c r="JKH44" s="63"/>
      <c r="JKI44" s="63"/>
      <c r="JKJ44" s="801"/>
      <c r="JKK44" s="798"/>
      <c r="JKL44" s="799"/>
      <c r="JKM44" s="63"/>
      <c r="JKN44" s="800"/>
      <c r="JKO44" s="797"/>
      <c r="JKP44" s="794"/>
      <c r="JKQ44" s="795"/>
      <c r="JKR44" s="796"/>
      <c r="JKS44" s="794"/>
      <c r="JKT44" s="795"/>
      <c r="JKU44" s="797"/>
      <c r="JKV44" s="49"/>
      <c r="JKW44" s="795"/>
      <c r="JKX44" s="63"/>
      <c r="JKY44" s="63"/>
      <c r="JKZ44" s="801"/>
      <c r="JLA44" s="798"/>
      <c r="JLB44" s="799"/>
      <c r="JLC44" s="63"/>
      <c r="JLD44" s="800"/>
      <c r="JLE44" s="797"/>
      <c r="JLF44" s="794"/>
      <c r="JLG44" s="795"/>
      <c r="JLH44" s="796"/>
      <c r="JLI44" s="794"/>
      <c r="JLJ44" s="795"/>
      <c r="JLK44" s="797"/>
      <c r="JLL44" s="49"/>
      <c r="JLM44" s="795"/>
      <c r="JLN44" s="63"/>
      <c r="JLO44" s="63"/>
      <c r="JLP44" s="801"/>
      <c r="JLQ44" s="798"/>
      <c r="JLR44" s="799"/>
      <c r="JLS44" s="63"/>
      <c r="JLT44" s="800"/>
      <c r="JLU44" s="797"/>
      <c r="JLV44" s="794"/>
      <c r="JLW44" s="795"/>
      <c r="JLX44" s="796"/>
      <c r="JLY44" s="794"/>
      <c r="JLZ44" s="795"/>
      <c r="JMA44" s="797"/>
      <c r="JMB44" s="49"/>
      <c r="JMC44" s="795"/>
      <c r="JMD44" s="63"/>
      <c r="JME44" s="63"/>
      <c r="JMF44" s="801"/>
      <c r="JMG44" s="798"/>
      <c r="JMH44" s="799"/>
      <c r="JMI44" s="63"/>
      <c r="JMJ44" s="800"/>
      <c r="JMK44" s="797"/>
      <c r="JML44" s="794"/>
      <c r="JMM44" s="795"/>
      <c r="JMN44" s="796"/>
      <c r="JMO44" s="794"/>
      <c r="JMP44" s="795"/>
      <c r="JMQ44" s="797"/>
      <c r="JMR44" s="49"/>
      <c r="JMS44" s="795"/>
      <c r="JMT44" s="63"/>
      <c r="JMU44" s="63"/>
      <c r="JMV44" s="801"/>
      <c r="JMW44" s="798"/>
      <c r="JMX44" s="799"/>
      <c r="JMY44" s="63"/>
      <c r="JMZ44" s="800"/>
      <c r="JNA44" s="797"/>
      <c r="JNB44" s="794"/>
      <c r="JNC44" s="795"/>
      <c r="JND44" s="796"/>
      <c r="JNE44" s="794"/>
      <c r="JNF44" s="795"/>
      <c r="JNG44" s="797"/>
      <c r="JNH44" s="49"/>
      <c r="JNI44" s="795"/>
      <c r="JNJ44" s="63"/>
      <c r="JNK44" s="63"/>
      <c r="JNL44" s="801"/>
      <c r="JNM44" s="798"/>
      <c r="JNN44" s="799"/>
      <c r="JNO44" s="63"/>
      <c r="JNP44" s="800"/>
      <c r="JNQ44" s="797"/>
      <c r="JNR44" s="794"/>
      <c r="JNS44" s="795"/>
      <c r="JNT44" s="796"/>
      <c r="JNU44" s="794"/>
      <c r="JNV44" s="795"/>
      <c r="JNW44" s="797"/>
      <c r="JNX44" s="49"/>
      <c r="JNY44" s="795"/>
      <c r="JNZ44" s="63"/>
      <c r="JOA44" s="63"/>
      <c r="JOB44" s="801"/>
      <c r="JOC44" s="798"/>
      <c r="JOD44" s="799"/>
      <c r="JOE44" s="63"/>
      <c r="JOF44" s="800"/>
      <c r="JOG44" s="797"/>
      <c r="JOH44" s="794"/>
      <c r="JOI44" s="795"/>
      <c r="JOJ44" s="796"/>
      <c r="JOK44" s="794"/>
      <c r="JOL44" s="795"/>
      <c r="JOM44" s="797"/>
      <c r="JON44" s="49"/>
      <c r="JOO44" s="795"/>
      <c r="JOP44" s="63"/>
      <c r="JOQ44" s="63"/>
      <c r="JOR44" s="801"/>
      <c r="JOS44" s="798"/>
      <c r="JOT44" s="799"/>
      <c r="JOU44" s="63"/>
      <c r="JOV44" s="800"/>
      <c r="JOW44" s="797"/>
      <c r="JOX44" s="794"/>
      <c r="JOY44" s="795"/>
      <c r="JOZ44" s="796"/>
      <c r="JPA44" s="794"/>
      <c r="JPB44" s="795"/>
      <c r="JPC44" s="797"/>
      <c r="JPD44" s="49"/>
      <c r="JPE44" s="795"/>
      <c r="JPF44" s="63"/>
      <c r="JPG44" s="63"/>
      <c r="JPH44" s="801"/>
      <c r="JPI44" s="798"/>
      <c r="JPJ44" s="799"/>
      <c r="JPK44" s="63"/>
      <c r="JPL44" s="800"/>
      <c r="JPM44" s="797"/>
      <c r="JPN44" s="794"/>
      <c r="JPO44" s="795"/>
      <c r="JPP44" s="796"/>
      <c r="JPQ44" s="794"/>
      <c r="JPR44" s="795"/>
      <c r="JPS44" s="797"/>
      <c r="JPT44" s="49"/>
      <c r="JPU44" s="795"/>
      <c r="JPV44" s="63"/>
      <c r="JPW44" s="63"/>
      <c r="JPX44" s="801"/>
      <c r="JPY44" s="798"/>
      <c r="JPZ44" s="799"/>
      <c r="JQA44" s="63"/>
      <c r="JQB44" s="800"/>
      <c r="JQC44" s="797"/>
      <c r="JQD44" s="794"/>
      <c r="JQE44" s="795"/>
      <c r="JQF44" s="796"/>
      <c r="JQG44" s="794"/>
      <c r="JQH44" s="795"/>
      <c r="JQI44" s="797"/>
      <c r="JQJ44" s="49"/>
      <c r="JQK44" s="795"/>
      <c r="JQL44" s="63"/>
      <c r="JQM44" s="63"/>
      <c r="JQN44" s="801"/>
      <c r="JQO44" s="798"/>
      <c r="JQP44" s="799"/>
      <c r="JQQ44" s="63"/>
      <c r="JQR44" s="800"/>
      <c r="JQS44" s="797"/>
      <c r="JQT44" s="794"/>
      <c r="JQU44" s="795"/>
      <c r="JQV44" s="796"/>
      <c r="JQW44" s="794"/>
      <c r="JQX44" s="795"/>
      <c r="JQY44" s="797"/>
      <c r="JQZ44" s="49"/>
      <c r="JRA44" s="795"/>
      <c r="JRB44" s="63"/>
      <c r="JRC44" s="63"/>
      <c r="JRD44" s="801"/>
      <c r="JRE44" s="798"/>
      <c r="JRF44" s="799"/>
      <c r="JRG44" s="63"/>
      <c r="JRH44" s="800"/>
      <c r="JRI44" s="797"/>
      <c r="JRJ44" s="794"/>
      <c r="JRK44" s="795"/>
      <c r="JRL44" s="796"/>
      <c r="JRM44" s="794"/>
      <c r="JRN44" s="795"/>
      <c r="JRO44" s="797"/>
      <c r="JRP44" s="49"/>
      <c r="JRQ44" s="795"/>
      <c r="JRR44" s="63"/>
      <c r="JRS44" s="63"/>
      <c r="JRT44" s="801"/>
      <c r="JRU44" s="798"/>
      <c r="JRV44" s="799"/>
      <c r="JRW44" s="63"/>
      <c r="JRX44" s="800"/>
      <c r="JRY44" s="797"/>
      <c r="JRZ44" s="794"/>
      <c r="JSA44" s="795"/>
      <c r="JSB44" s="796"/>
      <c r="JSC44" s="794"/>
      <c r="JSD44" s="795"/>
      <c r="JSE44" s="797"/>
      <c r="JSF44" s="49"/>
      <c r="JSG44" s="795"/>
      <c r="JSH44" s="63"/>
      <c r="JSI44" s="63"/>
      <c r="JSJ44" s="801"/>
      <c r="JSK44" s="798"/>
      <c r="JSL44" s="799"/>
      <c r="JSM44" s="63"/>
      <c r="JSN44" s="800"/>
      <c r="JSO44" s="797"/>
      <c r="JSP44" s="794"/>
      <c r="JSQ44" s="795"/>
      <c r="JSR44" s="796"/>
      <c r="JSS44" s="794"/>
      <c r="JST44" s="795"/>
      <c r="JSU44" s="797"/>
      <c r="JSV44" s="49"/>
      <c r="JSW44" s="795"/>
      <c r="JSX44" s="63"/>
      <c r="JSY44" s="63"/>
      <c r="JSZ44" s="801"/>
      <c r="JTA44" s="798"/>
      <c r="JTB44" s="799"/>
      <c r="JTC44" s="63"/>
      <c r="JTD44" s="800"/>
      <c r="JTE44" s="797"/>
      <c r="JTF44" s="794"/>
      <c r="JTG44" s="795"/>
      <c r="JTH44" s="796"/>
      <c r="JTI44" s="794"/>
      <c r="JTJ44" s="795"/>
      <c r="JTK44" s="797"/>
      <c r="JTL44" s="49"/>
      <c r="JTM44" s="795"/>
      <c r="JTN44" s="63"/>
      <c r="JTO44" s="63"/>
      <c r="JTP44" s="801"/>
      <c r="JTQ44" s="798"/>
      <c r="JTR44" s="799"/>
      <c r="JTS44" s="63"/>
      <c r="JTT44" s="800"/>
      <c r="JTU44" s="797"/>
      <c r="JTV44" s="794"/>
      <c r="JTW44" s="795"/>
      <c r="JTX44" s="796"/>
      <c r="JTY44" s="794"/>
      <c r="JTZ44" s="795"/>
      <c r="JUA44" s="797"/>
      <c r="JUB44" s="49"/>
      <c r="JUC44" s="795"/>
      <c r="JUD44" s="63"/>
      <c r="JUE44" s="63"/>
      <c r="JUF44" s="801"/>
      <c r="JUG44" s="798"/>
      <c r="JUH44" s="799"/>
      <c r="JUI44" s="63"/>
      <c r="JUJ44" s="800"/>
      <c r="JUK44" s="797"/>
      <c r="JUL44" s="794"/>
      <c r="JUM44" s="795"/>
      <c r="JUN44" s="796"/>
      <c r="JUO44" s="794"/>
      <c r="JUP44" s="795"/>
      <c r="JUQ44" s="797"/>
      <c r="JUR44" s="49"/>
      <c r="JUS44" s="795"/>
      <c r="JUT44" s="63"/>
      <c r="JUU44" s="63"/>
      <c r="JUV44" s="801"/>
      <c r="JUW44" s="798"/>
      <c r="JUX44" s="799"/>
      <c r="JUY44" s="63"/>
      <c r="JUZ44" s="800"/>
      <c r="JVA44" s="797"/>
      <c r="JVB44" s="794"/>
      <c r="JVC44" s="795"/>
      <c r="JVD44" s="796"/>
      <c r="JVE44" s="794"/>
      <c r="JVF44" s="795"/>
      <c r="JVG44" s="797"/>
      <c r="JVH44" s="49"/>
      <c r="JVI44" s="795"/>
      <c r="JVJ44" s="63"/>
      <c r="JVK44" s="63"/>
      <c r="JVL44" s="801"/>
      <c r="JVM44" s="798"/>
      <c r="JVN44" s="799"/>
      <c r="JVO44" s="63"/>
      <c r="JVP44" s="800"/>
      <c r="JVQ44" s="797"/>
      <c r="JVR44" s="794"/>
      <c r="JVS44" s="795"/>
      <c r="JVT44" s="796"/>
      <c r="JVU44" s="794"/>
      <c r="JVV44" s="795"/>
      <c r="JVW44" s="797"/>
      <c r="JVX44" s="49"/>
      <c r="JVY44" s="795"/>
      <c r="JVZ44" s="63"/>
      <c r="JWA44" s="63"/>
      <c r="JWB44" s="801"/>
      <c r="JWC44" s="798"/>
      <c r="JWD44" s="799"/>
      <c r="JWE44" s="63"/>
      <c r="JWF44" s="800"/>
      <c r="JWG44" s="797"/>
      <c r="JWH44" s="794"/>
      <c r="JWI44" s="795"/>
      <c r="JWJ44" s="796"/>
      <c r="JWK44" s="794"/>
      <c r="JWL44" s="795"/>
      <c r="JWM44" s="797"/>
      <c r="JWN44" s="49"/>
      <c r="JWO44" s="795"/>
      <c r="JWP44" s="63"/>
      <c r="JWQ44" s="63"/>
      <c r="JWR44" s="801"/>
      <c r="JWS44" s="798"/>
      <c r="JWT44" s="799"/>
      <c r="JWU44" s="63"/>
      <c r="JWV44" s="800"/>
      <c r="JWW44" s="797"/>
      <c r="JWX44" s="794"/>
      <c r="JWY44" s="795"/>
      <c r="JWZ44" s="796"/>
      <c r="JXA44" s="794"/>
      <c r="JXB44" s="795"/>
      <c r="JXC44" s="797"/>
      <c r="JXD44" s="49"/>
      <c r="JXE44" s="795"/>
      <c r="JXF44" s="63"/>
      <c r="JXG44" s="63"/>
      <c r="JXH44" s="801"/>
      <c r="JXI44" s="798"/>
      <c r="JXJ44" s="799"/>
      <c r="JXK44" s="63"/>
      <c r="JXL44" s="800"/>
      <c r="JXM44" s="797"/>
      <c r="JXN44" s="794"/>
      <c r="JXO44" s="795"/>
      <c r="JXP44" s="796"/>
      <c r="JXQ44" s="794"/>
      <c r="JXR44" s="795"/>
      <c r="JXS44" s="797"/>
      <c r="JXT44" s="49"/>
      <c r="JXU44" s="795"/>
      <c r="JXV44" s="63"/>
      <c r="JXW44" s="63"/>
      <c r="JXX44" s="801"/>
      <c r="JXY44" s="798"/>
      <c r="JXZ44" s="799"/>
      <c r="JYA44" s="63"/>
      <c r="JYB44" s="800"/>
      <c r="JYC44" s="797"/>
      <c r="JYD44" s="794"/>
      <c r="JYE44" s="795"/>
      <c r="JYF44" s="796"/>
      <c r="JYG44" s="794"/>
      <c r="JYH44" s="795"/>
      <c r="JYI44" s="797"/>
      <c r="JYJ44" s="49"/>
      <c r="JYK44" s="795"/>
      <c r="JYL44" s="63"/>
      <c r="JYM44" s="63"/>
      <c r="JYN44" s="801"/>
      <c r="JYO44" s="798"/>
      <c r="JYP44" s="799"/>
      <c r="JYQ44" s="63"/>
      <c r="JYR44" s="800"/>
      <c r="JYS44" s="797"/>
      <c r="JYT44" s="794"/>
      <c r="JYU44" s="795"/>
      <c r="JYV44" s="796"/>
      <c r="JYW44" s="794"/>
      <c r="JYX44" s="795"/>
      <c r="JYY44" s="797"/>
      <c r="JYZ44" s="49"/>
      <c r="JZA44" s="795"/>
      <c r="JZB44" s="63"/>
      <c r="JZC44" s="63"/>
      <c r="JZD44" s="801"/>
      <c r="JZE44" s="798"/>
      <c r="JZF44" s="799"/>
      <c r="JZG44" s="63"/>
      <c r="JZH44" s="800"/>
      <c r="JZI44" s="797"/>
      <c r="JZJ44" s="794"/>
      <c r="JZK44" s="795"/>
      <c r="JZL44" s="796"/>
      <c r="JZM44" s="794"/>
      <c r="JZN44" s="795"/>
      <c r="JZO44" s="797"/>
      <c r="JZP44" s="49"/>
      <c r="JZQ44" s="795"/>
      <c r="JZR44" s="63"/>
      <c r="JZS44" s="63"/>
      <c r="JZT44" s="801"/>
      <c r="JZU44" s="798"/>
      <c r="JZV44" s="799"/>
      <c r="JZW44" s="63"/>
      <c r="JZX44" s="800"/>
      <c r="JZY44" s="797"/>
      <c r="JZZ44" s="794"/>
      <c r="KAA44" s="795"/>
      <c r="KAB44" s="796"/>
      <c r="KAC44" s="794"/>
      <c r="KAD44" s="795"/>
      <c r="KAE44" s="797"/>
      <c r="KAF44" s="49"/>
      <c r="KAG44" s="795"/>
      <c r="KAH44" s="63"/>
      <c r="KAI44" s="63"/>
      <c r="KAJ44" s="801"/>
      <c r="KAK44" s="798"/>
      <c r="KAL44" s="799"/>
      <c r="KAM44" s="63"/>
      <c r="KAN44" s="800"/>
      <c r="KAO44" s="797"/>
      <c r="KAP44" s="794"/>
      <c r="KAQ44" s="795"/>
      <c r="KAR44" s="796"/>
      <c r="KAS44" s="794"/>
      <c r="KAT44" s="795"/>
      <c r="KAU44" s="797"/>
      <c r="KAV44" s="49"/>
      <c r="KAW44" s="795"/>
      <c r="KAX44" s="63"/>
      <c r="KAY44" s="63"/>
      <c r="KAZ44" s="801"/>
      <c r="KBA44" s="798"/>
      <c r="KBB44" s="799"/>
      <c r="KBC44" s="63"/>
      <c r="KBD44" s="800"/>
      <c r="KBE44" s="797"/>
      <c r="KBF44" s="794"/>
      <c r="KBG44" s="795"/>
      <c r="KBH44" s="796"/>
      <c r="KBI44" s="794"/>
      <c r="KBJ44" s="795"/>
      <c r="KBK44" s="797"/>
      <c r="KBL44" s="49"/>
      <c r="KBM44" s="795"/>
      <c r="KBN44" s="63"/>
      <c r="KBO44" s="63"/>
      <c r="KBP44" s="801"/>
      <c r="KBQ44" s="798"/>
      <c r="KBR44" s="799"/>
      <c r="KBS44" s="63"/>
      <c r="KBT44" s="800"/>
      <c r="KBU44" s="797"/>
      <c r="KBV44" s="794"/>
      <c r="KBW44" s="795"/>
      <c r="KBX44" s="796"/>
      <c r="KBY44" s="794"/>
      <c r="KBZ44" s="795"/>
      <c r="KCA44" s="797"/>
      <c r="KCB44" s="49"/>
      <c r="KCC44" s="795"/>
      <c r="KCD44" s="63"/>
      <c r="KCE44" s="63"/>
      <c r="KCF44" s="801"/>
      <c r="KCG44" s="798"/>
      <c r="KCH44" s="799"/>
      <c r="KCI44" s="63"/>
      <c r="KCJ44" s="800"/>
      <c r="KCK44" s="797"/>
      <c r="KCL44" s="794"/>
      <c r="KCM44" s="795"/>
      <c r="KCN44" s="796"/>
      <c r="KCO44" s="794"/>
      <c r="KCP44" s="795"/>
      <c r="KCQ44" s="797"/>
      <c r="KCR44" s="49"/>
      <c r="KCS44" s="795"/>
      <c r="KCT44" s="63"/>
      <c r="KCU44" s="63"/>
      <c r="KCV44" s="801"/>
      <c r="KCW44" s="798"/>
      <c r="KCX44" s="799"/>
      <c r="KCY44" s="63"/>
      <c r="KCZ44" s="800"/>
      <c r="KDA44" s="797"/>
      <c r="KDB44" s="794"/>
      <c r="KDC44" s="795"/>
      <c r="KDD44" s="796"/>
      <c r="KDE44" s="794"/>
      <c r="KDF44" s="795"/>
      <c r="KDG44" s="797"/>
      <c r="KDH44" s="49"/>
      <c r="KDI44" s="795"/>
      <c r="KDJ44" s="63"/>
      <c r="KDK44" s="63"/>
      <c r="KDL44" s="801"/>
      <c r="KDM44" s="798"/>
      <c r="KDN44" s="799"/>
      <c r="KDO44" s="63"/>
      <c r="KDP44" s="800"/>
      <c r="KDQ44" s="797"/>
      <c r="KDR44" s="794"/>
      <c r="KDS44" s="795"/>
      <c r="KDT44" s="796"/>
      <c r="KDU44" s="794"/>
      <c r="KDV44" s="795"/>
      <c r="KDW44" s="797"/>
      <c r="KDX44" s="49"/>
      <c r="KDY44" s="795"/>
      <c r="KDZ44" s="63"/>
      <c r="KEA44" s="63"/>
      <c r="KEB44" s="801"/>
      <c r="KEC44" s="798"/>
      <c r="KED44" s="799"/>
      <c r="KEE44" s="63"/>
      <c r="KEF44" s="800"/>
      <c r="KEG44" s="797"/>
      <c r="KEH44" s="794"/>
      <c r="KEI44" s="795"/>
      <c r="KEJ44" s="796"/>
      <c r="KEK44" s="794"/>
      <c r="KEL44" s="795"/>
      <c r="KEM44" s="797"/>
      <c r="KEN44" s="49"/>
      <c r="KEO44" s="795"/>
      <c r="KEP44" s="63"/>
      <c r="KEQ44" s="63"/>
      <c r="KER44" s="801"/>
      <c r="KES44" s="798"/>
      <c r="KET44" s="799"/>
      <c r="KEU44" s="63"/>
      <c r="KEV44" s="800"/>
      <c r="KEW44" s="797"/>
      <c r="KEX44" s="794"/>
      <c r="KEY44" s="795"/>
      <c r="KEZ44" s="796"/>
      <c r="KFA44" s="794"/>
      <c r="KFB44" s="795"/>
      <c r="KFC44" s="797"/>
      <c r="KFD44" s="49"/>
      <c r="KFE44" s="795"/>
      <c r="KFF44" s="63"/>
      <c r="KFG44" s="63"/>
      <c r="KFH44" s="801"/>
      <c r="KFI44" s="798"/>
      <c r="KFJ44" s="799"/>
      <c r="KFK44" s="63"/>
      <c r="KFL44" s="800"/>
      <c r="KFM44" s="797"/>
      <c r="KFN44" s="794"/>
      <c r="KFO44" s="795"/>
      <c r="KFP44" s="796"/>
      <c r="KFQ44" s="794"/>
      <c r="KFR44" s="795"/>
      <c r="KFS44" s="797"/>
      <c r="KFT44" s="49"/>
      <c r="KFU44" s="795"/>
      <c r="KFV44" s="63"/>
      <c r="KFW44" s="63"/>
      <c r="KFX44" s="801"/>
      <c r="KFY44" s="798"/>
      <c r="KFZ44" s="799"/>
      <c r="KGA44" s="63"/>
      <c r="KGB44" s="800"/>
      <c r="KGC44" s="797"/>
      <c r="KGD44" s="794"/>
      <c r="KGE44" s="795"/>
      <c r="KGF44" s="796"/>
      <c r="KGG44" s="794"/>
      <c r="KGH44" s="795"/>
      <c r="KGI44" s="797"/>
      <c r="KGJ44" s="49"/>
      <c r="KGK44" s="795"/>
      <c r="KGL44" s="63"/>
      <c r="KGM44" s="63"/>
      <c r="KGN44" s="801"/>
      <c r="KGO44" s="798"/>
      <c r="KGP44" s="799"/>
      <c r="KGQ44" s="63"/>
      <c r="KGR44" s="800"/>
      <c r="KGS44" s="797"/>
      <c r="KGT44" s="794"/>
      <c r="KGU44" s="795"/>
      <c r="KGV44" s="796"/>
      <c r="KGW44" s="794"/>
      <c r="KGX44" s="795"/>
      <c r="KGY44" s="797"/>
      <c r="KGZ44" s="49"/>
      <c r="KHA44" s="795"/>
      <c r="KHB44" s="63"/>
      <c r="KHC44" s="63"/>
      <c r="KHD44" s="801"/>
      <c r="KHE44" s="798"/>
      <c r="KHF44" s="799"/>
      <c r="KHG44" s="63"/>
      <c r="KHH44" s="800"/>
      <c r="KHI44" s="797"/>
      <c r="KHJ44" s="794"/>
      <c r="KHK44" s="795"/>
      <c r="KHL44" s="796"/>
      <c r="KHM44" s="794"/>
      <c r="KHN44" s="795"/>
      <c r="KHO44" s="797"/>
      <c r="KHP44" s="49"/>
      <c r="KHQ44" s="795"/>
      <c r="KHR44" s="63"/>
      <c r="KHS44" s="63"/>
      <c r="KHT44" s="801"/>
      <c r="KHU44" s="798"/>
      <c r="KHV44" s="799"/>
      <c r="KHW44" s="63"/>
      <c r="KHX44" s="800"/>
      <c r="KHY44" s="797"/>
      <c r="KHZ44" s="794"/>
      <c r="KIA44" s="795"/>
      <c r="KIB44" s="796"/>
      <c r="KIC44" s="794"/>
      <c r="KID44" s="795"/>
      <c r="KIE44" s="797"/>
      <c r="KIF44" s="49"/>
      <c r="KIG44" s="795"/>
      <c r="KIH44" s="63"/>
      <c r="KII44" s="63"/>
      <c r="KIJ44" s="801"/>
      <c r="KIK44" s="798"/>
      <c r="KIL44" s="799"/>
      <c r="KIM44" s="63"/>
      <c r="KIN44" s="800"/>
      <c r="KIO44" s="797"/>
      <c r="KIP44" s="794"/>
      <c r="KIQ44" s="795"/>
      <c r="KIR44" s="796"/>
      <c r="KIS44" s="794"/>
      <c r="KIT44" s="795"/>
      <c r="KIU44" s="797"/>
      <c r="KIV44" s="49"/>
      <c r="KIW44" s="795"/>
      <c r="KIX44" s="63"/>
      <c r="KIY44" s="63"/>
      <c r="KIZ44" s="801"/>
      <c r="KJA44" s="798"/>
      <c r="KJB44" s="799"/>
      <c r="KJC44" s="63"/>
      <c r="KJD44" s="800"/>
      <c r="KJE44" s="797"/>
      <c r="KJF44" s="794"/>
      <c r="KJG44" s="795"/>
      <c r="KJH44" s="796"/>
      <c r="KJI44" s="794"/>
      <c r="KJJ44" s="795"/>
      <c r="KJK44" s="797"/>
      <c r="KJL44" s="49"/>
      <c r="KJM44" s="795"/>
      <c r="KJN44" s="63"/>
      <c r="KJO44" s="63"/>
      <c r="KJP44" s="801"/>
      <c r="KJQ44" s="798"/>
      <c r="KJR44" s="799"/>
      <c r="KJS44" s="63"/>
      <c r="KJT44" s="800"/>
      <c r="KJU44" s="797"/>
      <c r="KJV44" s="794"/>
      <c r="KJW44" s="795"/>
      <c r="KJX44" s="796"/>
      <c r="KJY44" s="794"/>
      <c r="KJZ44" s="795"/>
      <c r="KKA44" s="797"/>
      <c r="KKB44" s="49"/>
      <c r="KKC44" s="795"/>
      <c r="KKD44" s="63"/>
      <c r="KKE44" s="63"/>
      <c r="KKF44" s="801"/>
      <c r="KKG44" s="798"/>
      <c r="KKH44" s="799"/>
      <c r="KKI44" s="63"/>
      <c r="KKJ44" s="800"/>
      <c r="KKK44" s="797"/>
      <c r="KKL44" s="794"/>
      <c r="KKM44" s="795"/>
      <c r="KKN44" s="796"/>
      <c r="KKO44" s="794"/>
      <c r="KKP44" s="795"/>
      <c r="KKQ44" s="797"/>
      <c r="KKR44" s="49"/>
      <c r="KKS44" s="795"/>
      <c r="KKT44" s="63"/>
      <c r="KKU44" s="63"/>
      <c r="KKV44" s="801"/>
      <c r="KKW44" s="798"/>
      <c r="KKX44" s="799"/>
      <c r="KKY44" s="63"/>
      <c r="KKZ44" s="800"/>
      <c r="KLA44" s="797"/>
      <c r="KLB44" s="794"/>
      <c r="KLC44" s="795"/>
      <c r="KLD44" s="796"/>
      <c r="KLE44" s="794"/>
      <c r="KLF44" s="795"/>
      <c r="KLG44" s="797"/>
      <c r="KLH44" s="49"/>
      <c r="KLI44" s="795"/>
      <c r="KLJ44" s="63"/>
      <c r="KLK44" s="63"/>
      <c r="KLL44" s="801"/>
      <c r="KLM44" s="798"/>
      <c r="KLN44" s="799"/>
      <c r="KLO44" s="63"/>
      <c r="KLP44" s="800"/>
      <c r="KLQ44" s="797"/>
      <c r="KLR44" s="794"/>
      <c r="KLS44" s="795"/>
      <c r="KLT44" s="796"/>
      <c r="KLU44" s="794"/>
      <c r="KLV44" s="795"/>
      <c r="KLW44" s="797"/>
      <c r="KLX44" s="49"/>
      <c r="KLY44" s="795"/>
      <c r="KLZ44" s="63"/>
      <c r="KMA44" s="63"/>
      <c r="KMB44" s="801"/>
      <c r="KMC44" s="798"/>
      <c r="KMD44" s="799"/>
      <c r="KME44" s="63"/>
      <c r="KMF44" s="800"/>
      <c r="KMG44" s="797"/>
      <c r="KMH44" s="794"/>
      <c r="KMI44" s="795"/>
      <c r="KMJ44" s="796"/>
      <c r="KMK44" s="794"/>
      <c r="KML44" s="795"/>
      <c r="KMM44" s="797"/>
      <c r="KMN44" s="49"/>
      <c r="KMO44" s="795"/>
      <c r="KMP44" s="63"/>
      <c r="KMQ44" s="63"/>
      <c r="KMR44" s="801"/>
      <c r="KMS44" s="798"/>
      <c r="KMT44" s="799"/>
      <c r="KMU44" s="63"/>
      <c r="KMV44" s="800"/>
      <c r="KMW44" s="797"/>
      <c r="KMX44" s="794"/>
      <c r="KMY44" s="795"/>
      <c r="KMZ44" s="796"/>
      <c r="KNA44" s="794"/>
      <c r="KNB44" s="795"/>
      <c r="KNC44" s="797"/>
      <c r="KND44" s="49"/>
      <c r="KNE44" s="795"/>
      <c r="KNF44" s="63"/>
      <c r="KNG44" s="63"/>
      <c r="KNH44" s="801"/>
      <c r="KNI44" s="798"/>
      <c r="KNJ44" s="799"/>
      <c r="KNK44" s="63"/>
      <c r="KNL44" s="800"/>
      <c r="KNM44" s="797"/>
      <c r="KNN44" s="794"/>
      <c r="KNO44" s="795"/>
      <c r="KNP44" s="796"/>
      <c r="KNQ44" s="794"/>
      <c r="KNR44" s="795"/>
      <c r="KNS44" s="797"/>
      <c r="KNT44" s="49"/>
      <c r="KNU44" s="795"/>
      <c r="KNV44" s="63"/>
      <c r="KNW44" s="63"/>
      <c r="KNX44" s="801"/>
      <c r="KNY44" s="798"/>
      <c r="KNZ44" s="799"/>
      <c r="KOA44" s="63"/>
      <c r="KOB44" s="800"/>
      <c r="KOC44" s="797"/>
      <c r="KOD44" s="794"/>
      <c r="KOE44" s="795"/>
      <c r="KOF44" s="796"/>
      <c r="KOG44" s="794"/>
      <c r="KOH44" s="795"/>
      <c r="KOI44" s="797"/>
      <c r="KOJ44" s="49"/>
      <c r="KOK44" s="795"/>
      <c r="KOL44" s="63"/>
      <c r="KOM44" s="63"/>
      <c r="KON44" s="801"/>
      <c r="KOO44" s="798"/>
      <c r="KOP44" s="799"/>
      <c r="KOQ44" s="63"/>
      <c r="KOR44" s="800"/>
      <c r="KOS44" s="797"/>
      <c r="KOT44" s="794"/>
      <c r="KOU44" s="795"/>
      <c r="KOV44" s="796"/>
      <c r="KOW44" s="794"/>
      <c r="KOX44" s="795"/>
      <c r="KOY44" s="797"/>
      <c r="KOZ44" s="49"/>
      <c r="KPA44" s="795"/>
      <c r="KPB44" s="63"/>
      <c r="KPC44" s="63"/>
      <c r="KPD44" s="801"/>
      <c r="KPE44" s="798"/>
      <c r="KPF44" s="799"/>
      <c r="KPG44" s="63"/>
      <c r="KPH44" s="800"/>
      <c r="KPI44" s="797"/>
      <c r="KPJ44" s="794"/>
      <c r="KPK44" s="795"/>
      <c r="KPL44" s="796"/>
      <c r="KPM44" s="794"/>
      <c r="KPN44" s="795"/>
      <c r="KPO44" s="797"/>
      <c r="KPP44" s="49"/>
      <c r="KPQ44" s="795"/>
      <c r="KPR44" s="63"/>
      <c r="KPS44" s="63"/>
      <c r="KPT44" s="801"/>
      <c r="KPU44" s="798"/>
      <c r="KPV44" s="799"/>
      <c r="KPW44" s="63"/>
      <c r="KPX44" s="800"/>
      <c r="KPY44" s="797"/>
      <c r="KPZ44" s="794"/>
      <c r="KQA44" s="795"/>
      <c r="KQB44" s="796"/>
      <c r="KQC44" s="794"/>
      <c r="KQD44" s="795"/>
      <c r="KQE44" s="797"/>
      <c r="KQF44" s="49"/>
      <c r="KQG44" s="795"/>
      <c r="KQH44" s="63"/>
      <c r="KQI44" s="63"/>
      <c r="KQJ44" s="801"/>
      <c r="KQK44" s="798"/>
      <c r="KQL44" s="799"/>
      <c r="KQM44" s="63"/>
      <c r="KQN44" s="800"/>
      <c r="KQO44" s="797"/>
      <c r="KQP44" s="794"/>
      <c r="KQQ44" s="795"/>
      <c r="KQR44" s="796"/>
      <c r="KQS44" s="794"/>
      <c r="KQT44" s="795"/>
      <c r="KQU44" s="797"/>
      <c r="KQV44" s="49"/>
      <c r="KQW44" s="795"/>
      <c r="KQX44" s="63"/>
      <c r="KQY44" s="63"/>
      <c r="KQZ44" s="801"/>
      <c r="KRA44" s="798"/>
      <c r="KRB44" s="799"/>
      <c r="KRC44" s="63"/>
      <c r="KRD44" s="800"/>
      <c r="KRE44" s="797"/>
      <c r="KRF44" s="794"/>
      <c r="KRG44" s="795"/>
      <c r="KRH44" s="796"/>
      <c r="KRI44" s="794"/>
      <c r="KRJ44" s="795"/>
      <c r="KRK44" s="797"/>
      <c r="KRL44" s="49"/>
      <c r="KRM44" s="795"/>
      <c r="KRN44" s="63"/>
      <c r="KRO44" s="63"/>
      <c r="KRP44" s="801"/>
      <c r="KRQ44" s="798"/>
      <c r="KRR44" s="799"/>
      <c r="KRS44" s="63"/>
      <c r="KRT44" s="800"/>
      <c r="KRU44" s="797"/>
      <c r="KRV44" s="794"/>
      <c r="KRW44" s="795"/>
      <c r="KRX44" s="796"/>
      <c r="KRY44" s="794"/>
      <c r="KRZ44" s="795"/>
      <c r="KSA44" s="797"/>
      <c r="KSB44" s="49"/>
      <c r="KSC44" s="795"/>
      <c r="KSD44" s="63"/>
      <c r="KSE44" s="63"/>
      <c r="KSF44" s="801"/>
      <c r="KSG44" s="798"/>
      <c r="KSH44" s="799"/>
      <c r="KSI44" s="63"/>
      <c r="KSJ44" s="800"/>
      <c r="KSK44" s="797"/>
      <c r="KSL44" s="794"/>
      <c r="KSM44" s="795"/>
      <c r="KSN44" s="796"/>
      <c r="KSO44" s="794"/>
      <c r="KSP44" s="795"/>
      <c r="KSQ44" s="797"/>
      <c r="KSR44" s="49"/>
      <c r="KSS44" s="795"/>
      <c r="KST44" s="63"/>
      <c r="KSU44" s="63"/>
      <c r="KSV44" s="801"/>
      <c r="KSW44" s="798"/>
      <c r="KSX44" s="799"/>
      <c r="KSY44" s="63"/>
      <c r="KSZ44" s="800"/>
      <c r="KTA44" s="797"/>
      <c r="KTB44" s="794"/>
      <c r="KTC44" s="795"/>
      <c r="KTD44" s="796"/>
      <c r="KTE44" s="794"/>
      <c r="KTF44" s="795"/>
      <c r="KTG44" s="797"/>
      <c r="KTH44" s="49"/>
      <c r="KTI44" s="795"/>
      <c r="KTJ44" s="63"/>
      <c r="KTK44" s="63"/>
      <c r="KTL44" s="801"/>
      <c r="KTM44" s="798"/>
      <c r="KTN44" s="799"/>
      <c r="KTO44" s="63"/>
      <c r="KTP44" s="800"/>
      <c r="KTQ44" s="797"/>
      <c r="KTR44" s="794"/>
      <c r="KTS44" s="795"/>
      <c r="KTT44" s="796"/>
      <c r="KTU44" s="794"/>
      <c r="KTV44" s="795"/>
      <c r="KTW44" s="797"/>
      <c r="KTX44" s="49"/>
      <c r="KTY44" s="795"/>
      <c r="KTZ44" s="63"/>
      <c r="KUA44" s="63"/>
      <c r="KUB44" s="801"/>
      <c r="KUC44" s="798"/>
      <c r="KUD44" s="799"/>
      <c r="KUE44" s="63"/>
      <c r="KUF44" s="800"/>
      <c r="KUG44" s="797"/>
      <c r="KUH44" s="794"/>
      <c r="KUI44" s="795"/>
      <c r="KUJ44" s="796"/>
      <c r="KUK44" s="794"/>
      <c r="KUL44" s="795"/>
      <c r="KUM44" s="797"/>
      <c r="KUN44" s="49"/>
      <c r="KUO44" s="795"/>
      <c r="KUP44" s="63"/>
      <c r="KUQ44" s="63"/>
      <c r="KUR44" s="801"/>
      <c r="KUS44" s="798"/>
      <c r="KUT44" s="799"/>
      <c r="KUU44" s="63"/>
      <c r="KUV44" s="800"/>
      <c r="KUW44" s="797"/>
      <c r="KUX44" s="794"/>
      <c r="KUY44" s="795"/>
      <c r="KUZ44" s="796"/>
      <c r="KVA44" s="794"/>
      <c r="KVB44" s="795"/>
      <c r="KVC44" s="797"/>
      <c r="KVD44" s="49"/>
      <c r="KVE44" s="795"/>
      <c r="KVF44" s="63"/>
      <c r="KVG44" s="63"/>
      <c r="KVH44" s="801"/>
      <c r="KVI44" s="798"/>
      <c r="KVJ44" s="799"/>
      <c r="KVK44" s="63"/>
      <c r="KVL44" s="800"/>
      <c r="KVM44" s="797"/>
      <c r="KVN44" s="794"/>
      <c r="KVO44" s="795"/>
      <c r="KVP44" s="796"/>
      <c r="KVQ44" s="794"/>
      <c r="KVR44" s="795"/>
      <c r="KVS44" s="797"/>
      <c r="KVT44" s="49"/>
      <c r="KVU44" s="795"/>
      <c r="KVV44" s="63"/>
      <c r="KVW44" s="63"/>
      <c r="KVX44" s="801"/>
      <c r="KVY44" s="798"/>
      <c r="KVZ44" s="799"/>
      <c r="KWA44" s="63"/>
      <c r="KWB44" s="800"/>
      <c r="KWC44" s="797"/>
      <c r="KWD44" s="794"/>
      <c r="KWE44" s="795"/>
      <c r="KWF44" s="796"/>
      <c r="KWG44" s="794"/>
      <c r="KWH44" s="795"/>
      <c r="KWI44" s="797"/>
      <c r="KWJ44" s="49"/>
      <c r="KWK44" s="795"/>
      <c r="KWL44" s="63"/>
      <c r="KWM44" s="63"/>
      <c r="KWN44" s="801"/>
      <c r="KWO44" s="798"/>
      <c r="KWP44" s="799"/>
      <c r="KWQ44" s="63"/>
      <c r="KWR44" s="800"/>
      <c r="KWS44" s="797"/>
      <c r="KWT44" s="794"/>
      <c r="KWU44" s="795"/>
      <c r="KWV44" s="796"/>
      <c r="KWW44" s="794"/>
      <c r="KWX44" s="795"/>
      <c r="KWY44" s="797"/>
      <c r="KWZ44" s="49"/>
      <c r="KXA44" s="795"/>
      <c r="KXB44" s="63"/>
      <c r="KXC44" s="63"/>
      <c r="KXD44" s="801"/>
      <c r="KXE44" s="798"/>
      <c r="KXF44" s="799"/>
      <c r="KXG44" s="63"/>
      <c r="KXH44" s="800"/>
      <c r="KXI44" s="797"/>
      <c r="KXJ44" s="794"/>
      <c r="KXK44" s="795"/>
      <c r="KXL44" s="796"/>
      <c r="KXM44" s="794"/>
      <c r="KXN44" s="795"/>
      <c r="KXO44" s="797"/>
      <c r="KXP44" s="49"/>
      <c r="KXQ44" s="795"/>
      <c r="KXR44" s="63"/>
      <c r="KXS44" s="63"/>
      <c r="KXT44" s="801"/>
      <c r="KXU44" s="798"/>
      <c r="KXV44" s="799"/>
      <c r="KXW44" s="63"/>
      <c r="KXX44" s="800"/>
      <c r="KXY44" s="797"/>
      <c r="KXZ44" s="794"/>
      <c r="KYA44" s="795"/>
      <c r="KYB44" s="796"/>
      <c r="KYC44" s="794"/>
      <c r="KYD44" s="795"/>
      <c r="KYE44" s="797"/>
      <c r="KYF44" s="49"/>
      <c r="KYG44" s="795"/>
      <c r="KYH44" s="63"/>
      <c r="KYI44" s="63"/>
      <c r="KYJ44" s="801"/>
      <c r="KYK44" s="798"/>
      <c r="KYL44" s="799"/>
      <c r="KYM44" s="63"/>
      <c r="KYN44" s="800"/>
      <c r="KYO44" s="797"/>
      <c r="KYP44" s="794"/>
      <c r="KYQ44" s="795"/>
      <c r="KYR44" s="796"/>
      <c r="KYS44" s="794"/>
      <c r="KYT44" s="795"/>
      <c r="KYU44" s="797"/>
      <c r="KYV44" s="49"/>
      <c r="KYW44" s="795"/>
      <c r="KYX44" s="63"/>
      <c r="KYY44" s="63"/>
      <c r="KYZ44" s="801"/>
      <c r="KZA44" s="798"/>
      <c r="KZB44" s="799"/>
      <c r="KZC44" s="63"/>
      <c r="KZD44" s="800"/>
      <c r="KZE44" s="797"/>
      <c r="KZF44" s="794"/>
      <c r="KZG44" s="795"/>
      <c r="KZH44" s="796"/>
      <c r="KZI44" s="794"/>
      <c r="KZJ44" s="795"/>
      <c r="KZK44" s="797"/>
      <c r="KZL44" s="49"/>
      <c r="KZM44" s="795"/>
      <c r="KZN44" s="63"/>
      <c r="KZO44" s="63"/>
      <c r="KZP44" s="801"/>
      <c r="KZQ44" s="798"/>
      <c r="KZR44" s="799"/>
      <c r="KZS44" s="63"/>
      <c r="KZT44" s="800"/>
      <c r="KZU44" s="797"/>
      <c r="KZV44" s="794"/>
      <c r="KZW44" s="795"/>
      <c r="KZX44" s="796"/>
      <c r="KZY44" s="794"/>
      <c r="KZZ44" s="795"/>
      <c r="LAA44" s="797"/>
      <c r="LAB44" s="49"/>
      <c r="LAC44" s="795"/>
      <c r="LAD44" s="63"/>
      <c r="LAE44" s="63"/>
      <c r="LAF44" s="801"/>
      <c r="LAG44" s="798"/>
      <c r="LAH44" s="799"/>
      <c r="LAI44" s="63"/>
      <c r="LAJ44" s="800"/>
      <c r="LAK44" s="797"/>
      <c r="LAL44" s="794"/>
      <c r="LAM44" s="795"/>
      <c r="LAN44" s="796"/>
      <c r="LAO44" s="794"/>
      <c r="LAP44" s="795"/>
      <c r="LAQ44" s="797"/>
      <c r="LAR44" s="49"/>
      <c r="LAS44" s="795"/>
      <c r="LAT44" s="63"/>
      <c r="LAU44" s="63"/>
      <c r="LAV44" s="801"/>
      <c r="LAW44" s="798"/>
      <c r="LAX44" s="799"/>
      <c r="LAY44" s="63"/>
      <c r="LAZ44" s="800"/>
      <c r="LBA44" s="797"/>
      <c r="LBB44" s="794"/>
      <c r="LBC44" s="795"/>
      <c r="LBD44" s="796"/>
      <c r="LBE44" s="794"/>
      <c r="LBF44" s="795"/>
      <c r="LBG44" s="797"/>
      <c r="LBH44" s="49"/>
      <c r="LBI44" s="795"/>
      <c r="LBJ44" s="63"/>
      <c r="LBK44" s="63"/>
      <c r="LBL44" s="801"/>
      <c r="LBM44" s="798"/>
      <c r="LBN44" s="799"/>
      <c r="LBO44" s="63"/>
      <c r="LBP44" s="800"/>
      <c r="LBQ44" s="797"/>
      <c r="LBR44" s="794"/>
      <c r="LBS44" s="795"/>
      <c r="LBT44" s="796"/>
      <c r="LBU44" s="794"/>
      <c r="LBV44" s="795"/>
      <c r="LBW44" s="797"/>
      <c r="LBX44" s="49"/>
      <c r="LBY44" s="795"/>
      <c r="LBZ44" s="63"/>
      <c r="LCA44" s="63"/>
      <c r="LCB44" s="801"/>
      <c r="LCC44" s="798"/>
      <c r="LCD44" s="799"/>
      <c r="LCE44" s="63"/>
      <c r="LCF44" s="800"/>
      <c r="LCG44" s="797"/>
      <c r="LCH44" s="794"/>
      <c r="LCI44" s="795"/>
      <c r="LCJ44" s="796"/>
      <c r="LCK44" s="794"/>
      <c r="LCL44" s="795"/>
      <c r="LCM44" s="797"/>
      <c r="LCN44" s="49"/>
      <c r="LCO44" s="795"/>
      <c r="LCP44" s="63"/>
      <c r="LCQ44" s="63"/>
      <c r="LCR44" s="801"/>
      <c r="LCS44" s="798"/>
      <c r="LCT44" s="799"/>
      <c r="LCU44" s="63"/>
      <c r="LCV44" s="800"/>
      <c r="LCW44" s="797"/>
      <c r="LCX44" s="794"/>
      <c r="LCY44" s="795"/>
      <c r="LCZ44" s="796"/>
      <c r="LDA44" s="794"/>
      <c r="LDB44" s="795"/>
      <c r="LDC44" s="797"/>
      <c r="LDD44" s="49"/>
      <c r="LDE44" s="795"/>
      <c r="LDF44" s="63"/>
      <c r="LDG44" s="63"/>
      <c r="LDH44" s="801"/>
      <c r="LDI44" s="798"/>
      <c r="LDJ44" s="799"/>
      <c r="LDK44" s="63"/>
      <c r="LDL44" s="800"/>
      <c r="LDM44" s="797"/>
      <c r="LDN44" s="794"/>
      <c r="LDO44" s="795"/>
      <c r="LDP44" s="796"/>
      <c r="LDQ44" s="794"/>
      <c r="LDR44" s="795"/>
      <c r="LDS44" s="797"/>
      <c r="LDT44" s="49"/>
      <c r="LDU44" s="795"/>
      <c r="LDV44" s="63"/>
      <c r="LDW44" s="63"/>
      <c r="LDX44" s="801"/>
      <c r="LDY44" s="798"/>
      <c r="LDZ44" s="799"/>
      <c r="LEA44" s="63"/>
      <c r="LEB44" s="800"/>
      <c r="LEC44" s="797"/>
      <c r="LED44" s="794"/>
      <c r="LEE44" s="795"/>
      <c r="LEF44" s="796"/>
      <c r="LEG44" s="794"/>
      <c r="LEH44" s="795"/>
      <c r="LEI44" s="797"/>
      <c r="LEJ44" s="49"/>
      <c r="LEK44" s="795"/>
      <c r="LEL44" s="63"/>
      <c r="LEM44" s="63"/>
      <c r="LEN44" s="801"/>
      <c r="LEO44" s="798"/>
      <c r="LEP44" s="799"/>
      <c r="LEQ44" s="63"/>
      <c r="LER44" s="800"/>
      <c r="LES44" s="797"/>
      <c r="LET44" s="794"/>
      <c r="LEU44" s="795"/>
      <c r="LEV44" s="796"/>
      <c r="LEW44" s="794"/>
      <c r="LEX44" s="795"/>
      <c r="LEY44" s="797"/>
      <c r="LEZ44" s="49"/>
      <c r="LFA44" s="795"/>
      <c r="LFB44" s="63"/>
      <c r="LFC44" s="63"/>
      <c r="LFD44" s="801"/>
      <c r="LFE44" s="798"/>
      <c r="LFF44" s="799"/>
      <c r="LFG44" s="63"/>
      <c r="LFH44" s="800"/>
      <c r="LFI44" s="797"/>
      <c r="LFJ44" s="794"/>
      <c r="LFK44" s="795"/>
      <c r="LFL44" s="796"/>
      <c r="LFM44" s="794"/>
      <c r="LFN44" s="795"/>
      <c r="LFO44" s="797"/>
      <c r="LFP44" s="49"/>
      <c r="LFQ44" s="795"/>
      <c r="LFR44" s="63"/>
      <c r="LFS44" s="63"/>
      <c r="LFT44" s="801"/>
      <c r="LFU44" s="798"/>
      <c r="LFV44" s="799"/>
      <c r="LFW44" s="63"/>
      <c r="LFX44" s="800"/>
      <c r="LFY44" s="797"/>
      <c r="LFZ44" s="794"/>
      <c r="LGA44" s="795"/>
      <c r="LGB44" s="796"/>
      <c r="LGC44" s="794"/>
      <c r="LGD44" s="795"/>
      <c r="LGE44" s="797"/>
      <c r="LGF44" s="49"/>
      <c r="LGG44" s="795"/>
      <c r="LGH44" s="63"/>
      <c r="LGI44" s="63"/>
      <c r="LGJ44" s="801"/>
      <c r="LGK44" s="798"/>
      <c r="LGL44" s="799"/>
      <c r="LGM44" s="63"/>
      <c r="LGN44" s="800"/>
      <c r="LGO44" s="797"/>
      <c r="LGP44" s="794"/>
      <c r="LGQ44" s="795"/>
      <c r="LGR44" s="796"/>
      <c r="LGS44" s="794"/>
      <c r="LGT44" s="795"/>
      <c r="LGU44" s="797"/>
      <c r="LGV44" s="49"/>
      <c r="LGW44" s="795"/>
      <c r="LGX44" s="63"/>
      <c r="LGY44" s="63"/>
      <c r="LGZ44" s="801"/>
      <c r="LHA44" s="798"/>
      <c r="LHB44" s="799"/>
      <c r="LHC44" s="63"/>
      <c r="LHD44" s="800"/>
      <c r="LHE44" s="797"/>
      <c r="LHF44" s="794"/>
      <c r="LHG44" s="795"/>
      <c r="LHH44" s="796"/>
      <c r="LHI44" s="794"/>
      <c r="LHJ44" s="795"/>
      <c r="LHK44" s="797"/>
      <c r="LHL44" s="49"/>
      <c r="LHM44" s="795"/>
      <c r="LHN44" s="63"/>
      <c r="LHO44" s="63"/>
      <c r="LHP44" s="801"/>
      <c r="LHQ44" s="798"/>
      <c r="LHR44" s="799"/>
      <c r="LHS44" s="63"/>
      <c r="LHT44" s="800"/>
      <c r="LHU44" s="797"/>
      <c r="LHV44" s="794"/>
      <c r="LHW44" s="795"/>
      <c r="LHX44" s="796"/>
      <c r="LHY44" s="794"/>
      <c r="LHZ44" s="795"/>
      <c r="LIA44" s="797"/>
      <c r="LIB44" s="49"/>
      <c r="LIC44" s="795"/>
      <c r="LID44" s="63"/>
      <c r="LIE44" s="63"/>
      <c r="LIF44" s="801"/>
      <c r="LIG44" s="798"/>
      <c r="LIH44" s="799"/>
      <c r="LII44" s="63"/>
      <c r="LIJ44" s="800"/>
      <c r="LIK44" s="797"/>
      <c r="LIL44" s="794"/>
      <c r="LIM44" s="795"/>
      <c r="LIN44" s="796"/>
      <c r="LIO44" s="794"/>
      <c r="LIP44" s="795"/>
      <c r="LIQ44" s="797"/>
      <c r="LIR44" s="49"/>
      <c r="LIS44" s="795"/>
      <c r="LIT44" s="63"/>
      <c r="LIU44" s="63"/>
      <c r="LIV44" s="801"/>
      <c r="LIW44" s="798"/>
      <c r="LIX44" s="799"/>
      <c r="LIY44" s="63"/>
      <c r="LIZ44" s="800"/>
      <c r="LJA44" s="797"/>
      <c r="LJB44" s="794"/>
      <c r="LJC44" s="795"/>
      <c r="LJD44" s="796"/>
      <c r="LJE44" s="794"/>
      <c r="LJF44" s="795"/>
      <c r="LJG44" s="797"/>
      <c r="LJH44" s="49"/>
      <c r="LJI44" s="795"/>
      <c r="LJJ44" s="63"/>
      <c r="LJK44" s="63"/>
      <c r="LJL44" s="801"/>
      <c r="LJM44" s="798"/>
      <c r="LJN44" s="799"/>
      <c r="LJO44" s="63"/>
      <c r="LJP44" s="800"/>
      <c r="LJQ44" s="797"/>
      <c r="LJR44" s="794"/>
      <c r="LJS44" s="795"/>
      <c r="LJT44" s="796"/>
      <c r="LJU44" s="794"/>
      <c r="LJV44" s="795"/>
      <c r="LJW44" s="797"/>
      <c r="LJX44" s="49"/>
      <c r="LJY44" s="795"/>
      <c r="LJZ44" s="63"/>
      <c r="LKA44" s="63"/>
      <c r="LKB44" s="801"/>
      <c r="LKC44" s="798"/>
      <c r="LKD44" s="799"/>
      <c r="LKE44" s="63"/>
      <c r="LKF44" s="800"/>
      <c r="LKG44" s="797"/>
      <c r="LKH44" s="794"/>
      <c r="LKI44" s="795"/>
      <c r="LKJ44" s="796"/>
      <c r="LKK44" s="794"/>
      <c r="LKL44" s="795"/>
      <c r="LKM44" s="797"/>
      <c r="LKN44" s="49"/>
      <c r="LKO44" s="795"/>
      <c r="LKP44" s="63"/>
      <c r="LKQ44" s="63"/>
      <c r="LKR44" s="801"/>
      <c r="LKS44" s="798"/>
      <c r="LKT44" s="799"/>
      <c r="LKU44" s="63"/>
      <c r="LKV44" s="800"/>
      <c r="LKW44" s="797"/>
      <c r="LKX44" s="794"/>
      <c r="LKY44" s="795"/>
      <c r="LKZ44" s="796"/>
      <c r="LLA44" s="794"/>
      <c r="LLB44" s="795"/>
      <c r="LLC44" s="797"/>
      <c r="LLD44" s="49"/>
      <c r="LLE44" s="795"/>
      <c r="LLF44" s="63"/>
      <c r="LLG44" s="63"/>
      <c r="LLH44" s="801"/>
      <c r="LLI44" s="798"/>
      <c r="LLJ44" s="799"/>
      <c r="LLK44" s="63"/>
      <c r="LLL44" s="800"/>
      <c r="LLM44" s="797"/>
      <c r="LLN44" s="794"/>
      <c r="LLO44" s="795"/>
      <c r="LLP44" s="796"/>
      <c r="LLQ44" s="794"/>
      <c r="LLR44" s="795"/>
      <c r="LLS44" s="797"/>
      <c r="LLT44" s="49"/>
      <c r="LLU44" s="795"/>
      <c r="LLV44" s="63"/>
      <c r="LLW44" s="63"/>
      <c r="LLX44" s="801"/>
      <c r="LLY44" s="798"/>
      <c r="LLZ44" s="799"/>
      <c r="LMA44" s="63"/>
      <c r="LMB44" s="800"/>
      <c r="LMC44" s="797"/>
      <c r="LMD44" s="794"/>
      <c r="LME44" s="795"/>
      <c r="LMF44" s="796"/>
      <c r="LMG44" s="794"/>
      <c r="LMH44" s="795"/>
      <c r="LMI44" s="797"/>
      <c r="LMJ44" s="49"/>
      <c r="LMK44" s="795"/>
      <c r="LML44" s="63"/>
      <c r="LMM44" s="63"/>
      <c r="LMN44" s="801"/>
      <c r="LMO44" s="798"/>
      <c r="LMP44" s="799"/>
      <c r="LMQ44" s="63"/>
      <c r="LMR44" s="800"/>
      <c r="LMS44" s="797"/>
      <c r="LMT44" s="794"/>
      <c r="LMU44" s="795"/>
      <c r="LMV44" s="796"/>
      <c r="LMW44" s="794"/>
      <c r="LMX44" s="795"/>
      <c r="LMY44" s="797"/>
      <c r="LMZ44" s="49"/>
      <c r="LNA44" s="795"/>
      <c r="LNB44" s="63"/>
      <c r="LNC44" s="63"/>
      <c r="LND44" s="801"/>
      <c r="LNE44" s="798"/>
      <c r="LNF44" s="799"/>
      <c r="LNG44" s="63"/>
      <c r="LNH44" s="800"/>
      <c r="LNI44" s="797"/>
      <c r="LNJ44" s="794"/>
      <c r="LNK44" s="795"/>
      <c r="LNL44" s="796"/>
      <c r="LNM44" s="794"/>
      <c r="LNN44" s="795"/>
      <c r="LNO44" s="797"/>
      <c r="LNP44" s="49"/>
      <c r="LNQ44" s="795"/>
      <c r="LNR44" s="63"/>
      <c r="LNS44" s="63"/>
      <c r="LNT44" s="801"/>
      <c r="LNU44" s="798"/>
      <c r="LNV44" s="799"/>
      <c r="LNW44" s="63"/>
      <c r="LNX44" s="800"/>
      <c r="LNY44" s="797"/>
      <c r="LNZ44" s="794"/>
      <c r="LOA44" s="795"/>
      <c r="LOB44" s="796"/>
      <c r="LOC44" s="794"/>
      <c r="LOD44" s="795"/>
      <c r="LOE44" s="797"/>
      <c r="LOF44" s="49"/>
      <c r="LOG44" s="795"/>
      <c r="LOH44" s="63"/>
      <c r="LOI44" s="63"/>
      <c r="LOJ44" s="801"/>
      <c r="LOK44" s="798"/>
      <c r="LOL44" s="799"/>
      <c r="LOM44" s="63"/>
      <c r="LON44" s="800"/>
      <c r="LOO44" s="797"/>
      <c r="LOP44" s="794"/>
      <c r="LOQ44" s="795"/>
      <c r="LOR44" s="796"/>
      <c r="LOS44" s="794"/>
      <c r="LOT44" s="795"/>
      <c r="LOU44" s="797"/>
      <c r="LOV44" s="49"/>
      <c r="LOW44" s="795"/>
      <c r="LOX44" s="63"/>
      <c r="LOY44" s="63"/>
      <c r="LOZ44" s="801"/>
      <c r="LPA44" s="798"/>
      <c r="LPB44" s="799"/>
      <c r="LPC44" s="63"/>
      <c r="LPD44" s="800"/>
      <c r="LPE44" s="797"/>
      <c r="LPF44" s="794"/>
      <c r="LPG44" s="795"/>
      <c r="LPH44" s="796"/>
      <c r="LPI44" s="794"/>
      <c r="LPJ44" s="795"/>
      <c r="LPK44" s="797"/>
      <c r="LPL44" s="49"/>
      <c r="LPM44" s="795"/>
      <c r="LPN44" s="63"/>
      <c r="LPO44" s="63"/>
      <c r="LPP44" s="801"/>
      <c r="LPQ44" s="798"/>
      <c r="LPR44" s="799"/>
      <c r="LPS44" s="63"/>
      <c r="LPT44" s="800"/>
      <c r="LPU44" s="797"/>
      <c r="LPV44" s="794"/>
      <c r="LPW44" s="795"/>
      <c r="LPX44" s="796"/>
      <c r="LPY44" s="794"/>
      <c r="LPZ44" s="795"/>
      <c r="LQA44" s="797"/>
      <c r="LQB44" s="49"/>
      <c r="LQC44" s="795"/>
      <c r="LQD44" s="63"/>
      <c r="LQE44" s="63"/>
      <c r="LQF44" s="801"/>
      <c r="LQG44" s="798"/>
      <c r="LQH44" s="799"/>
      <c r="LQI44" s="63"/>
      <c r="LQJ44" s="800"/>
      <c r="LQK44" s="797"/>
      <c r="LQL44" s="794"/>
      <c r="LQM44" s="795"/>
      <c r="LQN44" s="796"/>
      <c r="LQO44" s="794"/>
      <c r="LQP44" s="795"/>
      <c r="LQQ44" s="797"/>
      <c r="LQR44" s="49"/>
      <c r="LQS44" s="795"/>
      <c r="LQT44" s="63"/>
      <c r="LQU44" s="63"/>
      <c r="LQV44" s="801"/>
      <c r="LQW44" s="798"/>
      <c r="LQX44" s="799"/>
      <c r="LQY44" s="63"/>
      <c r="LQZ44" s="800"/>
      <c r="LRA44" s="797"/>
      <c r="LRB44" s="794"/>
      <c r="LRC44" s="795"/>
      <c r="LRD44" s="796"/>
      <c r="LRE44" s="794"/>
      <c r="LRF44" s="795"/>
      <c r="LRG44" s="797"/>
      <c r="LRH44" s="49"/>
      <c r="LRI44" s="795"/>
      <c r="LRJ44" s="63"/>
      <c r="LRK44" s="63"/>
      <c r="LRL44" s="801"/>
      <c r="LRM44" s="798"/>
      <c r="LRN44" s="799"/>
      <c r="LRO44" s="63"/>
      <c r="LRP44" s="800"/>
      <c r="LRQ44" s="797"/>
      <c r="LRR44" s="794"/>
      <c r="LRS44" s="795"/>
      <c r="LRT44" s="796"/>
      <c r="LRU44" s="794"/>
      <c r="LRV44" s="795"/>
      <c r="LRW44" s="797"/>
      <c r="LRX44" s="49"/>
      <c r="LRY44" s="795"/>
      <c r="LRZ44" s="63"/>
      <c r="LSA44" s="63"/>
      <c r="LSB44" s="801"/>
      <c r="LSC44" s="798"/>
      <c r="LSD44" s="799"/>
      <c r="LSE44" s="63"/>
      <c r="LSF44" s="800"/>
      <c r="LSG44" s="797"/>
      <c r="LSH44" s="794"/>
      <c r="LSI44" s="795"/>
      <c r="LSJ44" s="796"/>
      <c r="LSK44" s="794"/>
      <c r="LSL44" s="795"/>
      <c r="LSM44" s="797"/>
      <c r="LSN44" s="49"/>
      <c r="LSO44" s="795"/>
      <c r="LSP44" s="63"/>
      <c r="LSQ44" s="63"/>
      <c r="LSR44" s="801"/>
      <c r="LSS44" s="798"/>
      <c r="LST44" s="799"/>
      <c r="LSU44" s="63"/>
      <c r="LSV44" s="800"/>
      <c r="LSW44" s="797"/>
      <c r="LSX44" s="794"/>
      <c r="LSY44" s="795"/>
      <c r="LSZ44" s="796"/>
      <c r="LTA44" s="794"/>
      <c r="LTB44" s="795"/>
      <c r="LTC44" s="797"/>
      <c r="LTD44" s="49"/>
      <c r="LTE44" s="795"/>
      <c r="LTF44" s="63"/>
      <c r="LTG44" s="63"/>
      <c r="LTH44" s="801"/>
      <c r="LTI44" s="798"/>
      <c r="LTJ44" s="799"/>
      <c r="LTK44" s="63"/>
      <c r="LTL44" s="800"/>
      <c r="LTM44" s="797"/>
      <c r="LTN44" s="794"/>
      <c r="LTO44" s="795"/>
      <c r="LTP44" s="796"/>
      <c r="LTQ44" s="794"/>
      <c r="LTR44" s="795"/>
      <c r="LTS44" s="797"/>
      <c r="LTT44" s="49"/>
      <c r="LTU44" s="795"/>
      <c r="LTV44" s="63"/>
      <c r="LTW44" s="63"/>
      <c r="LTX44" s="801"/>
      <c r="LTY44" s="798"/>
      <c r="LTZ44" s="799"/>
      <c r="LUA44" s="63"/>
      <c r="LUB44" s="800"/>
      <c r="LUC44" s="797"/>
      <c r="LUD44" s="794"/>
      <c r="LUE44" s="795"/>
      <c r="LUF44" s="796"/>
      <c r="LUG44" s="794"/>
      <c r="LUH44" s="795"/>
      <c r="LUI44" s="797"/>
      <c r="LUJ44" s="49"/>
      <c r="LUK44" s="795"/>
      <c r="LUL44" s="63"/>
      <c r="LUM44" s="63"/>
      <c r="LUN44" s="801"/>
      <c r="LUO44" s="798"/>
      <c r="LUP44" s="799"/>
      <c r="LUQ44" s="63"/>
      <c r="LUR44" s="800"/>
      <c r="LUS44" s="797"/>
      <c r="LUT44" s="794"/>
      <c r="LUU44" s="795"/>
      <c r="LUV44" s="796"/>
      <c r="LUW44" s="794"/>
      <c r="LUX44" s="795"/>
      <c r="LUY44" s="797"/>
      <c r="LUZ44" s="49"/>
      <c r="LVA44" s="795"/>
      <c r="LVB44" s="63"/>
      <c r="LVC44" s="63"/>
      <c r="LVD44" s="801"/>
      <c r="LVE44" s="798"/>
      <c r="LVF44" s="799"/>
      <c r="LVG44" s="63"/>
      <c r="LVH44" s="800"/>
      <c r="LVI44" s="797"/>
      <c r="LVJ44" s="794"/>
      <c r="LVK44" s="795"/>
      <c r="LVL44" s="796"/>
      <c r="LVM44" s="794"/>
      <c r="LVN44" s="795"/>
      <c r="LVO44" s="797"/>
      <c r="LVP44" s="49"/>
      <c r="LVQ44" s="795"/>
      <c r="LVR44" s="63"/>
      <c r="LVS44" s="63"/>
      <c r="LVT44" s="801"/>
      <c r="LVU44" s="798"/>
      <c r="LVV44" s="799"/>
      <c r="LVW44" s="63"/>
      <c r="LVX44" s="800"/>
      <c r="LVY44" s="797"/>
      <c r="LVZ44" s="794"/>
      <c r="LWA44" s="795"/>
      <c r="LWB44" s="796"/>
      <c r="LWC44" s="794"/>
      <c r="LWD44" s="795"/>
      <c r="LWE44" s="797"/>
      <c r="LWF44" s="49"/>
      <c r="LWG44" s="795"/>
      <c r="LWH44" s="63"/>
      <c r="LWI44" s="63"/>
      <c r="LWJ44" s="801"/>
      <c r="LWK44" s="798"/>
      <c r="LWL44" s="799"/>
      <c r="LWM44" s="63"/>
      <c r="LWN44" s="800"/>
      <c r="LWO44" s="797"/>
      <c r="LWP44" s="794"/>
      <c r="LWQ44" s="795"/>
      <c r="LWR44" s="796"/>
      <c r="LWS44" s="794"/>
      <c r="LWT44" s="795"/>
      <c r="LWU44" s="797"/>
      <c r="LWV44" s="49"/>
      <c r="LWW44" s="795"/>
      <c r="LWX44" s="63"/>
      <c r="LWY44" s="63"/>
      <c r="LWZ44" s="801"/>
      <c r="LXA44" s="798"/>
      <c r="LXB44" s="799"/>
      <c r="LXC44" s="63"/>
      <c r="LXD44" s="800"/>
      <c r="LXE44" s="797"/>
      <c r="LXF44" s="794"/>
      <c r="LXG44" s="795"/>
      <c r="LXH44" s="796"/>
      <c r="LXI44" s="794"/>
      <c r="LXJ44" s="795"/>
      <c r="LXK44" s="797"/>
      <c r="LXL44" s="49"/>
      <c r="LXM44" s="795"/>
      <c r="LXN44" s="63"/>
      <c r="LXO44" s="63"/>
      <c r="LXP44" s="801"/>
      <c r="LXQ44" s="798"/>
      <c r="LXR44" s="799"/>
      <c r="LXS44" s="63"/>
      <c r="LXT44" s="800"/>
      <c r="LXU44" s="797"/>
      <c r="LXV44" s="794"/>
      <c r="LXW44" s="795"/>
      <c r="LXX44" s="796"/>
      <c r="LXY44" s="794"/>
      <c r="LXZ44" s="795"/>
      <c r="LYA44" s="797"/>
      <c r="LYB44" s="49"/>
      <c r="LYC44" s="795"/>
      <c r="LYD44" s="63"/>
      <c r="LYE44" s="63"/>
      <c r="LYF44" s="801"/>
      <c r="LYG44" s="798"/>
      <c r="LYH44" s="799"/>
      <c r="LYI44" s="63"/>
      <c r="LYJ44" s="800"/>
      <c r="LYK44" s="797"/>
      <c r="LYL44" s="794"/>
      <c r="LYM44" s="795"/>
      <c r="LYN44" s="796"/>
      <c r="LYO44" s="794"/>
      <c r="LYP44" s="795"/>
      <c r="LYQ44" s="797"/>
      <c r="LYR44" s="49"/>
      <c r="LYS44" s="795"/>
      <c r="LYT44" s="63"/>
      <c r="LYU44" s="63"/>
      <c r="LYV44" s="801"/>
      <c r="LYW44" s="798"/>
      <c r="LYX44" s="799"/>
      <c r="LYY44" s="63"/>
      <c r="LYZ44" s="800"/>
      <c r="LZA44" s="797"/>
      <c r="LZB44" s="794"/>
      <c r="LZC44" s="795"/>
      <c r="LZD44" s="796"/>
      <c r="LZE44" s="794"/>
      <c r="LZF44" s="795"/>
      <c r="LZG44" s="797"/>
      <c r="LZH44" s="49"/>
      <c r="LZI44" s="795"/>
      <c r="LZJ44" s="63"/>
      <c r="LZK44" s="63"/>
      <c r="LZL44" s="801"/>
      <c r="LZM44" s="798"/>
      <c r="LZN44" s="799"/>
      <c r="LZO44" s="63"/>
      <c r="LZP44" s="800"/>
      <c r="LZQ44" s="797"/>
      <c r="LZR44" s="794"/>
      <c r="LZS44" s="795"/>
      <c r="LZT44" s="796"/>
      <c r="LZU44" s="794"/>
      <c r="LZV44" s="795"/>
      <c r="LZW44" s="797"/>
      <c r="LZX44" s="49"/>
      <c r="LZY44" s="795"/>
      <c r="LZZ44" s="63"/>
      <c r="MAA44" s="63"/>
      <c r="MAB44" s="801"/>
      <c r="MAC44" s="798"/>
      <c r="MAD44" s="799"/>
      <c r="MAE44" s="63"/>
      <c r="MAF44" s="800"/>
      <c r="MAG44" s="797"/>
      <c r="MAH44" s="794"/>
      <c r="MAI44" s="795"/>
      <c r="MAJ44" s="796"/>
      <c r="MAK44" s="794"/>
      <c r="MAL44" s="795"/>
      <c r="MAM44" s="797"/>
      <c r="MAN44" s="49"/>
      <c r="MAO44" s="795"/>
      <c r="MAP44" s="63"/>
      <c r="MAQ44" s="63"/>
      <c r="MAR44" s="801"/>
      <c r="MAS44" s="798"/>
      <c r="MAT44" s="799"/>
      <c r="MAU44" s="63"/>
      <c r="MAV44" s="800"/>
      <c r="MAW44" s="797"/>
      <c r="MAX44" s="794"/>
      <c r="MAY44" s="795"/>
      <c r="MAZ44" s="796"/>
      <c r="MBA44" s="794"/>
      <c r="MBB44" s="795"/>
      <c r="MBC44" s="797"/>
      <c r="MBD44" s="49"/>
      <c r="MBE44" s="795"/>
      <c r="MBF44" s="63"/>
      <c r="MBG44" s="63"/>
      <c r="MBH44" s="801"/>
      <c r="MBI44" s="798"/>
      <c r="MBJ44" s="799"/>
      <c r="MBK44" s="63"/>
      <c r="MBL44" s="800"/>
      <c r="MBM44" s="797"/>
      <c r="MBN44" s="794"/>
      <c r="MBO44" s="795"/>
      <c r="MBP44" s="796"/>
      <c r="MBQ44" s="794"/>
      <c r="MBR44" s="795"/>
      <c r="MBS44" s="797"/>
      <c r="MBT44" s="49"/>
      <c r="MBU44" s="795"/>
      <c r="MBV44" s="63"/>
      <c r="MBW44" s="63"/>
      <c r="MBX44" s="801"/>
      <c r="MBY44" s="798"/>
      <c r="MBZ44" s="799"/>
      <c r="MCA44" s="63"/>
      <c r="MCB44" s="800"/>
      <c r="MCC44" s="797"/>
      <c r="MCD44" s="794"/>
      <c r="MCE44" s="795"/>
      <c r="MCF44" s="796"/>
      <c r="MCG44" s="794"/>
      <c r="MCH44" s="795"/>
      <c r="MCI44" s="797"/>
      <c r="MCJ44" s="49"/>
      <c r="MCK44" s="795"/>
      <c r="MCL44" s="63"/>
      <c r="MCM44" s="63"/>
      <c r="MCN44" s="801"/>
      <c r="MCO44" s="798"/>
      <c r="MCP44" s="799"/>
      <c r="MCQ44" s="63"/>
      <c r="MCR44" s="800"/>
      <c r="MCS44" s="797"/>
      <c r="MCT44" s="794"/>
      <c r="MCU44" s="795"/>
      <c r="MCV44" s="796"/>
      <c r="MCW44" s="794"/>
      <c r="MCX44" s="795"/>
      <c r="MCY44" s="797"/>
      <c r="MCZ44" s="49"/>
      <c r="MDA44" s="795"/>
      <c r="MDB44" s="63"/>
      <c r="MDC44" s="63"/>
      <c r="MDD44" s="801"/>
      <c r="MDE44" s="798"/>
      <c r="MDF44" s="799"/>
      <c r="MDG44" s="63"/>
      <c r="MDH44" s="800"/>
      <c r="MDI44" s="797"/>
      <c r="MDJ44" s="794"/>
      <c r="MDK44" s="795"/>
      <c r="MDL44" s="796"/>
      <c r="MDM44" s="794"/>
      <c r="MDN44" s="795"/>
      <c r="MDO44" s="797"/>
      <c r="MDP44" s="49"/>
      <c r="MDQ44" s="795"/>
      <c r="MDR44" s="63"/>
      <c r="MDS44" s="63"/>
      <c r="MDT44" s="801"/>
      <c r="MDU44" s="798"/>
      <c r="MDV44" s="799"/>
      <c r="MDW44" s="63"/>
      <c r="MDX44" s="800"/>
      <c r="MDY44" s="797"/>
      <c r="MDZ44" s="794"/>
      <c r="MEA44" s="795"/>
      <c r="MEB44" s="796"/>
      <c r="MEC44" s="794"/>
      <c r="MED44" s="795"/>
      <c r="MEE44" s="797"/>
      <c r="MEF44" s="49"/>
      <c r="MEG44" s="795"/>
      <c r="MEH44" s="63"/>
      <c r="MEI44" s="63"/>
      <c r="MEJ44" s="801"/>
      <c r="MEK44" s="798"/>
      <c r="MEL44" s="799"/>
      <c r="MEM44" s="63"/>
      <c r="MEN44" s="800"/>
      <c r="MEO44" s="797"/>
      <c r="MEP44" s="794"/>
      <c r="MEQ44" s="795"/>
      <c r="MER44" s="796"/>
      <c r="MES44" s="794"/>
      <c r="MET44" s="795"/>
      <c r="MEU44" s="797"/>
      <c r="MEV44" s="49"/>
      <c r="MEW44" s="795"/>
      <c r="MEX44" s="63"/>
      <c r="MEY44" s="63"/>
      <c r="MEZ44" s="801"/>
      <c r="MFA44" s="798"/>
      <c r="MFB44" s="799"/>
      <c r="MFC44" s="63"/>
      <c r="MFD44" s="800"/>
      <c r="MFE44" s="797"/>
      <c r="MFF44" s="794"/>
      <c r="MFG44" s="795"/>
      <c r="MFH44" s="796"/>
      <c r="MFI44" s="794"/>
      <c r="MFJ44" s="795"/>
      <c r="MFK44" s="797"/>
      <c r="MFL44" s="49"/>
      <c r="MFM44" s="795"/>
      <c r="MFN44" s="63"/>
      <c r="MFO44" s="63"/>
      <c r="MFP44" s="801"/>
      <c r="MFQ44" s="798"/>
      <c r="MFR44" s="799"/>
      <c r="MFS44" s="63"/>
      <c r="MFT44" s="800"/>
      <c r="MFU44" s="797"/>
      <c r="MFV44" s="794"/>
      <c r="MFW44" s="795"/>
      <c r="MFX44" s="796"/>
      <c r="MFY44" s="794"/>
      <c r="MFZ44" s="795"/>
      <c r="MGA44" s="797"/>
      <c r="MGB44" s="49"/>
      <c r="MGC44" s="795"/>
      <c r="MGD44" s="63"/>
      <c r="MGE44" s="63"/>
      <c r="MGF44" s="801"/>
      <c r="MGG44" s="798"/>
      <c r="MGH44" s="799"/>
      <c r="MGI44" s="63"/>
      <c r="MGJ44" s="800"/>
      <c r="MGK44" s="797"/>
      <c r="MGL44" s="794"/>
      <c r="MGM44" s="795"/>
      <c r="MGN44" s="796"/>
      <c r="MGO44" s="794"/>
      <c r="MGP44" s="795"/>
      <c r="MGQ44" s="797"/>
      <c r="MGR44" s="49"/>
      <c r="MGS44" s="795"/>
      <c r="MGT44" s="63"/>
      <c r="MGU44" s="63"/>
      <c r="MGV44" s="801"/>
      <c r="MGW44" s="798"/>
      <c r="MGX44" s="799"/>
      <c r="MGY44" s="63"/>
      <c r="MGZ44" s="800"/>
      <c r="MHA44" s="797"/>
      <c r="MHB44" s="794"/>
      <c r="MHC44" s="795"/>
      <c r="MHD44" s="796"/>
      <c r="MHE44" s="794"/>
      <c r="MHF44" s="795"/>
      <c r="MHG44" s="797"/>
      <c r="MHH44" s="49"/>
      <c r="MHI44" s="795"/>
      <c r="MHJ44" s="63"/>
      <c r="MHK44" s="63"/>
      <c r="MHL44" s="801"/>
      <c r="MHM44" s="798"/>
      <c r="MHN44" s="799"/>
      <c r="MHO44" s="63"/>
      <c r="MHP44" s="800"/>
      <c r="MHQ44" s="797"/>
      <c r="MHR44" s="794"/>
      <c r="MHS44" s="795"/>
      <c r="MHT44" s="796"/>
      <c r="MHU44" s="794"/>
      <c r="MHV44" s="795"/>
      <c r="MHW44" s="797"/>
      <c r="MHX44" s="49"/>
      <c r="MHY44" s="795"/>
      <c r="MHZ44" s="63"/>
      <c r="MIA44" s="63"/>
      <c r="MIB44" s="801"/>
      <c r="MIC44" s="798"/>
      <c r="MID44" s="799"/>
      <c r="MIE44" s="63"/>
      <c r="MIF44" s="800"/>
      <c r="MIG44" s="797"/>
      <c r="MIH44" s="794"/>
      <c r="MII44" s="795"/>
      <c r="MIJ44" s="796"/>
      <c r="MIK44" s="794"/>
      <c r="MIL44" s="795"/>
      <c r="MIM44" s="797"/>
      <c r="MIN44" s="49"/>
      <c r="MIO44" s="795"/>
      <c r="MIP44" s="63"/>
      <c r="MIQ44" s="63"/>
      <c r="MIR44" s="801"/>
      <c r="MIS44" s="798"/>
      <c r="MIT44" s="799"/>
      <c r="MIU44" s="63"/>
      <c r="MIV44" s="800"/>
      <c r="MIW44" s="797"/>
      <c r="MIX44" s="794"/>
      <c r="MIY44" s="795"/>
      <c r="MIZ44" s="796"/>
      <c r="MJA44" s="794"/>
      <c r="MJB44" s="795"/>
      <c r="MJC44" s="797"/>
      <c r="MJD44" s="49"/>
      <c r="MJE44" s="795"/>
      <c r="MJF44" s="63"/>
      <c r="MJG44" s="63"/>
      <c r="MJH44" s="801"/>
      <c r="MJI44" s="798"/>
      <c r="MJJ44" s="799"/>
      <c r="MJK44" s="63"/>
      <c r="MJL44" s="800"/>
      <c r="MJM44" s="797"/>
      <c r="MJN44" s="794"/>
      <c r="MJO44" s="795"/>
      <c r="MJP44" s="796"/>
      <c r="MJQ44" s="794"/>
      <c r="MJR44" s="795"/>
      <c r="MJS44" s="797"/>
      <c r="MJT44" s="49"/>
      <c r="MJU44" s="795"/>
      <c r="MJV44" s="63"/>
      <c r="MJW44" s="63"/>
      <c r="MJX44" s="801"/>
      <c r="MJY44" s="798"/>
      <c r="MJZ44" s="799"/>
      <c r="MKA44" s="63"/>
      <c r="MKB44" s="800"/>
      <c r="MKC44" s="797"/>
      <c r="MKD44" s="794"/>
      <c r="MKE44" s="795"/>
      <c r="MKF44" s="796"/>
      <c r="MKG44" s="794"/>
      <c r="MKH44" s="795"/>
      <c r="MKI44" s="797"/>
      <c r="MKJ44" s="49"/>
      <c r="MKK44" s="795"/>
      <c r="MKL44" s="63"/>
      <c r="MKM44" s="63"/>
      <c r="MKN44" s="801"/>
      <c r="MKO44" s="798"/>
      <c r="MKP44" s="799"/>
      <c r="MKQ44" s="63"/>
      <c r="MKR44" s="800"/>
      <c r="MKS44" s="797"/>
      <c r="MKT44" s="794"/>
      <c r="MKU44" s="795"/>
      <c r="MKV44" s="796"/>
      <c r="MKW44" s="794"/>
      <c r="MKX44" s="795"/>
      <c r="MKY44" s="797"/>
      <c r="MKZ44" s="49"/>
      <c r="MLA44" s="795"/>
      <c r="MLB44" s="63"/>
      <c r="MLC44" s="63"/>
      <c r="MLD44" s="801"/>
      <c r="MLE44" s="798"/>
      <c r="MLF44" s="799"/>
      <c r="MLG44" s="63"/>
      <c r="MLH44" s="800"/>
      <c r="MLI44" s="797"/>
      <c r="MLJ44" s="794"/>
      <c r="MLK44" s="795"/>
      <c r="MLL44" s="796"/>
      <c r="MLM44" s="794"/>
      <c r="MLN44" s="795"/>
      <c r="MLO44" s="797"/>
      <c r="MLP44" s="49"/>
      <c r="MLQ44" s="795"/>
      <c r="MLR44" s="63"/>
      <c r="MLS44" s="63"/>
      <c r="MLT44" s="801"/>
      <c r="MLU44" s="798"/>
      <c r="MLV44" s="799"/>
      <c r="MLW44" s="63"/>
      <c r="MLX44" s="800"/>
      <c r="MLY44" s="797"/>
      <c r="MLZ44" s="794"/>
      <c r="MMA44" s="795"/>
      <c r="MMB44" s="796"/>
      <c r="MMC44" s="794"/>
      <c r="MMD44" s="795"/>
      <c r="MME44" s="797"/>
      <c r="MMF44" s="49"/>
      <c r="MMG44" s="795"/>
      <c r="MMH44" s="63"/>
      <c r="MMI44" s="63"/>
      <c r="MMJ44" s="801"/>
      <c r="MMK44" s="798"/>
      <c r="MML44" s="799"/>
      <c r="MMM44" s="63"/>
      <c r="MMN44" s="800"/>
      <c r="MMO44" s="797"/>
      <c r="MMP44" s="794"/>
      <c r="MMQ44" s="795"/>
      <c r="MMR44" s="796"/>
      <c r="MMS44" s="794"/>
      <c r="MMT44" s="795"/>
      <c r="MMU44" s="797"/>
      <c r="MMV44" s="49"/>
      <c r="MMW44" s="795"/>
      <c r="MMX44" s="63"/>
      <c r="MMY44" s="63"/>
      <c r="MMZ44" s="801"/>
      <c r="MNA44" s="798"/>
      <c r="MNB44" s="799"/>
      <c r="MNC44" s="63"/>
      <c r="MND44" s="800"/>
      <c r="MNE44" s="797"/>
      <c r="MNF44" s="794"/>
      <c r="MNG44" s="795"/>
      <c r="MNH44" s="796"/>
      <c r="MNI44" s="794"/>
      <c r="MNJ44" s="795"/>
      <c r="MNK44" s="797"/>
      <c r="MNL44" s="49"/>
      <c r="MNM44" s="795"/>
      <c r="MNN44" s="63"/>
      <c r="MNO44" s="63"/>
      <c r="MNP44" s="801"/>
      <c r="MNQ44" s="798"/>
      <c r="MNR44" s="799"/>
      <c r="MNS44" s="63"/>
      <c r="MNT44" s="800"/>
      <c r="MNU44" s="797"/>
      <c r="MNV44" s="794"/>
      <c r="MNW44" s="795"/>
      <c r="MNX44" s="796"/>
      <c r="MNY44" s="794"/>
      <c r="MNZ44" s="795"/>
      <c r="MOA44" s="797"/>
      <c r="MOB44" s="49"/>
      <c r="MOC44" s="795"/>
      <c r="MOD44" s="63"/>
      <c r="MOE44" s="63"/>
      <c r="MOF44" s="801"/>
      <c r="MOG44" s="798"/>
      <c r="MOH44" s="799"/>
      <c r="MOI44" s="63"/>
      <c r="MOJ44" s="800"/>
      <c r="MOK44" s="797"/>
      <c r="MOL44" s="794"/>
      <c r="MOM44" s="795"/>
      <c r="MON44" s="796"/>
      <c r="MOO44" s="794"/>
      <c r="MOP44" s="795"/>
      <c r="MOQ44" s="797"/>
      <c r="MOR44" s="49"/>
      <c r="MOS44" s="795"/>
      <c r="MOT44" s="63"/>
      <c r="MOU44" s="63"/>
      <c r="MOV44" s="801"/>
      <c r="MOW44" s="798"/>
      <c r="MOX44" s="799"/>
      <c r="MOY44" s="63"/>
      <c r="MOZ44" s="800"/>
      <c r="MPA44" s="797"/>
      <c r="MPB44" s="794"/>
      <c r="MPC44" s="795"/>
      <c r="MPD44" s="796"/>
      <c r="MPE44" s="794"/>
      <c r="MPF44" s="795"/>
      <c r="MPG44" s="797"/>
      <c r="MPH44" s="49"/>
      <c r="MPI44" s="795"/>
      <c r="MPJ44" s="63"/>
      <c r="MPK44" s="63"/>
      <c r="MPL44" s="801"/>
      <c r="MPM44" s="798"/>
      <c r="MPN44" s="799"/>
      <c r="MPO44" s="63"/>
      <c r="MPP44" s="800"/>
      <c r="MPQ44" s="797"/>
      <c r="MPR44" s="794"/>
      <c r="MPS44" s="795"/>
      <c r="MPT44" s="796"/>
      <c r="MPU44" s="794"/>
      <c r="MPV44" s="795"/>
      <c r="MPW44" s="797"/>
      <c r="MPX44" s="49"/>
      <c r="MPY44" s="795"/>
      <c r="MPZ44" s="63"/>
      <c r="MQA44" s="63"/>
      <c r="MQB44" s="801"/>
      <c r="MQC44" s="798"/>
      <c r="MQD44" s="799"/>
      <c r="MQE44" s="63"/>
      <c r="MQF44" s="800"/>
      <c r="MQG44" s="797"/>
      <c r="MQH44" s="794"/>
      <c r="MQI44" s="795"/>
      <c r="MQJ44" s="796"/>
      <c r="MQK44" s="794"/>
      <c r="MQL44" s="795"/>
      <c r="MQM44" s="797"/>
      <c r="MQN44" s="49"/>
      <c r="MQO44" s="795"/>
      <c r="MQP44" s="63"/>
      <c r="MQQ44" s="63"/>
      <c r="MQR44" s="801"/>
      <c r="MQS44" s="798"/>
      <c r="MQT44" s="799"/>
      <c r="MQU44" s="63"/>
      <c r="MQV44" s="800"/>
      <c r="MQW44" s="797"/>
      <c r="MQX44" s="794"/>
      <c r="MQY44" s="795"/>
      <c r="MQZ44" s="796"/>
      <c r="MRA44" s="794"/>
      <c r="MRB44" s="795"/>
      <c r="MRC44" s="797"/>
      <c r="MRD44" s="49"/>
      <c r="MRE44" s="795"/>
      <c r="MRF44" s="63"/>
      <c r="MRG44" s="63"/>
      <c r="MRH44" s="801"/>
      <c r="MRI44" s="798"/>
      <c r="MRJ44" s="799"/>
      <c r="MRK44" s="63"/>
      <c r="MRL44" s="800"/>
      <c r="MRM44" s="797"/>
      <c r="MRN44" s="794"/>
      <c r="MRO44" s="795"/>
      <c r="MRP44" s="796"/>
      <c r="MRQ44" s="794"/>
      <c r="MRR44" s="795"/>
      <c r="MRS44" s="797"/>
      <c r="MRT44" s="49"/>
      <c r="MRU44" s="795"/>
      <c r="MRV44" s="63"/>
      <c r="MRW44" s="63"/>
      <c r="MRX44" s="801"/>
      <c r="MRY44" s="798"/>
      <c r="MRZ44" s="799"/>
      <c r="MSA44" s="63"/>
      <c r="MSB44" s="800"/>
      <c r="MSC44" s="797"/>
      <c r="MSD44" s="794"/>
      <c r="MSE44" s="795"/>
      <c r="MSF44" s="796"/>
      <c r="MSG44" s="794"/>
      <c r="MSH44" s="795"/>
      <c r="MSI44" s="797"/>
      <c r="MSJ44" s="49"/>
      <c r="MSK44" s="795"/>
      <c r="MSL44" s="63"/>
      <c r="MSM44" s="63"/>
      <c r="MSN44" s="801"/>
      <c r="MSO44" s="798"/>
      <c r="MSP44" s="799"/>
      <c r="MSQ44" s="63"/>
      <c r="MSR44" s="800"/>
      <c r="MSS44" s="797"/>
      <c r="MST44" s="794"/>
      <c r="MSU44" s="795"/>
      <c r="MSV44" s="796"/>
      <c r="MSW44" s="794"/>
      <c r="MSX44" s="795"/>
      <c r="MSY44" s="797"/>
      <c r="MSZ44" s="49"/>
      <c r="MTA44" s="795"/>
      <c r="MTB44" s="63"/>
      <c r="MTC44" s="63"/>
      <c r="MTD44" s="801"/>
      <c r="MTE44" s="798"/>
      <c r="MTF44" s="799"/>
      <c r="MTG44" s="63"/>
      <c r="MTH44" s="800"/>
      <c r="MTI44" s="797"/>
      <c r="MTJ44" s="794"/>
      <c r="MTK44" s="795"/>
      <c r="MTL44" s="796"/>
      <c r="MTM44" s="794"/>
      <c r="MTN44" s="795"/>
      <c r="MTO44" s="797"/>
      <c r="MTP44" s="49"/>
      <c r="MTQ44" s="795"/>
      <c r="MTR44" s="63"/>
      <c r="MTS44" s="63"/>
      <c r="MTT44" s="801"/>
      <c r="MTU44" s="798"/>
      <c r="MTV44" s="799"/>
      <c r="MTW44" s="63"/>
      <c r="MTX44" s="800"/>
      <c r="MTY44" s="797"/>
      <c r="MTZ44" s="794"/>
      <c r="MUA44" s="795"/>
      <c r="MUB44" s="796"/>
      <c r="MUC44" s="794"/>
      <c r="MUD44" s="795"/>
      <c r="MUE44" s="797"/>
      <c r="MUF44" s="49"/>
      <c r="MUG44" s="795"/>
      <c r="MUH44" s="63"/>
      <c r="MUI44" s="63"/>
      <c r="MUJ44" s="801"/>
      <c r="MUK44" s="798"/>
      <c r="MUL44" s="799"/>
      <c r="MUM44" s="63"/>
      <c r="MUN44" s="800"/>
      <c r="MUO44" s="797"/>
      <c r="MUP44" s="794"/>
      <c r="MUQ44" s="795"/>
      <c r="MUR44" s="796"/>
      <c r="MUS44" s="794"/>
      <c r="MUT44" s="795"/>
      <c r="MUU44" s="797"/>
      <c r="MUV44" s="49"/>
      <c r="MUW44" s="795"/>
      <c r="MUX44" s="63"/>
      <c r="MUY44" s="63"/>
      <c r="MUZ44" s="801"/>
      <c r="MVA44" s="798"/>
      <c r="MVB44" s="799"/>
      <c r="MVC44" s="63"/>
      <c r="MVD44" s="800"/>
      <c r="MVE44" s="797"/>
      <c r="MVF44" s="794"/>
      <c r="MVG44" s="795"/>
      <c r="MVH44" s="796"/>
      <c r="MVI44" s="794"/>
      <c r="MVJ44" s="795"/>
      <c r="MVK44" s="797"/>
      <c r="MVL44" s="49"/>
      <c r="MVM44" s="795"/>
      <c r="MVN44" s="63"/>
      <c r="MVO44" s="63"/>
      <c r="MVP44" s="801"/>
      <c r="MVQ44" s="798"/>
      <c r="MVR44" s="799"/>
      <c r="MVS44" s="63"/>
      <c r="MVT44" s="800"/>
      <c r="MVU44" s="797"/>
      <c r="MVV44" s="794"/>
      <c r="MVW44" s="795"/>
      <c r="MVX44" s="796"/>
      <c r="MVY44" s="794"/>
      <c r="MVZ44" s="795"/>
      <c r="MWA44" s="797"/>
      <c r="MWB44" s="49"/>
      <c r="MWC44" s="795"/>
      <c r="MWD44" s="63"/>
      <c r="MWE44" s="63"/>
      <c r="MWF44" s="801"/>
      <c r="MWG44" s="798"/>
      <c r="MWH44" s="799"/>
      <c r="MWI44" s="63"/>
      <c r="MWJ44" s="800"/>
      <c r="MWK44" s="797"/>
      <c r="MWL44" s="794"/>
      <c r="MWM44" s="795"/>
      <c r="MWN44" s="796"/>
      <c r="MWO44" s="794"/>
      <c r="MWP44" s="795"/>
      <c r="MWQ44" s="797"/>
      <c r="MWR44" s="49"/>
      <c r="MWS44" s="795"/>
      <c r="MWT44" s="63"/>
      <c r="MWU44" s="63"/>
      <c r="MWV44" s="801"/>
      <c r="MWW44" s="798"/>
      <c r="MWX44" s="799"/>
      <c r="MWY44" s="63"/>
      <c r="MWZ44" s="800"/>
      <c r="MXA44" s="797"/>
      <c r="MXB44" s="794"/>
      <c r="MXC44" s="795"/>
      <c r="MXD44" s="796"/>
      <c r="MXE44" s="794"/>
      <c r="MXF44" s="795"/>
      <c r="MXG44" s="797"/>
      <c r="MXH44" s="49"/>
      <c r="MXI44" s="795"/>
      <c r="MXJ44" s="63"/>
      <c r="MXK44" s="63"/>
      <c r="MXL44" s="801"/>
      <c r="MXM44" s="798"/>
      <c r="MXN44" s="799"/>
      <c r="MXO44" s="63"/>
      <c r="MXP44" s="800"/>
      <c r="MXQ44" s="797"/>
      <c r="MXR44" s="794"/>
      <c r="MXS44" s="795"/>
      <c r="MXT44" s="796"/>
      <c r="MXU44" s="794"/>
      <c r="MXV44" s="795"/>
      <c r="MXW44" s="797"/>
      <c r="MXX44" s="49"/>
      <c r="MXY44" s="795"/>
      <c r="MXZ44" s="63"/>
      <c r="MYA44" s="63"/>
      <c r="MYB44" s="801"/>
      <c r="MYC44" s="798"/>
      <c r="MYD44" s="799"/>
      <c r="MYE44" s="63"/>
      <c r="MYF44" s="800"/>
      <c r="MYG44" s="797"/>
      <c r="MYH44" s="794"/>
      <c r="MYI44" s="795"/>
      <c r="MYJ44" s="796"/>
      <c r="MYK44" s="794"/>
      <c r="MYL44" s="795"/>
      <c r="MYM44" s="797"/>
      <c r="MYN44" s="49"/>
      <c r="MYO44" s="795"/>
      <c r="MYP44" s="63"/>
      <c r="MYQ44" s="63"/>
      <c r="MYR44" s="801"/>
      <c r="MYS44" s="798"/>
      <c r="MYT44" s="799"/>
      <c r="MYU44" s="63"/>
      <c r="MYV44" s="800"/>
      <c r="MYW44" s="797"/>
      <c r="MYX44" s="794"/>
      <c r="MYY44" s="795"/>
      <c r="MYZ44" s="796"/>
      <c r="MZA44" s="794"/>
      <c r="MZB44" s="795"/>
      <c r="MZC44" s="797"/>
      <c r="MZD44" s="49"/>
      <c r="MZE44" s="795"/>
      <c r="MZF44" s="63"/>
      <c r="MZG44" s="63"/>
      <c r="MZH44" s="801"/>
      <c r="MZI44" s="798"/>
      <c r="MZJ44" s="799"/>
      <c r="MZK44" s="63"/>
      <c r="MZL44" s="800"/>
      <c r="MZM44" s="797"/>
      <c r="MZN44" s="794"/>
      <c r="MZO44" s="795"/>
      <c r="MZP44" s="796"/>
      <c r="MZQ44" s="794"/>
      <c r="MZR44" s="795"/>
      <c r="MZS44" s="797"/>
      <c r="MZT44" s="49"/>
      <c r="MZU44" s="795"/>
      <c r="MZV44" s="63"/>
      <c r="MZW44" s="63"/>
      <c r="MZX44" s="801"/>
      <c r="MZY44" s="798"/>
      <c r="MZZ44" s="799"/>
      <c r="NAA44" s="63"/>
      <c r="NAB44" s="800"/>
      <c r="NAC44" s="797"/>
      <c r="NAD44" s="794"/>
      <c r="NAE44" s="795"/>
      <c r="NAF44" s="796"/>
      <c r="NAG44" s="794"/>
      <c r="NAH44" s="795"/>
      <c r="NAI44" s="797"/>
      <c r="NAJ44" s="49"/>
      <c r="NAK44" s="795"/>
      <c r="NAL44" s="63"/>
      <c r="NAM44" s="63"/>
      <c r="NAN44" s="801"/>
      <c r="NAO44" s="798"/>
      <c r="NAP44" s="799"/>
      <c r="NAQ44" s="63"/>
      <c r="NAR44" s="800"/>
      <c r="NAS44" s="797"/>
      <c r="NAT44" s="794"/>
      <c r="NAU44" s="795"/>
      <c r="NAV44" s="796"/>
      <c r="NAW44" s="794"/>
      <c r="NAX44" s="795"/>
      <c r="NAY44" s="797"/>
      <c r="NAZ44" s="49"/>
      <c r="NBA44" s="795"/>
      <c r="NBB44" s="63"/>
      <c r="NBC44" s="63"/>
      <c r="NBD44" s="801"/>
      <c r="NBE44" s="798"/>
      <c r="NBF44" s="799"/>
      <c r="NBG44" s="63"/>
      <c r="NBH44" s="800"/>
      <c r="NBI44" s="797"/>
      <c r="NBJ44" s="794"/>
      <c r="NBK44" s="795"/>
      <c r="NBL44" s="796"/>
      <c r="NBM44" s="794"/>
      <c r="NBN44" s="795"/>
      <c r="NBO44" s="797"/>
      <c r="NBP44" s="49"/>
      <c r="NBQ44" s="795"/>
      <c r="NBR44" s="63"/>
      <c r="NBS44" s="63"/>
      <c r="NBT44" s="801"/>
      <c r="NBU44" s="798"/>
      <c r="NBV44" s="799"/>
      <c r="NBW44" s="63"/>
      <c r="NBX44" s="800"/>
      <c r="NBY44" s="797"/>
      <c r="NBZ44" s="794"/>
      <c r="NCA44" s="795"/>
      <c r="NCB44" s="796"/>
      <c r="NCC44" s="794"/>
      <c r="NCD44" s="795"/>
      <c r="NCE44" s="797"/>
      <c r="NCF44" s="49"/>
      <c r="NCG44" s="795"/>
      <c r="NCH44" s="63"/>
      <c r="NCI44" s="63"/>
      <c r="NCJ44" s="801"/>
      <c r="NCK44" s="798"/>
      <c r="NCL44" s="799"/>
      <c r="NCM44" s="63"/>
      <c r="NCN44" s="800"/>
      <c r="NCO44" s="797"/>
      <c r="NCP44" s="794"/>
      <c r="NCQ44" s="795"/>
      <c r="NCR44" s="796"/>
      <c r="NCS44" s="794"/>
      <c r="NCT44" s="795"/>
      <c r="NCU44" s="797"/>
      <c r="NCV44" s="49"/>
      <c r="NCW44" s="795"/>
      <c r="NCX44" s="63"/>
      <c r="NCY44" s="63"/>
      <c r="NCZ44" s="801"/>
      <c r="NDA44" s="798"/>
      <c r="NDB44" s="799"/>
      <c r="NDC44" s="63"/>
      <c r="NDD44" s="800"/>
      <c r="NDE44" s="797"/>
      <c r="NDF44" s="794"/>
      <c r="NDG44" s="795"/>
      <c r="NDH44" s="796"/>
      <c r="NDI44" s="794"/>
      <c r="NDJ44" s="795"/>
      <c r="NDK44" s="797"/>
      <c r="NDL44" s="49"/>
      <c r="NDM44" s="795"/>
      <c r="NDN44" s="63"/>
      <c r="NDO44" s="63"/>
      <c r="NDP44" s="801"/>
      <c r="NDQ44" s="798"/>
      <c r="NDR44" s="799"/>
      <c r="NDS44" s="63"/>
      <c r="NDT44" s="800"/>
      <c r="NDU44" s="797"/>
      <c r="NDV44" s="794"/>
      <c r="NDW44" s="795"/>
      <c r="NDX44" s="796"/>
      <c r="NDY44" s="794"/>
      <c r="NDZ44" s="795"/>
      <c r="NEA44" s="797"/>
      <c r="NEB44" s="49"/>
      <c r="NEC44" s="795"/>
      <c r="NED44" s="63"/>
      <c r="NEE44" s="63"/>
      <c r="NEF44" s="801"/>
      <c r="NEG44" s="798"/>
      <c r="NEH44" s="799"/>
      <c r="NEI44" s="63"/>
      <c r="NEJ44" s="800"/>
      <c r="NEK44" s="797"/>
      <c r="NEL44" s="794"/>
      <c r="NEM44" s="795"/>
      <c r="NEN44" s="796"/>
      <c r="NEO44" s="794"/>
      <c r="NEP44" s="795"/>
      <c r="NEQ44" s="797"/>
      <c r="NER44" s="49"/>
      <c r="NES44" s="795"/>
      <c r="NET44" s="63"/>
      <c r="NEU44" s="63"/>
      <c r="NEV44" s="801"/>
      <c r="NEW44" s="798"/>
      <c r="NEX44" s="799"/>
      <c r="NEY44" s="63"/>
      <c r="NEZ44" s="800"/>
      <c r="NFA44" s="797"/>
      <c r="NFB44" s="794"/>
      <c r="NFC44" s="795"/>
      <c r="NFD44" s="796"/>
      <c r="NFE44" s="794"/>
      <c r="NFF44" s="795"/>
      <c r="NFG44" s="797"/>
      <c r="NFH44" s="49"/>
      <c r="NFI44" s="795"/>
      <c r="NFJ44" s="63"/>
      <c r="NFK44" s="63"/>
      <c r="NFL44" s="801"/>
      <c r="NFM44" s="798"/>
      <c r="NFN44" s="799"/>
      <c r="NFO44" s="63"/>
      <c r="NFP44" s="800"/>
      <c r="NFQ44" s="797"/>
      <c r="NFR44" s="794"/>
      <c r="NFS44" s="795"/>
      <c r="NFT44" s="796"/>
      <c r="NFU44" s="794"/>
      <c r="NFV44" s="795"/>
      <c r="NFW44" s="797"/>
      <c r="NFX44" s="49"/>
      <c r="NFY44" s="795"/>
      <c r="NFZ44" s="63"/>
      <c r="NGA44" s="63"/>
      <c r="NGB44" s="801"/>
      <c r="NGC44" s="798"/>
      <c r="NGD44" s="799"/>
      <c r="NGE44" s="63"/>
      <c r="NGF44" s="800"/>
      <c r="NGG44" s="797"/>
      <c r="NGH44" s="794"/>
      <c r="NGI44" s="795"/>
      <c r="NGJ44" s="796"/>
      <c r="NGK44" s="794"/>
      <c r="NGL44" s="795"/>
      <c r="NGM44" s="797"/>
      <c r="NGN44" s="49"/>
      <c r="NGO44" s="795"/>
      <c r="NGP44" s="63"/>
      <c r="NGQ44" s="63"/>
      <c r="NGR44" s="801"/>
      <c r="NGS44" s="798"/>
      <c r="NGT44" s="799"/>
      <c r="NGU44" s="63"/>
      <c r="NGV44" s="800"/>
      <c r="NGW44" s="797"/>
      <c r="NGX44" s="794"/>
      <c r="NGY44" s="795"/>
      <c r="NGZ44" s="796"/>
      <c r="NHA44" s="794"/>
      <c r="NHB44" s="795"/>
      <c r="NHC44" s="797"/>
      <c r="NHD44" s="49"/>
      <c r="NHE44" s="795"/>
      <c r="NHF44" s="63"/>
      <c r="NHG44" s="63"/>
      <c r="NHH44" s="801"/>
      <c r="NHI44" s="798"/>
      <c r="NHJ44" s="799"/>
      <c r="NHK44" s="63"/>
      <c r="NHL44" s="800"/>
      <c r="NHM44" s="797"/>
      <c r="NHN44" s="794"/>
      <c r="NHO44" s="795"/>
      <c r="NHP44" s="796"/>
      <c r="NHQ44" s="794"/>
      <c r="NHR44" s="795"/>
      <c r="NHS44" s="797"/>
      <c r="NHT44" s="49"/>
      <c r="NHU44" s="795"/>
      <c r="NHV44" s="63"/>
      <c r="NHW44" s="63"/>
      <c r="NHX44" s="801"/>
      <c r="NHY44" s="798"/>
      <c r="NHZ44" s="799"/>
      <c r="NIA44" s="63"/>
      <c r="NIB44" s="800"/>
      <c r="NIC44" s="797"/>
      <c r="NID44" s="794"/>
      <c r="NIE44" s="795"/>
      <c r="NIF44" s="796"/>
      <c r="NIG44" s="794"/>
      <c r="NIH44" s="795"/>
      <c r="NII44" s="797"/>
      <c r="NIJ44" s="49"/>
      <c r="NIK44" s="795"/>
      <c r="NIL44" s="63"/>
      <c r="NIM44" s="63"/>
      <c r="NIN44" s="801"/>
      <c r="NIO44" s="798"/>
      <c r="NIP44" s="799"/>
      <c r="NIQ44" s="63"/>
      <c r="NIR44" s="800"/>
      <c r="NIS44" s="797"/>
      <c r="NIT44" s="794"/>
      <c r="NIU44" s="795"/>
      <c r="NIV44" s="796"/>
      <c r="NIW44" s="794"/>
      <c r="NIX44" s="795"/>
      <c r="NIY44" s="797"/>
      <c r="NIZ44" s="49"/>
      <c r="NJA44" s="795"/>
      <c r="NJB44" s="63"/>
      <c r="NJC44" s="63"/>
      <c r="NJD44" s="801"/>
      <c r="NJE44" s="798"/>
      <c r="NJF44" s="799"/>
      <c r="NJG44" s="63"/>
      <c r="NJH44" s="800"/>
      <c r="NJI44" s="797"/>
      <c r="NJJ44" s="794"/>
      <c r="NJK44" s="795"/>
      <c r="NJL44" s="796"/>
      <c r="NJM44" s="794"/>
      <c r="NJN44" s="795"/>
      <c r="NJO44" s="797"/>
      <c r="NJP44" s="49"/>
      <c r="NJQ44" s="795"/>
      <c r="NJR44" s="63"/>
      <c r="NJS44" s="63"/>
      <c r="NJT44" s="801"/>
      <c r="NJU44" s="798"/>
      <c r="NJV44" s="799"/>
      <c r="NJW44" s="63"/>
      <c r="NJX44" s="800"/>
      <c r="NJY44" s="797"/>
      <c r="NJZ44" s="794"/>
      <c r="NKA44" s="795"/>
      <c r="NKB44" s="796"/>
      <c r="NKC44" s="794"/>
      <c r="NKD44" s="795"/>
      <c r="NKE44" s="797"/>
      <c r="NKF44" s="49"/>
      <c r="NKG44" s="795"/>
      <c r="NKH44" s="63"/>
      <c r="NKI44" s="63"/>
      <c r="NKJ44" s="801"/>
      <c r="NKK44" s="798"/>
      <c r="NKL44" s="799"/>
      <c r="NKM44" s="63"/>
      <c r="NKN44" s="800"/>
      <c r="NKO44" s="797"/>
      <c r="NKP44" s="794"/>
      <c r="NKQ44" s="795"/>
      <c r="NKR44" s="796"/>
      <c r="NKS44" s="794"/>
      <c r="NKT44" s="795"/>
      <c r="NKU44" s="797"/>
      <c r="NKV44" s="49"/>
      <c r="NKW44" s="795"/>
      <c r="NKX44" s="63"/>
      <c r="NKY44" s="63"/>
      <c r="NKZ44" s="801"/>
      <c r="NLA44" s="798"/>
      <c r="NLB44" s="799"/>
      <c r="NLC44" s="63"/>
      <c r="NLD44" s="800"/>
      <c r="NLE44" s="797"/>
      <c r="NLF44" s="794"/>
      <c r="NLG44" s="795"/>
      <c r="NLH44" s="796"/>
      <c r="NLI44" s="794"/>
      <c r="NLJ44" s="795"/>
      <c r="NLK44" s="797"/>
      <c r="NLL44" s="49"/>
      <c r="NLM44" s="795"/>
      <c r="NLN44" s="63"/>
      <c r="NLO44" s="63"/>
      <c r="NLP44" s="801"/>
      <c r="NLQ44" s="798"/>
      <c r="NLR44" s="799"/>
      <c r="NLS44" s="63"/>
      <c r="NLT44" s="800"/>
      <c r="NLU44" s="797"/>
      <c r="NLV44" s="794"/>
      <c r="NLW44" s="795"/>
      <c r="NLX44" s="796"/>
      <c r="NLY44" s="794"/>
      <c r="NLZ44" s="795"/>
      <c r="NMA44" s="797"/>
      <c r="NMB44" s="49"/>
      <c r="NMC44" s="795"/>
      <c r="NMD44" s="63"/>
      <c r="NME44" s="63"/>
      <c r="NMF44" s="801"/>
      <c r="NMG44" s="798"/>
      <c r="NMH44" s="799"/>
      <c r="NMI44" s="63"/>
      <c r="NMJ44" s="800"/>
      <c r="NMK44" s="797"/>
      <c r="NML44" s="794"/>
      <c r="NMM44" s="795"/>
      <c r="NMN44" s="796"/>
      <c r="NMO44" s="794"/>
      <c r="NMP44" s="795"/>
      <c r="NMQ44" s="797"/>
      <c r="NMR44" s="49"/>
      <c r="NMS44" s="795"/>
      <c r="NMT44" s="63"/>
      <c r="NMU44" s="63"/>
      <c r="NMV44" s="801"/>
      <c r="NMW44" s="798"/>
      <c r="NMX44" s="799"/>
      <c r="NMY44" s="63"/>
      <c r="NMZ44" s="800"/>
      <c r="NNA44" s="797"/>
      <c r="NNB44" s="794"/>
      <c r="NNC44" s="795"/>
      <c r="NND44" s="796"/>
      <c r="NNE44" s="794"/>
      <c r="NNF44" s="795"/>
      <c r="NNG44" s="797"/>
      <c r="NNH44" s="49"/>
      <c r="NNI44" s="795"/>
      <c r="NNJ44" s="63"/>
      <c r="NNK44" s="63"/>
      <c r="NNL44" s="801"/>
      <c r="NNM44" s="798"/>
      <c r="NNN44" s="799"/>
      <c r="NNO44" s="63"/>
      <c r="NNP44" s="800"/>
      <c r="NNQ44" s="797"/>
      <c r="NNR44" s="794"/>
      <c r="NNS44" s="795"/>
      <c r="NNT44" s="796"/>
      <c r="NNU44" s="794"/>
      <c r="NNV44" s="795"/>
      <c r="NNW44" s="797"/>
      <c r="NNX44" s="49"/>
      <c r="NNY44" s="795"/>
      <c r="NNZ44" s="63"/>
      <c r="NOA44" s="63"/>
      <c r="NOB44" s="801"/>
      <c r="NOC44" s="798"/>
      <c r="NOD44" s="799"/>
      <c r="NOE44" s="63"/>
      <c r="NOF44" s="800"/>
      <c r="NOG44" s="797"/>
      <c r="NOH44" s="794"/>
      <c r="NOI44" s="795"/>
      <c r="NOJ44" s="796"/>
      <c r="NOK44" s="794"/>
      <c r="NOL44" s="795"/>
      <c r="NOM44" s="797"/>
      <c r="NON44" s="49"/>
      <c r="NOO44" s="795"/>
      <c r="NOP44" s="63"/>
      <c r="NOQ44" s="63"/>
      <c r="NOR44" s="801"/>
      <c r="NOS44" s="798"/>
      <c r="NOT44" s="799"/>
      <c r="NOU44" s="63"/>
      <c r="NOV44" s="800"/>
      <c r="NOW44" s="797"/>
      <c r="NOX44" s="794"/>
      <c r="NOY44" s="795"/>
      <c r="NOZ44" s="796"/>
      <c r="NPA44" s="794"/>
      <c r="NPB44" s="795"/>
      <c r="NPC44" s="797"/>
      <c r="NPD44" s="49"/>
      <c r="NPE44" s="795"/>
      <c r="NPF44" s="63"/>
      <c r="NPG44" s="63"/>
      <c r="NPH44" s="801"/>
      <c r="NPI44" s="798"/>
      <c r="NPJ44" s="799"/>
      <c r="NPK44" s="63"/>
      <c r="NPL44" s="800"/>
      <c r="NPM44" s="797"/>
      <c r="NPN44" s="794"/>
      <c r="NPO44" s="795"/>
      <c r="NPP44" s="796"/>
      <c r="NPQ44" s="794"/>
      <c r="NPR44" s="795"/>
      <c r="NPS44" s="797"/>
      <c r="NPT44" s="49"/>
      <c r="NPU44" s="795"/>
      <c r="NPV44" s="63"/>
      <c r="NPW44" s="63"/>
      <c r="NPX44" s="801"/>
      <c r="NPY44" s="798"/>
      <c r="NPZ44" s="799"/>
      <c r="NQA44" s="63"/>
      <c r="NQB44" s="800"/>
      <c r="NQC44" s="797"/>
      <c r="NQD44" s="794"/>
      <c r="NQE44" s="795"/>
      <c r="NQF44" s="796"/>
      <c r="NQG44" s="794"/>
      <c r="NQH44" s="795"/>
      <c r="NQI44" s="797"/>
      <c r="NQJ44" s="49"/>
      <c r="NQK44" s="795"/>
      <c r="NQL44" s="63"/>
      <c r="NQM44" s="63"/>
      <c r="NQN44" s="801"/>
      <c r="NQO44" s="798"/>
      <c r="NQP44" s="799"/>
      <c r="NQQ44" s="63"/>
      <c r="NQR44" s="800"/>
      <c r="NQS44" s="797"/>
      <c r="NQT44" s="794"/>
      <c r="NQU44" s="795"/>
      <c r="NQV44" s="796"/>
      <c r="NQW44" s="794"/>
      <c r="NQX44" s="795"/>
      <c r="NQY44" s="797"/>
      <c r="NQZ44" s="49"/>
      <c r="NRA44" s="795"/>
      <c r="NRB44" s="63"/>
      <c r="NRC44" s="63"/>
      <c r="NRD44" s="801"/>
      <c r="NRE44" s="798"/>
      <c r="NRF44" s="799"/>
      <c r="NRG44" s="63"/>
      <c r="NRH44" s="800"/>
      <c r="NRI44" s="797"/>
      <c r="NRJ44" s="794"/>
      <c r="NRK44" s="795"/>
      <c r="NRL44" s="796"/>
      <c r="NRM44" s="794"/>
      <c r="NRN44" s="795"/>
      <c r="NRO44" s="797"/>
      <c r="NRP44" s="49"/>
      <c r="NRQ44" s="795"/>
      <c r="NRR44" s="63"/>
      <c r="NRS44" s="63"/>
      <c r="NRT44" s="801"/>
      <c r="NRU44" s="798"/>
      <c r="NRV44" s="799"/>
      <c r="NRW44" s="63"/>
      <c r="NRX44" s="800"/>
      <c r="NRY44" s="797"/>
      <c r="NRZ44" s="794"/>
      <c r="NSA44" s="795"/>
      <c r="NSB44" s="796"/>
      <c r="NSC44" s="794"/>
      <c r="NSD44" s="795"/>
      <c r="NSE44" s="797"/>
      <c r="NSF44" s="49"/>
      <c r="NSG44" s="795"/>
      <c r="NSH44" s="63"/>
      <c r="NSI44" s="63"/>
      <c r="NSJ44" s="801"/>
      <c r="NSK44" s="798"/>
      <c r="NSL44" s="799"/>
      <c r="NSM44" s="63"/>
      <c r="NSN44" s="800"/>
      <c r="NSO44" s="797"/>
      <c r="NSP44" s="794"/>
      <c r="NSQ44" s="795"/>
      <c r="NSR44" s="796"/>
      <c r="NSS44" s="794"/>
      <c r="NST44" s="795"/>
      <c r="NSU44" s="797"/>
      <c r="NSV44" s="49"/>
      <c r="NSW44" s="795"/>
      <c r="NSX44" s="63"/>
      <c r="NSY44" s="63"/>
      <c r="NSZ44" s="801"/>
      <c r="NTA44" s="798"/>
      <c r="NTB44" s="799"/>
      <c r="NTC44" s="63"/>
      <c r="NTD44" s="800"/>
      <c r="NTE44" s="797"/>
      <c r="NTF44" s="794"/>
      <c r="NTG44" s="795"/>
      <c r="NTH44" s="796"/>
      <c r="NTI44" s="794"/>
      <c r="NTJ44" s="795"/>
      <c r="NTK44" s="797"/>
      <c r="NTL44" s="49"/>
      <c r="NTM44" s="795"/>
      <c r="NTN44" s="63"/>
      <c r="NTO44" s="63"/>
      <c r="NTP44" s="801"/>
      <c r="NTQ44" s="798"/>
      <c r="NTR44" s="799"/>
      <c r="NTS44" s="63"/>
      <c r="NTT44" s="800"/>
      <c r="NTU44" s="797"/>
      <c r="NTV44" s="794"/>
      <c r="NTW44" s="795"/>
      <c r="NTX44" s="796"/>
      <c r="NTY44" s="794"/>
      <c r="NTZ44" s="795"/>
      <c r="NUA44" s="797"/>
      <c r="NUB44" s="49"/>
      <c r="NUC44" s="795"/>
      <c r="NUD44" s="63"/>
      <c r="NUE44" s="63"/>
      <c r="NUF44" s="801"/>
      <c r="NUG44" s="798"/>
      <c r="NUH44" s="799"/>
      <c r="NUI44" s="63"/>
      <c r="NUJ44" s="800"/>
      <c r="NUK44" s="797"/>
      <c r="NUL44" s="794"/>
      <c r="NUM44" s="795"/>
      <c r="NUN44" s="796"/>
      <c r="NUO44" s="794"/>
      <c r="NUP44" s="795"/>
      <c r="NUQ44" s="797"/>
      <c r="NUR44" s="49"/>
      <c r="NUS44" s="795"/>
      <c r="NUT44" s="63"/>
      <c r="NUU44" s="63"/>
      <c r="NUV44" s="801"/>
      <c r="NUW44" s="798"/>
      <c r="NUX44" s="799"/>
      <c r="NUY44" s="63"/>
      <c r="NUZ44" s="800"/>
      <c r="NVA44" s="797"/>
      <c r="NVB44" s="794"/>
      <c r="NVC44" s="795"/>
      <c r="NVD44" s="796"/>
      <c r="NVE44" s="794"/>
      <c r="NVF44" s="795"/>
      <c r="NVG44" s="797"/>
      <c r="NVH44" s="49"/>
      <c r="NVI44" s="795"/>
      <c r="NVJ44" s="63"/>
      <c r="NVK44" s="63"/>
      <c r="NVL44" s="801"/>
      <c r="NVM44" s="798"/>
      <c r="NVN44" s="799"/>
      <c r="NVO44" s="63"/>
      <c r="NVP44" s="800"/>
      <c r="NVQ44" s="797"/>
      <c r="NVR44" s="794"/>
      <c r="NVS44" s="795"/>
      <c r="NVT44" s="796"/>
      <c r="NVU44" s="794"/>
      <c r="NVV44" s="795"/>
      <c r="NVW44" s="797"/>
      <c r="NVX44" s="49"/>
      <c r="NVY44" s="795"/>
      <c r="NVZ44" s="63"/>
      <c r="NWA44" s="63"/>
      <c r="NWB44" s="801"/>
      <c r="NWC44" s="798"/>
      <c r="NWD44" s="799"/>
      <c r="NWE44" s="63"/>
      <c r="NWF44" s="800"/>
      <c r="NWG44" s="797"/>
      <c r="NWH44" s="794"/>
      <c r="NWI44" s="795"/>
      <c r="NWJ44" s="796"/>
      <c r="NWK44" s="794"/>
      <c r="NWL44" s="795"/>
      <c r="NWM44" s="797"/>
      <c r="NWN44" s="49"/>
      <c r="NWO44" s="795"/>
      <c r="NWP44" s="63"/>
      <c r="NWQ44" s="63"/>
      <c r="NWR44" s="801"/>
      <c r="NWS44" s="798"/>
      <c r="NWT44" s="799"/>
      <c r="NWU44" s="63"/>
      <c r="NWV44" s="800"/>
      <c r="NWW44" s="797"/>
      <c r="NWX44" s="794"/>
      <c r="NWY44" s="795"/>
      <c r="NWZ44" s="796"/>
      <c r="NXA44" s="794"/>
      <c r="NXB44" s="795"/>
      <c r="NXC44" s="797"/>
      <c r="NXD44" s="49"/>
      <c r="NXE44" s="795"/>
      <c r="NXF44" s="63"/>
      <c r="NXG44" s="63"/>
      <c r="NXH44" s="801"/>
      <c r="NXI44" s="798"/>
      <c r="NXJ44" s="799"/>
      <c r="NXK44" s="63"/>
      <c r="NXL44" s="800"/>
      <c r="NXM44" s="797"/>
      <c r="NXN44" s="794"/>
      <c r="NXO44" s="795"/>
      <c r="NXP44" s="796"/>
      <c r="NXQ44" s="794"/>
      <c r="NXR44" s="795"/>
      <c r="NXS44" s="797"/>
      <c r="NXT44" s="49"/>
      <c r="NXU44" s="795"/>
      <c r="NXV44" s="63"/>
      <c r="NXW44" s="63"/>
      <c r="NXX44" s="801"/>
      <c r="NXY44" s="798"/>
      <c r="NXZ44" s="799"/>
      <c r="NYA44" s="63"/>
      <c r="NYB44" s="800"/>
      <c r="NYC44" s="797"/>
      <c r="NYD44" s="794"/>
      <c r="NYE44" s="795"/>
      <c r="NYF44" s="796"/>
      <c r="NYG44" s="794"/>
      <c r="NYH44" s="795"/>
      <c r="NYI44" s="797"/>
      <c r="NYJ44" s="49"/>
      <c r="NYK44" s="795"/>
      <c r="NYL44" s="63"/>
      <c r="NYM44" s="63"/>
      <c r="NYN44" s="801"/>
      <c r="NYO44" s="798"/>
      <c r="NYP44" s="799"/>
      <c r="NYQ44" s="63"/>
      <c r="NYR44" s="800"/>
      <c r="NYS44" s="797"/>
      <c r="NYT44" s="794"/>
      <c r="NYU44" s="795"/>
      <c r="NYV44" s="796"/>
      <c r="NYW44" s="794"/>
      <c r="NYX44" s="795"/>
      <c r="NYY44" s="797"/>
      <c r="NYZ44" s="49"/>
      <c r="NZA44" s="795"/>
      <c r="NZB44" s="63"/>
      <c r="NZC44" s="63"/>
      <c r="NZD44" s="801"/>
      <c r="NZE44" s="798"/>
      <c r="NZF44" s="799"/>
      <c r="NZG44" s="63"/>
      <c r="NZH44" s="800"/>
      <c r="NZI44" s="797"/>
      <c r="NZJ44" s="794"/>
      <c r="NZK44" s="795"/>
      <c r="NZL44" s="796"/>
      <c r="NZM44" s="794"/>
      <c r="NZN44" s="795"/>
      <c r="NZO44" s="797"/>
      <c r="NZP44" s="49"/>
      <c r="NZQ44" s="795"/>
      <c r="NZR44" s="63"/>
      <c r="NZS44" s="63"/>
      <c r="NZT44" s="801"/>
      <c r="NZU44" s="798"/>
      <c r="NZV44" s="799"/>
      <c r="NZW44" s="63"/>
      <c r="NZX44" s="800"/>
      <c r="NZY44" s="797"/>
      <c r="NZZ44" s="794"/>
      <c r="OAA44" s="795"/>
      <c r="OAB44" s="796"/>
      <c r="OAC44" s="794"/>
      <c r="OAD44" s="795"/>
      <c r="OAE44" s="797"/>
      <c r="OAF44" s="49"/>
      <c r="OAG44" s="795"/>
      <c r="OAH44" s="63"/>
      <c r="OAI44" s="63"/>
      <c r="OAJ44" s="801"/>
      <c r="OAK44" s="798"/>
      <c r="OAL44" s="799"/>
      <c r="OAM44" s="63"/>
      <c r="OAN44" s="800"/>
      <c r="OAO44" s="797"/>
      <c r="OAP44" s="794"/>
      <c r="OAQ44" s="795"/>
      <c r="OAR44" s="796"/>
      <c r="OAS44" s="794"/>
      <c r="OAT44" s="795"/>
      <c r="OAU44" s="797"/>
      <c r="OAV44" s="49"/>
      <c r="OAW44" s="795"/>
      <c r="OAX44" s="63"/>
      <c r="OAY44" s="63"/>
      <c r="OAZ44" s="801"/>
      <c r="OBA44" s="798"/>
      <c r="OBB44" s="799"/>
      <c r="OBC44" s="63"/>
      <c r="OBD44" s="800"/>
      <c r="OBE44" s="797"/>
      <c r="OBF44" s="794"/>
      <c r="OBG44" s="795"/>
      <c r="OBH44" s="796"/>
      <c r="OBI44" s="794"/>
      <c r="OBJ44" s="795"/>
      <c r="OBK44" s="797"/>
      <c r="OBL44" s="49"/>
      <c r="OBM44" s="795"/>
      <c r="OBN44" s="63"/>
      <c r="OBO44" s="63"/>
      <c r="OBP44" s="801"/>
      <c r="OBQ44" s="798"/>
      <c r="OBR44" s="799"/>
      <c r="OBS44" s="63"/>
      <c r="OBT44" s="800"/>
      <c r="OBU44" s="797"/>
      <c r="OBV44" s="794"/>
      <c r="OBW44" s="795"/>
      <c r="OBX44" s="796"/>
      <c r="OBY44" s="794"/>
      <c r="OBZ44" s="795"/>
      <c r="OCA44" s="797"/>
      <c r="OCB44" s="49"/>
      <c r="OCC44" s="795"/>
      <c r="OCD44" s="63"/>
      <c r="OCE44" s="63"/>
      <c r="OCF44" s="801"/>
      <c r="OCG44" s="798"/>
      <c r="OCH44" s="799"/>
      <c r="OCI44" s="63"/>
      <c r="OCJ44" s="800"/>
      <c r="OCK44" s="797"/>
      <c r="OCL44" s="794"/>
      <c r="OCM44" s="795"/>
      <c r="OCN44" s="796"/>
      <c r="OCO44" s="794"/>
      <c r="OCP44" s="795"/>
      <c r="OCQ44" s="797"/>
      <c r="OCR44" s="49"/>
      <c r="OCS44" s="795"/>
      <c r="OCT44" s="63"/>
      <c r="OCU44" s="63"/>
      <c r="OCV44" s="801"/>
      <c r="OCW44" s="798"/>
      <c r="OCX44" s="799"/>
      <c r="OCY44" s="63"/>
      <c r="OCZ44" s="800"/>
      <c r="ODA44" s="797"/>
      <c r="ODB44" s="794"/>
      <c r="ODC44" s="795"/>
      <c r="ODD44" s="796"/>
      <c r="ODE44" s="794"/>
      <c r="ODF44" s="795"/>
      <c r="ODG44" s="797"/>
      <c r="ODH44" s="49"/>
      <c r="ODI44" s="795"/>
      <c r="ODJ44" s="63"/>
      <c r="ODK44" s="63"/>
      <c r="ODL44" s="801"/>
      <c r="ODM44" s="798"/>
      <c r="ODN44" s="799"/>
      <c r="ODO44" s="63"/>
      <c r="ODP44" s="800"/>
      <c r="ODQ44" s="797"/>
      <c r="ODR44" s="794"/>
      <c r="ODS44" s="795"/>
      <c r="ODT44" s="796"/>
      <c r="ODU44" s="794"/>
      <c r="ODV44" s="795"/>
      <c r="ODW44" s="797"/>
      <c r="ODX44" s="49"/>
      <c r="ODY44" s="795"/>
      <c r="ODZ44" s="63"/>
      <c r="OEA44" s="63"/>
      <c r="OEB44" s="801"/>
      <c r="OEC44" s="798"/>
      <c r="OED44" s="799"/>
      <c r="OEE44" s="63"/>
      <c r="OEF44" s="800"/>
      <c r="OEG44" s="797"/>
      <c r="OEH44" s="794"/>
      <c r="OEI44" s="795"/>
      <c r="OEJ44" s="796"/>
      <c r="OEK44" s="794"/>
      <c r="OEL44" s="795"/>
      <c r="OEM44" s="797"/>
      <c r="OEN44" s="49"/>
      <c r="OEO44" s="795"/>
      <c r="OEP44" s="63"/>
      <c r="OEQ44" s="63"/>
      <c r="OER44" s="801"/>
      <c r="OES44" s="798"/>
      <c r="OET44" s="799"/>
      <c r="OEU44" s="63"/>
      <c r="OEV44" s="800"/>
      <c r="OEW44" s="797"/>
      <c r="OEX44" s="794"/>
      <c r="OEY44" s="795"/>
      <c r="OEZ44" s="796"/>
      <c r="OFA44" s="794"/>
      <c r="OFB44" s="795"/>
      <c r="OFC44" s="797"/>
      <c r="OFD44" s="49"/>
      <c r="OFE44" s="795"/>
      <c r="OFF44" s="63"/>
      <c r="OFG44" s="63"/>
      <c r="OFH44" s="801"/>
      <c r="OFI44" s="798"/>
      <c r="OFJ44" s="799"/>
      <c r="OFK44" s="63"/>
      <c r="OFL44" s="800"/>
      <c r="OFM44" s="797"/>
      <c r="OFN44" s="794"/>
      <c r="OFO44" s="795"/>
      <c r="OFP44" s="796"/>
      <c r="OFQ44" s="794"/>
      <c r="OFR44" s="795"/>
      <c r="OFS44" s="797"/>
      <c r="OFT44" s="49"/>
      <c r="OFU44" s="795"/>
      <c r="OFV44" s="63"/>
      <c r="OFW44" s="63"/>
      <c r="OFX44" s="801"/>
      <c r="OFY44" s="798"/>
      <c r="OFZ44" s="799"/>
      <c r="OGA44" s="63"/>
      <c r="OGB44" s="800"/>
      <c r="OGC44" s="797"/>
      <c r="OGD44" s="794"/>
      <c r="OGE44" s="795"/>
      <c r="OGF44" s="796"/>
      <c r="OGG44" s="794"/>
      <c r="OGH44" s="795"/>
      <c r="OGI44" s="797"/>
      <c r="OGJ44" s="49"/>
      <c r="OGK44" s="795"/>
      <c r="OGL44" s="63"/>
      <c r="OGM44" s="63"/>
      <c r="OGN44" s="801"/>
      <c r="OGO44" s="798"/>
      <c r="OGP44" s="799"/>
      <c r="OGQ44" s="63"/>
      <c r="OGR44" s="800"/>
      <c r="OGS44" s="797"/>
      <c r="OGT44" s="794"/>
      <c r="OGU44" s="795"/>
      <c r="OGV44" s="796"/>
      <c r="OGW44" s="794"/>
      <c r="OGX44" s="795"/>
      <c r="OGY44" s="797"/>
      <c r="OGZ44" s="49"/>
      <c r="OHA44" s="795"/>
      <c r="OHB44" s="63"/>
      <c r="OHC44" s="63"/>
      <c r="OHD44" s="801"/>
      <c r="OHE44" s="798"/>
      <c r="OHF44" s="799"/>
      <c r="OHG44" s="63"/>
      <c r="OHH44" s="800"/>
      <c r="OHI44" s="797"/>
      <c r="OHJ44" s="794"/>
      <c r="OHK44" s="795"/>
      <c r="OHL44" s="796"/>
      <c r="OHM44" s="794"/>
      <c r="OHN44" s="795"/>
      <c r="OHO44" s="797"/>
      <c r="OHP44" s="49"/>
      <c r="OHQ44" s="795"/>
      <c r="OHR44" s="63"/>
      <c r="OHS44" s="63"/>
      <c r="OHT44" s="801"/>
      <c r="OHU44" s="798"/>
      <c r="OHV44" s="799"/>
      <c r="OHW44" s="63"/>
      <c r="OHX44" s="800"/>
      <c r="OHY44" s="797"/>
      <c r="OHZ44" s="794"/>
      <c r="OIA44" s="795"/>
      <c r="OIB44" s="796"/>
      <c r="OIC44" s="794"/>
      <c r="OID44" s="795"/>
      <c r="OIE44" s="797"/>
      <c r="OIF44" s="49"/>
      <c r="OIG44" s="795"/>
      <c r="OIH44" s="63"/>
      <c r="OII44" s="63"/>
      <c r="OIJ44" s="801"/>
      <c r="OIK44" s="798"/>
      <c r="OIL44" s="799"/>
      <c r="OIM44" s="63"/>
      <c r="OIN44" s="800"/>
      <c r="OIO44" s="797"/>
      <c r="OIP44" s="794"/>
      <c r="OIQ44" s="795"/>
      <c r="OIR44" s="796"/>
      <c r="OIS44" s="794"/>
      <c r="OIT44" s="795"/>
      <c r="OIU44" s="797"/>
      <c r="OIV44" s="49"/>
      <c r="OIW44" s="795"/>
      <c r="OIX44" s="63"/>
      <c r="OIY44" s="63"/>
      <c r="OIZ44" s="801"/>
      <c r="OJA44" s="798"/>
      <c r="OJB44" s="799"/>
      <c r="OJC44" s="63"/>
      <c r="OJD44" s="800"/>
      <c r="OJE44" s="797"/>
      <c r="OJF44" s="794"/>
      <c r="OJG44" s="795"/>
      <c r="OJH44" s="796"/>
      <c r="OJI44" s="794"/>
      <c r="OJJ44" s="795"/>
      <c r="OJK44" s="797"/>
      <c r="OJL44" s="49"/>
      <c r="OJM44" s="795"/>
      <c r="OJN44" s="63"/>
      <c r="OJO44" s="63"/>
      <c r="OJP44" s="801"/>
      <c r="OJQ44" s="798"/>
      <c r="OJR44" s="799"/>
      <c r="OJS44" s="63"/>
      <c r="OJT44" s="800"/>
      <c r="OJU44" s="797"/>
      <c r="OJV44" s="794"/>
      <c r="OJW44" s="795"/>
      <c r="OJX44" s="796"/>
      <c r="OJY44" s="794"/>
      <c r="OJZ44" s="795"/>
      <c r="OKA44" s="797"/>
      <c r="OKB44" s="49"/>
      <c r="OKC44" s="795"/>
      <c r="OKD44" s="63"/>
      <c r="OKE44" s="63"/>
      <c r="OKF44" s="801"/>
      <c r="OKG44" s="798"/>
      <c r="OKH44" s="799"/>
      <c r="OKI44" s="63"/>
      <c r="OKJ44" s="800"/>
      <c r="OKK44" s="797"/>
      <c r="OKL44" s="794"/>
      <c r="OKM44" s="795"/>
      <c r="OKN44" s="796"/>
      <c r="OKO44" s="794"/>
      <c r="OKP44" s="795"/>
      <c r="OKQ44" s="797"/>
      <c r="OKR44" s="49"/>
      <c r="OKS44" s="795"/>
      <c r="OKT44" s="63"/>
      <c r="OKU44" s="63"/>
      <c r="OKV44" s="801"/>
      <c r="OKW44" s="798"/>
      <c r="OKX44" s="799"/>
      <c r="OKY44" s="63"/>
      <c r="OKZ44" s="800"/>
      <c r="OLA44" s="797"/>
      <c r="OLB44" s="794"/>
      <c r="OLC44" s="795"/>
      <c r="OLD44" s="796"/>
      <c r="OLE44" s="794"/>
      <c r="OLF44" s="795"/>
      <c r="OLG44" s="797"/>
      <c r="OLH44" s="49"/>
      <c r="OLI44" s="795"/>
      <c r="OLJ44" s="63"/>
      <c r="OLK44" s="63"/>
      <c r="OLL44" s="801"/>
      <c r="OLM44" s="798"/>
      <c r="OLN44" s="799"/>
      <c r="OLO44" s="63"/>
      <c r="OLP44" s="800"/>
      <c r="OLQ44" s="797"/>
      <c r="OLR44" s="794"/>
      <c r="OLS44" s="795"/>
      <c r="OLT44" s="796"/>
      <c r="OLU44" s="794"/>
      <c r="OLV44" s="795"/>
      <c r="OLW44" s="797"/>
      <c r="OLX44" s="49"/>
      <c r="OLY44" s="795"/>
      <c r="OLZ44" s="63"/>
      <c r="OMA44" s="63"/>
      <c r="OMB44" s="801"/>
      <c r="OMC44" s="798"/>
      <c r="OMD44" s="799"/>
      <c r="OME44" s="63"/>
      <c r="OMF44" s="800"/>
      <c r="OMG44" s="797"/>
      <c r="OMH44" s="794"/>
      <c r="OMI44" s="795"/>
      <c r="OMJ44" s="796"/>
      <c r="OMK44" s="794"/>
      <c r="OML44" s="795"/>
      <c r="OMM44" s="797"/>
      <c r="OMN44" s="49"/>
      <c r="OMO44" s="795"/>
      <c r="OMP44" s="63"/>
      <c r="OMQ44" s="63"/>
      <c r="OMR44" s="801"/>
      <c r="OMS44" s="798"/>
      <c r="OMT44" s="799"/>
      <c r="OMU44" s="63"/>
      <c r="OMV44" s="800"/>
      <c r="OMW44" s="797"/>
      <c r="OMX44" s="794"/>
      <c r="OMY44" s="795"/>
      <c r="OMZ44" s="796"/>
      <c r="ONA44" s="794"/>
      <c r="ONB44" s="795"/>
      <c r="ONC44" s="797"/>
      <c r="OND44" s="49"/>
      <c r="ONE44" s="795"/>
      <c r="ONF44" s="63"/>
      <c r="ONG44" s="63"/>
      <c r="ONH44" s="801"/>
      <c r="ONI44" s="798"/>
      <c r="ONJ44" s="799"/>
      <c r="ONK44" s="63"/>
      <c r="ONL44" s="800"/>
      <c r="ONM44" s="797"/>
      <c r="ONN44" s="794"/>
      <c r="ONO44" s="795"/>
      <c r="ONP44" s="796"/>
      <c r="ONQ44" s="794"/>
      <c r="ONR44" s="795"/>
      <c r="ONS44" s="797"/>
      <c r="ONT44" s="49"/>
      <c r="ONU44" s="795"/>
      <c r="ONV44" s="63"/>
      <c r="ONW44" s="63"/>
      <c r="ONX44" s="801"/>
      <c r="ONY44" s="798"/>
      <c r="ONZ44" s="799"/>
      <c r="OOA44" s="63"/>
      <c r="OOB44" s="800"/>
      <c r="OOC44" s="797"/>
      <c r="OOD44" s="794"/>
      <c r="OOE44" s="795"/>
      <c r="OOF44" s="796"/>
      <c r="OOG44" s="794"/>
      <c r="OOH44" s="795"/>
      <c r="OOI44" s="797"/>
      <c r="OOJ44" s="49"/>
      <c r="OOK44" s="795"/>
      <c r="OOL44" s="63"/>
      <c r="OOM44" s="63"/>
      <c r="OON44" s="801"/>
      <c r="OOO44" s="798"/>
      <c r="OOP44" s="799"/>
      <c r="OOQ44" s="63"/>
      <c r="OOR44" s="800"/>
      <c r="OOS44" s="797"/>
      <c r="OOT44" s="794"/>
      <c r="OOU44" s="795"/>
      <c r="OOV44" s="796"/>
      <c r="OOW44" s="794"/>
      <c r="OOX44" s="795"/>
      <c r="OOY44" s="797"/>
      <c r="OOZ44" s="49"/>
      <c r="OPA44" s="795"/>
      <c r="OPB44" s="63"/>
      <c r="OPC44" s="63"/>
      <c r="OPD44" s="801"/>
      <c r="OPE44" s="798"/>
      <c r="OPF44" s="799"/>
      <c r="OPG44" s="63"/>
      <c r="OPH44" s="800"/>
      <c r="OPI44" s="797"/>
      <c r="OPJ44" s="794"/>
      <c r="OPK44" s="795"/>
      <c r="OPL44" s="796"/>
      <c r="OPM44" s="794"/>
      <c r="OPN44" s="795"/>
      <c r="OPO44" s="797"/>
      <c r="OPP44" s="49"/>
      <c r="OPQ44" s="795"/>
      <c r="OPR44" s="63"/>
      <c r="OPS44" s="63"/>
      <c r="OPT44" s="801"/>
      <c r="OPU44" s="798"/>
      <c r="OPV44" s="799"/>
      <c r="OPW44" s="63"/>
      <c r="OPX44" s="800"/>
      <c r="OPY44" s="797"/>
      <c r="OPZ44" s="794"/>
      <c r="OQA44" s="795"/>
      <c r="OQB44" s="796"/>
      <c r="OQC44" s="794"/>
      <c r="OQD44" s="795"/>
      <c r="OQE44" s="797"/>
      <c r="OQF44" s="49"/>
      <c r="OQG44" s="795"/>
      <c r="OQH44" s="63"/>
      <c r="OQI44" s="63"/>
      <c r="OQJ44" s="801"/>
      <c r="OQK44" s="798"/>
      <c r="OQL44" s="799"/>
      <c r="OQM44" s="63"/>
      <c r="OQN44" s="800"/>
      <c r="OQO44" s="797"/>
      <c r="OQP44" s="794"/>
      <c r="OQQ44" s="795"/>
      <c r="OQR44" s="796"/>
      <c r="OQS44" s="794"/>
      <c r="OQT44" s="795"/>
      <c r="OQU44" s="797"/>
      <c r="OQV44" s="49"/>
      <c r="OQW44" s="795"/>
      <c r="OQX44" s="63"/>
      <c r="OQY44" s="63"/>
      <c r="OQZ44" s="801"/>
      <c r="ORA44" s="798"/>
      <c r="ORB44" s="799"/>
      <c r="ORC44" s="63"/>
      <c r="ORD44" s="800"/>
      <c r="ORE44" s="797"/>
      <c r="ORF44" s="794"/>
      <c r="ORG44" s="795"/>
      <c r="ORH44" s="796"/>
      <c r="ORI44" s="794"/>
      <c r="ORJ44" s="795"/>
      <c r="ORK44" s="797"/>
      <c r="ORL44" s="49"/>
      <c r="ORM44" s="795"/>
      <c r="ORN44" s="63"/>
      <c r="ORO44" s="63"/>
      <c r="ORP44" s="801"/>
      <c r="ORQ44" s="798"/>
      <c r="ORR44" s="799"/>
      <c r="ORS44" s="63"/>
      <c r="ORT44" s="800"/>
      <c r="ORU44" s="797"/>
      <c r="ORV44" s="794"/>
      <c r="ORW44" s="795"/>
      <c r="ORX44" s="796"/>
      <c r="ORY44" s="794"/>
      <c r="ORZ44" s="795"/>
      <c r="OSA44" s="797"/>
      <c r="OSB44" s="49"/>
      <c r="OSC44" s="795"/>
      <c r="OSD44" s="63"/>
      <c r="OSE44" s="63"/>
      <c r="OSF44" s="801"/>
      <c r="OSG44" s="798"/>
      <c r="OSH44" s="799"/>
      <c r="OSI44" s="63"/>
      <c r="OSJ44" s="800"/>
      <c r="OSK44" s="797"/>
      <c r="OSL44" s="794"/>
      <c r="OSM44" s="795"/>
      <c r="OSN44" s="796"/>
      <c r="OSO44" s="794"/>
      <c r="OSP44" s="795"/>
      <c r="OSQ44" s="797"/>
      <c r="OSR44" s="49"/>
      <c r="OSS44" s="795"/>
      <c r="OST44" s="63"/>
      <c r="OSU44" s="63"/>
      <c r="OSV44" s="801"/>
      <c r="OSW44" s="798"/>
      <c r="OSX44" s="799"/>
      <c r="OSY44" s="63"/>
      <c r="OSZ44" s="800"/>
      <c r="OTA44" s="797"/>
      <c r="OTB44" s="794"/>
      <c r="OTC44" s="795"/>
      <c r="OTD44" s="796"/>
      <c r="OTE44" s="794"/>
      <c r="OTF44" s="795"/>
      <c r="OTG44" s="797"/>
      <c r="OTH44" s="49"/>
      <c r="OTI44" s="795"/>
      <c r="OTJ44" s="63"/>
      <c r="OTK44" s="63"/>
      <c r="OTL44" s="801"/>
      <c r="OTM44" s="798"/>
      <c r="OTN44" s="799"/>
      <c r="OTO44" s="63"/>
      <c r="OTP44" s="800"/>
      <c r="OTQ44" s="797"/>
      <c r="OTR44" s="794"/>
      <c r="OTS44" s="795"/>
      <c r="OTT44" s="796"/>
      <c r="OTU44" s="794"/>
      <c r="OTV44" s="795"/>
      <c r="OTW44" s="797"/>
      <c r="OTX44" s="49"/>
      <c r="OTY44" s="795"/>
      <c r="OTZ44" s="63"/>
      <c r="OUA44" s="63"/>
      <c r="OUB44" s="801"/>
      <c r="OUC44" s="798"/>
      <c r="OUD44" s="799"/>
      <c r="OUE44" s="63"/>
      <c r="OUF44" s="800"/>
      <c r="OUG44" s="797"/>
      <c r="OUH44" s="794"/>
      <c r="OUI44" s="795"/>
      <c r="OUJ44" s="796"/>
      <c r="OUK44" s="794"/>
      <c r="OUL44" s="795"/>
      <c r="OUM44" s="797"/>
      <c r="OUN44" s="49"/>
      <c r="OUO44" s="795"/>
      <c r="OUP44" s="63"/>
      <c r="OUQ44" s="63"/>
      <c r="OUR44" s="801"/>
      <c r="OUS44" s="798"/>
      <c r="OUT44" s="799"/>
      <c r="OUU44" s="63"/>
      <c r="OUV44" s="800"/>
      <c r="OUW44" s="797"/>
      <c r="OUX44" s="794"/>
      <c r="OUY44" s="795"/>
      <c r="OUZ44" s="796"/>
      <c r="OVA44" s="794"/>
      <c r="OVB44" s="795"/>
      <c r="OVC44" s="797"/>
      <c r="OVD44" s="49"/>
      <c r="OVE44" s="795"/>
      <c r="OVF44" s="63"/>
      <c r="OVG44" s="63"/>
      <c r="OVH44" s="801"/>
      <c r="OVI44" s="798"/>
      <c r="OVJ44" s="799"/>
      <c r="OVK44" s="63"/>
      <c r="OVL44" s="800"/>
      <c r="OVM44" s="797"/>
      <c r="OVN44" s="794"/>
      <c r="OVO44" s="795"/>
      <c r="OVP44" s="796"/>
      <c r="OVQ44" s="794"/>
      <c r="OVR44" s="795"/>
      <c r="OVS44" s="797"/>
      <c r="OVT44" s="49"/>
      <c r="OVU44" s="795"/>
      <c r="OVV44" s="63"/>
      <c r="OVW44" s="63"/>
      <c r="OVX44" s="801"/>
      <c r="OVY44" s="798"/>
      <c r="OVZ44" s="799"/>
      <c r="OWA44" s="63"/>
      <c r="OWB44" s="800"/>
      <c r="OWC44" s="797"/>
      <c r="OWD44" s="794"/>
      <c r="OWE44" s="795"/>
      <c r="OWF44" s="796"/>
      <c r="OWG44" s="794"/>
      <c r="OWH44" s="795"/>
      <c r="OWI44" s="797"/>
      <c r="OWJ44" s="49"/>
      <c r="OWK44" s="795"/>
      <c r="OWL44" s="63"/>
      <c r="OWM44" s="63"/>
      <c r="OWN44" s="801"/>
      <c r="OWO44" s="798"/>
      <c r="OWP44" s="799"/>
      <c r="OWQ44" s="63"/>
      <c r="OWR44" s="800"/>
      <c r="OWS44" s="797"/>
      <c r="OWT44" s="794"/>
      <c r="OWU44" s="795"/>
      <c r="OWV44" s="796"/>
      <c r="OWW44" s="794"/>
      <c r="OWX44" s="795"/>
      <c r="OWY44" s="797"/>
      <c r="OWZ44" s="49"/>
      <c r="OXA44" s="795"/>
      <c r="OXB44" s="63"/>
      <c r="OXC44" s="63"/>
      <c r="OXD44" s="801"/>
      <c r="OXE44" s="798"/>
      <c r="OXF44" s="799"/>
      <c r="OXG44" s="63"/>
      <c r="OXH44" s="800"/>
      <c r="OXI44" s="797"/>
      <c r="OXJ44" s="794"/>
      <c r="OXK44" s="795"/>
      <c r="OXL44" s="796"/>
      <c r="OXM44" s="794"/>
      <c r="OXN44" s="795"/>
      <c r="OXO44" s="797"/>
      <c r="OXP44" s="49"/>
      <c r="OXQ44" s="795"/>
      <c r="OXR44" s="63"/>
      <c r="OXS44" s="63"/>
      <c r="OXT44" s="801"/>
      <c r="OXU44" s="798"/>
      <c r="OXV44" s="799"/>
      <c r="OXW44" s="63"/>
      <c r="OXX44" s="800"/>
      <c r="OXY44" s="797"/>
      <c r="OXZ44" s="794"/>
      <c r="OYA44" s="795"/>
      <c r="OYB44" s="796"/>
      <c r="OYC44" s="794"/>
      <c r="OYD44" s="795"/>
      <c r="OYE44" s="797"/>
      <c r="OYF44" s="49"/>
      <c r="OYG44" s="795"/>
      <c r="OYH44" s="63"/>
      <c r="OYI44" s="63"/>
      <c r="OYJ44" s="801"/>
      <c r="OYK44" s="798"/>
      <c r="OYL44" s="799"/>
      <c r="OYM44" s="63"/>
      <c r="OYN44" s="800"/>
      <c r="OYO44" s="797"/>
      <c r="OYP44" s="794"/>
      <c r="OYQ44" s="795"/>
      <c r="OYR44" s="796"/>
      <c r="OYS44" s="794"/>
      <c r="OYT44" s="795"/>
      <c r="OYU44" s="797"/>
      <c r="OYV44" s="49"/>
      <c r="OYW44" s="795"/>
      <c r="OYX44" s="63"/>
      <c r="OYY44" s="63"/>
      <c r="OYZ44" s="801"/>
      <c r="OZA44" s="798"/>
      <c r="OZB44" s="799"/>
      <c r="OZC44" s="63"/>
      <c r="OZD44" s="800"/>
      <c r="OZE44" s="797"/>
      <c r="OZF44" s="794"/>
      <c r="OZG44" s="795"/>
      <c r="OZH44" s="796"/>
      <c r="OZI44" s="794"/>
      <c r="OZJ44" s="795"/>
      <c r="OZK44" s="797"/>
      <c r="OZL44" s="49"/>
      <c r="OZM44" s="795"/>
      <c r="OZN44" s="63"/>
      <c r="OZO44" s="63"/>
      <c r="OZP44" s="801"/>
      <c r="OZQ44" s="798"/>
      <c r="OZR44" s="799"/>
      <c r="OZS44" s="63"/>
      <c r="OZT44" s="800"/>
      <c r="OZU44" s="797"/>
      <c r="OZV44" s="794"/>
      <c r="OZW44" s="795"/>
      <c r="OZX44" s="796"/>
      <c r="OZY44" s="794"/>
      <c r="OZZ44" s="795"/>
      <c r="PAA44" s="797"/>
      <c r="PAB44" s="49"/>
      <c r="PAC44" s="795"/>
      <c r="PAD44" s="63"/>
      <c r="PAE44" s="63"/>
      <c r="PAF44" s="801"/>
      <c r="PAG44" s="798"/>
      <c r="PAH44" s="799"/>
      <c r="PAI44" s="63"/>
      <c r="PAJ44" s="800"/>
      <c r="PAK44" s="797"/>
      <c r="PAL44" s="794"/>
      <c r="PAM44" s="795"/>
      <c r="PAN44" s="796"/>
      <c r="PAO44" s="794"/>
      <c r="PAP44" s="795"/>
      <c r="PAQ44" s="797"/>
      <c r="PAR44" s="49"/>
      <c r="PAS44" s="795"/>
      <c r="PAT44" s="63"/>
      <c r="PAU44" s="63"/>
      <c r="PAV44" s="801"/>
      <c r="PAW44" s="798"/>
      <c r="PAX44" s="799"/>
      <c r="PAY44" s="63"/>
      <c r="PAZ44" s="800"/>
      <c r="PBA44" s="797"/>
      <c r="PBB44" s="794"/>
      <c r="PBC44" s="795"/>
      <c r="PBD44" s="796"/>
      <c r="PBE44" s="794"/>
      <c r="PBF44" s="795"/>
      <c r="PBG44" s="797"/>
      <c r="PBH44" s="49"/>
      <c r="PBI44" s="795"/>
      <c r="PBJ44" s="63"/>
      <c r="PBK44" s="63"/>
      <c r="PBL44" s="801"/>
      <c r="PBM44" s="798"/>
      <c r="PBN44" s="799"/>
      <c r="PBO44" s="63"/>
      <c r="PBP44" s="800"/>
      <c r="PBQ44" s="797"/>
      <c r="PBR44" s="794"/>
      <c r="PBS44" s="795"/>
      <c r="PBT44" s="796"/>
      <c r="PBU44" s="794"/>
      <c r="PBV44" s="795"/>
      <c r="PBW44" s="797"/>
      <c r="PBX44" s="49"/>
      <c r="PBY44" s="795"/>
      <c r="PBZ44" s="63"/>
      <c r="PCA44" s="63"/>
      <c r="PCB44" s="801"/>
      <c r="PCC44" s="798"/>
      <c r="PCD44" s="799"/>
      <c r="PCE44" s="63"/>
      <c r="PCF44" s="800"/>
      <c r="PCG44" s="797"/>
      <c r="PCH44" s="794"/>
      <c r="PCI44" s="795"/>
      <c r="PCJ44" s="796"/>
      <c r="PCK44" s="794"/>
      <c r="PCL44" s="795"/>
      <c r="PCM44" s="797"/>
      <c r="PCN44" s="49"/>
      <c r="PCO44" s="795"/>
      <c r="PCP44" s="63"/>
      <c r="PCQ44" s="63"/>
      <c r="PCR44" s="801"/>
      <c r="PCS44" s="798"/>
      <c r="PCT44" s="799"/>
      <c r="PCU44" s="63"/>
      <c r="PCV44" s="800"/>
      <c r="PCW44" s="797"/>
      <c r="PCX44" s="794"/>
      <c r="PCY44" s="795"/>
      <c r="PCZ44" s="796"/>
      <c r="PDA44" s="794"/>
      <c r="PDB44" s="795"/>
      <c r="PDC44" s="797"/>
      <c r="PDD44" s="49"/>
      <c r="PDE44" s="795"/>
      <c r="PDF44" s="63"/>
      <c r="PDG44" s="63"/>
      <c r="PDH44" s="801"/>
      <c r="PDI44" s="798"/>
      <c r="PDJ44" s="799"/>
      <c r="PDK44" s="63"/>
      <c r="PDL44" s="800"/>
      <c r="PDM44" s="797"/>
      <c r="PDN44" s="794"/>
      <c r="PDO44" s="795"/>
      <c r="PDP44" s="796"/>
      <c r="PDQ44" s="794"/>
      <c r="PDR44" s="795"/>
      <c r="PDS44" s="797"/>
      <c r="PDT44" s="49"/>
      <c r="PDU44" s="795"/>
      <c r="PDV44" s="63"/>
      <c r="PDW44" s="63"/>
      <c r="PDX44" s="801"/>
      <c r="PDY44" s="798"/>
      <c r="PDZ44" s="799"/>
      <c r="PEA44" s="63"/>
      <c r="PEB44" s="800"/>
      <c r="PEC44" s="797"/>
      <c r="PED44" s="794"/>
      <c r="PEE44" s="795"/>
      <c r="PEF44" s="796"/>
      <c r="PEG44" s="794"/>
      <c r="PEH44" s="795"/>
      <c r="PEI44" s="797"/>
      <c r="PEJ44" s="49"/>
      <c r="PEK44" s="795"/>
      <c r="PEL44" s="63"/>
      <c r="PEM44" s="63"/>
      <c r="PEN44" s="801"/>
      <c r="PEO44" s="798"/>
      <c r="PEP44" s="799"/>
      <c r="PEQ44" s="63"/>
      <c r="PER44" s="800"/>
      <c r="PES44" s="797"/>
      <c r="PET44" s="794"/>
      <c r="PEU44" s="795"/>
      <c r="PEV44" s="796"/>
      <c r="PEW44" s="794"/>
      <c r="PEX44" s="795"/>
      <c r="PEY44" s="797"/>
      <c r="PEZ44" s="49"/>
      <c r="PFA44" s="795"/>
      <c r="PFB44" s="63"/>
      <c r="PFC44" s="63"/>
      <c r="PFD44" s="801"/>
      <c r="PFE44" s="798"/>
      <c r="PFF44" s="799"/>
      <c r="PFG44" s="63"/>
      <c r="PFH44" s="800"/>
      <c r="PFI44" s="797"/>
      <c r="PFJ44" s="794"/>
      <c r="PFK44" s="795"/>
      <c r="PFL44" s="796"/>
      <c r="PFM44" s="794"/>
      <c r="PFN44" s="795"/>
      <c r="PFO44" s="797"/>
      <c r="PFP44" s="49"/>
      <c r="PFQ44" s="795"/>
      <c r="PFR44" s="63"/>
      <c r="PFS44" s="63"/>
      <c r="PFT44" s="801"/>
      <c r="PFU44" s="798"/>
      <c r="PFV44" s="799"/>
      <c r="PFW44" s="63"/>
      <c r="PFX44" s="800"/>
      <c r="PFY44" s="797"/>
      <c r="PFZ44" s="794"/>
      <c r="PGA44" s="795"/>
      <c r="PGB44" s="796"/>
      <c r="PGC44" s="794"/>
      <c r="PGD44" s="795"/>
      <c r="PGE44" s="797"/>
      <c r="PGF44" s="49"/>
      <c r="PGG44" s="795"/>
      <c r="PGH44" s="63"/>
      <c r="PGI44" s="63"/>
      <c r="PGJ44" s="801"/>
      <c r="PGK44" s="798"/>
      <c r="PGL44" s="799"/>
      <c r="PGM44" s="63"/>
      <c r="PGN44" s="800"/>
      <c r="PGO44" s="797"/>
      <c r="PGP44" s="794"/>
      <c r="PGQ44" s="795"/>
      <c r="PGR44" s="796"/>
      <c r="PGS44" s="794"/>
      <c r="PGT44" s="795"/>
      <c r="PGU44" s="797"/>
      <c r="PGV44" s="49"/>
      <c r="PGW44" s="795"/>
      <c r="PGX44" s="63"/>
      <c r="PGY44" s="63"/>
      <c r="PGZ44" s="801"/>
      <c r="PHA44" s="798"/>
      <c r="PHB44" s="799"/>
      <c r="PHC44" s="63"/>
      <c r="PHD44" s="800"/>
      <c r="PHE44" s="797"/>
      <c r="PHF44" s="794"/>
      <c r="PHG44" s="795"/>
      <c r="PHH44" s="796"/>
      <c r="PHI44" s="794"/>
      <c r="PHJ44" s="795"/>
      <c r="PHK44" s="797"/>
      <c r="PHL44" s="49"/>
      <c r="PHM44" s="795"/>
      <c r="PHN44" s="63"/>
      <c r="PHO44" s="63"/>
      <c r="PHP44" s="801"/>
      <c r="PHQ44" s="798"/>
      <c r="PHR44" s="799"/>
      <c r="PHS44" s="63"/>
      <c r="PHT44" s="800"/>
      <c r="PHU44" s="797"/>
      <c r="PHV44" s="794"/>
      <c r="PHW44" s="795"/>
      <c r="PHX44" s="796"/>
      <c r="PHY44" s="794"/>
      <c r="PHZ44" s="795"/>
      <c r="PIA44" s="797"/>
      <c r="PIB44" s="49"/>
      <c r="PIC44" s="795"/>
      <c r="PID44" s="63"/>
      <c r="PIE44" s="63"/>
      <c r="PIF44" s="801"/>
      <c r="PIG44" s="798"/>
      <c r="PIH44" s="799"/>
      <c r="PII44" s="63"/>
      <c r="PIJ44" s="800"/>
      <c r="PIK44" s="797"/>
      <c r="PIL44" s="794"/>
      <c r="PIM44" s="795"/>
      <c r="PIN44" s="796"/>
      <c r="PIO44" s="794"/>
      <c r="PIP44" s="795"/>
      <c r="PIQ44" s="797"/>
      <c r="PIR44" s="49"/>
      <c r="PIS44" s="795"/>
      <c r="PIT44" s="63"/>
      <c r="PIU44" s="63"/>
      <c r="PIV44" s="801"/>
      <c r="PIW44" s="798"/>
      <c r="PIX44" s="799"/>
      <c r="PIY44" s="63"/>
      <c r="PIZ44" s="800"/>
      <c r="PJA44" s="797"/>
      <c r="PJB44" s="794"/>
      <c r="PJC44" s="795"/>
      <c r="PJD44" s="796"/>
      <c r="PJE44" s="794"/>
      <c r="PJF44" s="795"/>
      <c r="PJG44" s="797"/>
      <c r="PJH44" s="49"/>
      <c r="PJI44" s="795"/>
      <c r="PJJ44" s="63"/>
      <c r="PJK44" s="63"/>
      <c r="PJL44" s="801"/>
      <c r="PJM44" s="798"/>
      <c r="PJN44" s="799"/>
      <c r="PJO44" s="63"/>
      <c r="PJP44" s="800"/>
      <c r="PJQ44" s="797"/>
      <c r="PJR44" s="794"/>
      <c r="PJS44" s="795"/>
      <c r="PJT44" s="796"/>
      <c r="PJU44" s="794"/>
      <c r="PJV44" s="795"/>
      <c r="PJW44" s="797"/>
      <c r="PJX44" s="49"/>
      <c r="PJY44" s="795"/>
      <c r="PJZ44" s="63"/>
      <c r="PKA44" s="63"/>
      <c r="PKB44" s="801"/>
      <c r="PKC44" s="798"/>
      <c r="PKD44" s="799"/>
      <c r="PKE44" s="63"/>
      <c r="PKF44" s="800"/>
      <c r="PKG44" s="797"/>
      <c r="PKH44" s="794"/>
      <c r="PKI44" s="795"/>
      <c r="PKJ44" s="796"/>
      <c r="PKK44" s="794"/>
      <c r="PKL44" s="795"/>
      <c r="PKM44" s="797"/>
      <c r="PKN44" s="49"/>
      <c r="PKO44" s="795"/>
      <c r="PKP44" s="63"/>
      <c r="PKQ44" s="63"/>
      <c r="PKR44" s="801"/>
      <c r="PKS44" s="798"/>
      <c r="PKT44" s="799"/>
      <c r="PKU44" s="63"/>
      <c r="PKV44" s="800"/>
      <c r="PKW44" s="797"/>
      <c r="PKX44" s="794"/>
      <c r="PKY44" s="795"/>
      <c r="PKZ44" s="796"/>
      <c r="PLA44" s="794"/>
      <c r="PLB44" s="795"/>
      <c r="PLC44" s="797"/>
      <c r="PLD44" s="49"/>
      <c r="PLE44" s="795"/>
      <c r="PLF44" s="63"/>
      <c r="PLG44" s="63"/>
      <c r="PLH44" s="801"/>
      <c r="PLI44" s="798"/>
      <c r="PLJ44" s="799"/>
      <c r="PLK44" s="63"/>
      <c r="PLL44" s="800"/>
      <c r="PLM44" s="797"/>
      <c r="PLN44" s="794"/>
      <c r="PLO44" s="795"/>
      <c r="PLP44" s="796"/>
      <c r="PLQ44" s="794"/>
      <c r="PLR44" s="795"/>
      <c r="PLS44" s="797"/>
      <c r="PLT44" s="49"/>
      <c r="PLU44" s="795"/>
      <c r="PLV44" s="63"/>
      <c r="PLW44" s="63"/>
      <c r="PLX44" s="801"/>
      <c r="PLY44" s="798"/>
      <c r="PLZ44" s="799"/>
      <c r="PMA44" s="63"/>
      <c r="PMB44" s="800"/>
      <c r="PMC44" s="797"/>
      <c r="PMD44" s="794"/>
      <c r="PME44" s="795"/>
      <c r="PMF44" s="796"/>
      <c r="PMG44" s="794"/>
      <c r="PMH44" s="795"/>
      <c r="PMI44" s="797"/>
      <c r="PMJ44" s="49"/>
      <c r="PMK44" s="795"/>
      <c r="PML44" s="63"/>
      <c r="PMM44" s="63"/>
      <c r="PMN44" s="801"/>
      <c r="PMO44" s="798"/>
      <c r="PMP44" s="799"/>
      <c r="PMQ44" s="63"/>
      <c r="PMR44" s="800"/>
      <c r="PMS44" s="797"/>
      <c r="PMT44" s="794"/>
      <c r="PMU44" s="795"/>
      <c r="PMV44" s="796"/>
      <c r="PMW44" s="794"/>
      <c r="PMX44" s="795"/>
      <c r="PMY44" s="797"/>
      <c r="PMZ44" s="49"/>
      <c r="PNA44" s="795"/>
      <c r="PNB44" s="63"/>
      <c r="PNC44" s="63"/>
      <c r="PND44" s="801"/>
      <c r="PNE44" s="798"/>
      <c r="PNF44" s="799"/>
      <c r="PNG44" s="63"/>
      <c r="PNH44" s="800"/>
      <c r="PNI44" s="797"/>
      <c r="PNJ44" s="794"/>
      <c r="PNK44" s="795"/>
      <c r="PNL44" s="796"/>
      <c r="PNM44" s="794"/>
      <c r="PNN44" s="795"/>
      <c r="PNO44" s="797"/>
      <c r="PNP44" s="49"/>
      <c r="PNQ44" s="795"/>
      <c r="PNR44" s="63"/>
      <c r="PNS44" s="63"/>
      <c r="PNT44" s="801"/>
      <c r="PNU44" s="798"/>
      <c r="PNV44" s="799"/>
      <c r="PNW44" s="63"/>
      <c r="PNX44" s="800"/>
      <c r="PNY44" s="797"/>
      <c r="PNZ44" s="794"/>
      <c r="POA44" s="795"/>
      <c r="POB44" s="796"/>
      <c r="POC44" s="794"/>
      <c r="POD44" s="795"/>
      <c r="POE44" s="797"/>
      <c r="POF44" s="49"/>
      <c r="POG44" s="795"/>
      <c r="POH44" s="63"/>
      <c r="POI44" s="63"/>
      <c r="POJ44" s="801"/>
      <c r="POK44" s="798"/>
      <c r="POL44" s="799"/>
      <c r="POM44" s="63"/>
      <c r="PON44" s="800"/>
      <c r="POO44" s="797"/>
      <c r="POP44" s="794"/>
      <c r="POQ44" s="795"/>
      <c r="POR44" s="796"/>
      <c r="POS44" s="794"/>
      <c r="POT44" s="795"/>
      <c r="POU44" s="797"/>
      <c r="POV44" s="49"/>
      <c r="POW44" s="795"/>
      <c r="POX44" s="63"/>
      <c r="POY44" s="63"/>
      <c r="POZ44" s="801"/>
      <c r="PPA44" s="798"/>
      <c r="PPB44" s="799"/>
      <c r="PPC44" s="63"/>
      <c r="PPD44" s="800"/>
      <c r="PPE44" s="797"/>
      <c r="PPF44" s="794"/>
      <c r="PPG44" s="795"/>
      <c r="PPH44" s="796"/>
      <c r="PPI44" s="794"/>
      <c r="PPJ44" s="795"/>
      <c r="PPK44" s="797"/>
      <c r="PPL44" s="49"/>
      <c r="PPM44" s="795"/>
      <c r="PPN44" s="63"/>
      <c r="PPO44" s="63"/>
      <c r="PPP44" s="801"/>
      <c r="PPQ44" s="798"/>
      <c r="PPR44" s="799"/>
      <c r="PPS44" s="63"/>
      <c r="PPT44" s="800"/>
      <c r="PPU44" s="797"/>
      <c r="PPV44" s="794"/>
      <c r="PPW44" s="795"/>
      <c r="PPX44" s="796"/>
      <c r="PPY44" s="794"/>
      <c r="PPZ44" s="795"/>
      <c r="PQA44" s="797"/>
      <c r="PQB44" s="49"/>
      <c r="PQC44" s="795"/>
      <c r="PQD44" s="63"/>
      <c r="PQE44" s="63"/>
      <c r="PQF44" s="801"/>
      <c r="PQG44" s="798"/>
      <c r="PQH44" s="799"/>
      <c r="PQI44" s="63"/>
      <c r="PQJ44" s="800"/>
      <c r="PQK44" s="797"/>
      <c r="PQL44" s="794"/>
      <c r="PQM44" s="795"/>
      <c r="PQN44" s="796"/>
      <c r="PQO44" s="794"/>
      <c r="PQP44" s="795"/>
      <c r="PQQ44" s="797"/>
      <c r="PQR44" s="49"/>
      <c r="PQS44" s="795"/>
      <c r="PQT44" s="63"/>
      <c r="PQU44" s="63"/>
      <c r="PQV44" s="801"/>
      <c r="PQW44" s="798"/>
      <c r="PQX44" s="799"/>
      <c r="PQY44" s="63"/>
      <c r="PQZ44" s="800"/>
      <c r="PRA44" s="797"/>
      <c r="PRB44" s="794"/>
      <c r="PRC44" s="795"/>
      <c r="PRD44" s="796"/>
      <c r="PRE44" s="794"/>
      <c r="PRF44" s="795"/>
      <c r="PRG44" s="797"/>
      <c r="PRH44" s="49"/>
      <c r="PRI44" s="795"/>
      <c r="PRJ44" s="63"/>
      <c r="PRK44" s="63"/>
      <c r="PRL44" s="801"/>
      <c r="PRM44" s="798"/>
      <c r="PRN44" s="799"/>
      <c r="PRO44" s="63"/>
      <c r="PRP44" s="800"/>
      <c r="PRQ44" s="797"/>
      <c r="PRR44" s="794"/>
      <c r="PRS44" s="795"/>
      <c r="PRT44" s="796"/>
      <c r="PRU44" s="794"/>
      <c r="PRV44" s="795"/>
      <c r="PRW44" s="797"/>
      <c r="PRX44" s="49"/>
      <c r="PRY44" s="795"/>
      <c r="PRZ44" s="63"/>
      <c r="PSA44" s="63"/>
      <c r="PSB44" s="801"/>
      <c r="PSC44" s="798"/>
      <c r="PSD44" s="799"/>
      <c r="PSE44" s="63"/>
      <c r="PSF44" s="800"/>
      <c r="PSG44" s="797"/>
      <c r="PSH44" s="794"/>
      <c r="PSI44" s="795"/>
      <c r="PSJ44" s="796"/>
      <c r="PSK44" s="794"/>
      <c r="PSL44" s="795"/>
      <c r="PSM44" s="797"/>
      <c r="PSN44" s="49"/>
      <c r="PSO44" s="795"/>
      <c r="PSP44" s="63"/>
      <c r="PSQ44" s="63"/>
      <c r="PSR44" s="801"/>
      <c r="PSS44" s="798"/>
      <c r="PST44" s="799"/>
      <c r="PSU44" s="63"/>
      <c r="PSV44" s="800"/>
      <c r="PSW44" s="797"/>
      <c r="PSX44" s="794"/>
      <c r="PSY44" s="795"/>
      <c r="PSZ44" s="796"/>
      <c r="PTA44" s="794"/>
      <c r="PTB44" s="795"/>
      <c r="PTC44" s="797"/>
      <c r="PTD44" s="49"/>
      <c r="PTE44" s="795"/>
      <c r="PTF44" s="63"/>
      <c r="PTG44" s="63"/>
      <c r="PTH44" s="801"/>
      <c r="PTI44" s="798"/>
      <c r="PTJ44" s="799"/>
      <c r="PTK44" s="63"/>
      <c r="PTL44" s="800"/>
      <c r="PTM44" s="797"/>
      <c r="PTN44" s="794"/>
      <c r="PTO44" s="795"/>
      <c r="PTP44" s="796"/>
      <c r="PTQ44" s="794"/>
      <c r="PTR44" s="795"/>
      <c r="PTS44" s="797"/>
      <c r="PTT44" s="49"/>
      <c r="PTU44" s="795"/>
      <c r="PTV44" s="63"/>
      <c r="PTW44" s="63"/>
      <c r="PTX44" s="801"/>
      <c r="PTY44" s="798"/>
      <c r="PTZ44" s="799"/>
      <c r="PUA44" s="63"/>
      <c r="PUB44" s="800"/>
      <c r="PUC44" s="797"/>
      <c r="PUD44" s="794"/>
      <c r="PUE44" s="795"/>
      <c r="PUF44" s="796"/>
      <c r="PUG44" s="794"/>
      <c r="PUH44" s="795"/>
      <c r="PUI44" s="797"/>
      <c r="PUJ44" s="49"/>
      <c r="PUK44" s="795"/>
      <c r="PUL44" s="63"/>
      <c r="PUM44" s="63"/>
      <c r="PUN44" s="801"/>
      <c r="PUO44" s="798"/>
      <c r="PUP44" s="799"/>
      <c r="PUQ44" s="63"/>
      <c r="PUR44" s="800"/>
      <c r="PUS44" s="797"/>
      <c r="PUT44" s="794"/>
      <c r="PUU44" s="795"/>
      <c r="PUV44" s="796"/>
      <c r="PUW44" s="794"/>
      <c r="PUX44" s="795"/>
      <c r="PUY44" s="797"/>
      <c r="PUZ44" s="49"/>
      <c r="PVA44" s="795"/>
      <c r="PVB44" s="63"/>
      <c r="PVC44" s="63"/>
      <c r="PVD44" s="801"/>
      <c r="PVE44" s="798"/>
      <c r="PVF44" s="799"/>
      <c r="PVG44" s="63"/>
      <c r="PVH44" s="800"/>
      <c r="PVI44" s="797"/>
      <c r="PVJ44" s="794"/>
      <c r="PVK44" s="795"/>
      <c r="PVL44" s="796"/>
      <c r="PVM44" s="794"/>
      <c r="PVN44" s="795"/>
      <c r="PVO44" s="797"/>
      <c r="PVP44" s="49"/>
      <c r="PVQ44" s="795"/>
      <c r="PVR44" s="63"/>
      <c r="PVS44" s="63"/>
      <c r="PVT44" s="801"/>
      <c r="PVU44" s="798"/>
      <c r="PVV44" s="799"/>
      <c r="PVW44" s="63"/>
      <c r="PVX44" s="800"/>
      <c r="PVY44" s="797"/>
      <c r="PVZ44" s="794"/>
      <c r="PWA44" s="795"/>
      <c r="PWB44" s="796"/>
      <c r="PWC44" s="794"/>
      <c r="PWD44" s="795"/>
      <c r="PWE44" s="797"/>
      <c r="PWF44" s="49"/>
      <c r="PWG44" s="795"/>
      <c r="PWH44" s="63"/>
      <c r="PWI44" s="63"/>
      <c r="PWJ44" s="801"/>
      <c r="PWK44" s="798"/>
      <c r="PWL44" s="799"/>
      <c r="PWM44" s="63"/>
      <c r="PWN44" s="800"/>
      <c r="PWO44" s="797"/>
      <c r="PWP44" s="794"/>
      <c r="PWQ44" s="795"/>
      <c r="PWR44" s="796"/>
      <c r="PWS44" s="794"/>
      <c r="PWT44" s="795"/>
      <c r="PWU44" s="797"/>
      <c r="PWV44" s="49"/>
      <c r="PWW44" s="795"/>
      <c r="PWX44" s="63"/>
      <c r="PWY44" s="63"/>
      <c r="PWZ44" s="801"/>
      <c r="PXA44" s="798"/>
      <c r="PXB44" s="799"/>
      <c r="PXC44" s="63"/>
      <c r="PXD44" s="800"/>
      <c r="PXE44" s="797"/>
      <c r="PXF44" s="794"/>
      <c r="PXG44" s="795"/>
      <c r="PXH44" s="796"/>
      <c r="PXI44" s="794"/>
      <c r="PXJ44" s="795"/>
      <c r="PXK44" s="797"/>
      <c r="PXL44" s="49"/>
      <c r="PXM44" s="795"/>
      <c r="PXN44" s="63"/>
      <c r="PXO44" s="63"/>
      <c r="PXP44" s="801"/>
      <c r="PXQ44" s="798"/>
      <c r="PXR44" s="799"/>
      <c r="PXS44" s="63"/>
      <c r="PXT44" s="800"/>
      <c r="PXU44" s="797"/>
      <c r="PXV44" s="794"/>
      <c r="PXW44" s="795"/>
      <c r="PXX44" s="796"/>
      <c r="PXY44" s="794"/>
      <c r="PXZ44" s="795"/>
      <c r="PYA44" s="797"/>
      <c r="PYB44" s="49"/>
      <c r="PYC44" s="795"/>
      <c r="PYD44" s="63"/>
      <c r="PYE44" s="63"/>
      <c r="PYF44" s="801"/>
      <c r="PYG44" s="798"/>
      <c r="PYH44" s="799"/>
      <c r="PYI44" s="63"/>
      <c r="PYJ44" s="800"/>
      <c r="PYK44" s="797"/>
      <c r="PYL44" s="794"/>
      <c r="PYM44" s="795"/>
      <c r="PYN44" s="796"/>
      <c r="PYO44" s="794"/>
      <c r="PYP44" s="795"/>
      <c r="PYQ44" s="797"/>
      <c r="PYR44" s="49"/>
      <c r="PYS44" s="795"/>
      <c r="PYT44" s="63"/>
      <c r="PYU44" s="63"/>
      <c r="PYV44" s="801"/>
      <c r="PYW44" s="798"/>
      <c r="PYX44" s="799"/>
      <c r="PYY44" s="63"/>
      <c r="PYZ44" s="800"/>
      <c r="PZA44" s="797"/>
      <c r="PZB44" s="794"/>
      <c r="PZC44" s="795"/>
      <c r="PZD44" s="796"/>
      <c r="PZE44" s="794"/>
      <c r="PZF44" s="795"/>
      <c r="PZG44" s="797"/>
      <c r="PZH44" s="49"/>
      <c r="PZI44" s="795"/>
      <c r="PZJ44" s="63"/>
      <c r="PZK44" s="63"/>
      <c r="PZL44" s="801"/>
      <c r="PZM44" s="798"/>
      <c r="PZN44" s="799"/>
      <c r="PZO44" s="63"/>
      <c r="PZP44" s="800"/>
      <c r="PZQ44" s="797"/>
      <c r="PZR44" s="794"/>
      <c r="PZS44" s="795"/>
      <c r="PZT44" s="796"/>
      <c r="PZU44" s="794"/>
      <c r="PZV44" s="795"/>
      <c r="PZW44" s="797"/>
      <c r="PZX44" s="49"/>
      <c r="PZY44" s="795"/>
      <c r="PZZ44" s="63"/>
      <c r="QAA44" s="63"/>
      <c r="QAB44" s="801"/>
      <c r="QAC44" s="798"/>
      <c r="QAD44" s="799"/>
      <c r="QAE44" s="63"/>
      <c r="QAF44" s="800"/>
      <c r="QAG44" s="797"/>
      <c r="QAH44" s="794"/>
      <c r="QAI44" s="795"/>
      <c r="QAJ44" s="796"/>
      <c r="QAK44" s="794"/>
      <c r="QAL44" s="795"/>
      <c r="QAM44" s="797"/>
      <c r="QAN44" s="49"/>
      <c r="QAO44" s="795"/>
      <c r="QAP44" s="63"/>
      <c r="QAQ44" s="63"/>
      <c r="QAR44" s="801"/>
      <c r="QAS44" s="798"/>
      <c r="QAT44" s="799"/>
      <c r="QAU44" s="63"/>
      <c r="QAV44" s="800"/>
      <c r="QAW44" s="797"/>
      <c r="QAX44" s="794"/>
      <c r="QAY44" s="795"/>
      <c r="QAZ44" s="796"/>
      <c r="QBA44" s="794"/>
      <c r="QBB44" s="795"/>
      <c r="QBC44" s="797"/>
      <c r="QBD44" s="49"/>
      <c r="QBE44" s="795"/>
      <c r="QBF44" s="63"/>
      <c r="QBG44" s="63"/>
      <c r="QBH44" s="801"/>
      <c r="QBI44" s="798"/>
      <c r="QBJ44" s="799"/>
      <c r="QBK44" s="63"/>
      <c r="QBL44" s="800"/>
      <c r="QBM44" s="797"/>
      <c r="QBN44" s="794"/>
      <c r="QBO44" s="795"/>
      <c r="QBP44" s="796"/>
      <c r="QBQ44" s="794"/>
      <c r="QBR44" s="795"/>
      <c r="QBS44" s="797"/>
      <c r="QBT44" s="49"/>
      <c r="QBU44" s="795"/>
      <c r="QBV44" s="63"/>
      <c r="QBW44" s="63"/>
      <c r="QBX44" s="801"/>
      <c r="QBY44" s="798"/>
      <c r="QBZ44" s="799"/>
      <c r="QCA44" s="63"/>
      <c r="QCB44" s="800"/>
      <c r="QCC44" s="797"/>
      <c r="QCD44" s="794"/>
      <c r="QCE44" s="795"/>
      <c r="QCF44" s="796"/>
      <c r="QCG44" s="794"/>
      <c r="QCH44" s="795"/>
      <c r="QCI44" s="797"/>
      <c r="QCJ44" s="49"/>
      <c r="QCK44" s="795"/>
      <c r="QCL44" s="63"/>
      <c r="QCM44" s="63"/>
      <c r="QCN44" s="801"/>
      <c r="QCO44" s="798"/>
      <c r="QCP44" s="799"/>
      <c r="QCQ44" s="63"/>
      <c r="QCR44" s="800"/>
      <c r="QCS44" s="797"/>
      <c r="QCT44" s="794"/>
      <c r="QCU44" s="795"/>
      <c r="QCV44" s="796"/>
      <c r="QCW44" s="794"/>
      <c r="QCX44" s="795"/>
      <c r="QCY44" s="797"/>
      <c r="QCZ44" s="49"/>
      <c r="QDA44" s="795"/>
      <c r="QDB44" s="63"/>
      <c r="QDC44" s="63"/>
      <c r="QDD44" s="801"/>
      <c r="QDE44" s="798"/>
      <c r="QDF44" s="799"/>
      <c r="QDG44" s="63"/>
      <c r="QDH44" s="800"/>
      <c r="QDI44" s="797"/>
      <c r="QDJ44" s="794"/>
      <c r="QDK44" s="795"/>
      <c r="QDL44" s="796"/>
      <c r="QDM44" s="794"/>
      <c r="QDN44" s="795"/>
      <c r="QDO44" s="797"/>
      <c r="QDP44" s="49"/>
      <c r="QDQ44" s="795"/>
      <c r="QDR44" s="63"/>
      <c r="QDS44" s="63"/>
      <c r="QDT44" s="801"/>
      <c r="QDU44" s="798"/>
      <c r="QDV44" s="799"/>
      <c r="QDW44" s="63"/>
      <c r="QDX44" s="800"/>
      <c r="QDY44" s="797"/>
      <c r="QDZ44" s="794"/>
      <c r="QEA44" s="795"/>
      <c r="QEB44" s="796"/>
      <c r="QEC44" s="794"/>
      <c r="QED44" s="795"/>
      <c r="QEE44" s="797"/>
      <c r="QEF44" s="49"/>
      <c r="QEG44" s="795"/>
      <c r="QEH44" s="63"/>
      <c r="QEI44" s="63"/>
      <c r="QEJ44" s="801"/>
      <c r="QEK44" s="798"/>
      <c r="QEL44" s="799"/>
      <c r="QEM44" s="63"/>
      <c r="QEN44" s="800"/>
      <c r="QEO44" s="797"/>
      <c r="QEP44" s="794"/>
      <c r="QEQ44" s="795"/>
      <c r="QER44" s="796"/>
      <c r="QES44" s="794"/>
      <c r="QET44" s="795"/>
      <c r="QEU44" s="797"/>
      <c r="QEV44" s="49"/>
      <c r="QEW44" s="795"/>
      <c r="QEX44" s="63"/>
      <c r="QEY44" s="63"/>
      <c r="QEZ44" s="801"/>
      <c r="QFA44" s="798"/>
      <c r="QFB44" s="799"/>
      <c r="QFC44" s="63"/>
      <c r="QFD44" s="800"/>
      <c r="QFE44" s="797"/>
      <c r="QFF44" s="794"/>
      <c r="QFG44" s="795"/>
      <c r="QFH44" s="796"/>
      <c r="QFI44" s="794"/>
      <c r="QFJ44" s="795"/>
      <c r="QFK44" s="797"/>
      <c r="QFL44" s="49"/>
      <c r="QFM44" s="795"/>
      <c r="QFN44" s="63"/>
      <c r="QFO44" s="63"/>
      <c r="QFP44" s="801"/>
      <c r="QFQ44" s="798"/>
      <c r="QFR44" s="799"/>
      <c r="QFS44" s="63"/>
      <c r="QFT44" s="800"/>
      <c r="QFU44" s="797"/>
      <c r="QFV44" s="794"/>
      <c r="QFW44" s="795"/>
      <c r="QFX44" s="796"/>
      <c r="QFY44" s="794"/>
      <c r="QFZ44" s="795"/>
      <c r="QGA44" s="797"/>
      <c r="QGB44" s="49"/>
      <c r="QGC44" s="795"/>
      <c r="QGD44" s="63"/>
      <c r="QGE44" s="63"/>
      <c r="QGF44" s="801"/>
      <c r="QGG44" s="798"/>
      <c r="QGH44" s="799"/>
      <c r="QGI44" s="63"/>
      <c r="QGJ44" s="800"/>
      <c r="QGK44" s="797"/>
      <c r="QGL44" s="794"/>
      <c r="QGM44" s="795"/>
      <c r="QGN44" s="796"/>
      <c r="QGO44" s="794"/>
      <c r="QGP44" s="795"/>
      <c r="QGQ44" s="797"/>
      <c r="QGR44" s="49"/>
      <c r="QGS44" s="795"/>
      <c r="QGT44" s="63"/>
      <c r="QGU44" s="63"/>
      <c r="QGV44" s="801"/>
      <c r="QGW44" s="798"/>
      <c r="QGX44" s="799"/>
      <c r="QGY44" s="63"/>
      <c r="QGZ44" s="800"/>
      <c r="QHA44" s="797"/>
      <c r="QHB44" s="794"/>
      <c r="QHC44" s="795"/>
      <c r="QHD44" s="796"/>
      <c r="QHE44" s="794"/>
      <c r="QHF44" s="795"/>
      <c r="QHG44" s="797"/>
      <c r="QHH44" s="49"/>
      <c r="QHI44" s="795"/>
      <c r="QHJ44" s="63"/>
      <c r="QHK44" s="63"/>
      <c r="QHL44" s="801"/>
      <c r="QHM44" s="798"/>
      <c r="QHN44" s="799"/>
      <c r="QHO44" s="63"/>
      <c r="QHP44" s="800"/>
      <c r="QHQ44" s="797"/>
      <c r="QHR44" s="794"/>
      <c r="QHS44" s="795"/>
      <c r="QHT44" s="796"/>
      <c r="QHU44" s="794"/>
      <c r="QHV44" s="795"/>
      <c r="QHW44" s="797"/>
      <c r="QHX44" s="49"/>
      <c r="QHY44" s="795"/>
      <c r="QHZ44" s="63"/>
      <c r="QIA44" s="63"/>
      <c r="QIB44" s="801"/>
      <c r="QIC44" s="798"/>
      <c r="QID44" s="799"/>
      <c r="QIE44" s="63"/>
      <c r="QIF44" s="800"/>
      <c r="QIG44" s="797"/>
      <c r="QIH44" s="794"/>
      <c r="QII44" s="795"/>
      <c r="QIJ44" s="796"/>
      <c r="QIK44" s="794"/>
      <c r="QIL44" s="795"/>
      <c r="QIM44" s="797"/>
      <c r="QIN44" s="49"/>
      <c r="QIO44" s="795"/>
      <c r="QIP44" s="63"/>
      <c r="QIQ44" s="63"/>
      <c r="QIR44" s="801"/>
      <c r="QIS44" s="798"/>
      <c r="QIT44" s="799"/>
      <c r="QIU44" s="63"/>
      <c r="QIV44" s="800"/>
      <c r="QIW44" s="797"/>
      <c r="QIX44" s="794"/>
      <c r="QIY44" s="795"/>
      <c r="QIZ44" s="796"/>
      <c r="QJA44" s="794"/>
      <c r="QJB44" s="795"/>
      <c r="QJC44" s="797"/>
      <c r="QJD44" s="49"/>
      <c r="QJE44" s="795"/>
      <c r="QJF44" s="63"/>
      <c r="QJG44" s="63"/>
      <c r="QJH44" s="801"/>
      <c r="QJI44" s="798"/>
      <c r="QJJ44" s="799"/>
      <c r="QJK44" s="63"/>
      <c r="QJL44" s="800"/>
      <c r="QJM44" s="797"/>
      <c r="QJN44" s="794"/>
      <c r="QJO44" s="795"/>
      <c r="QJP44" s="796"/>
      <c r="QJQ44" s="794"/>
      <c r="QJR44" s="795"/>
      <c r="QJS44" s="797"/>
      <c r="QJT44" s="49"/>
      <c r="QJU44" s="795"/>
      <c r="QJV44" s="63"/>
      <c r="QJW44" s="63"/>
      <c r="QJX44" s="801"/>
      <c r="QJY44" s="798"/>
      <c r="QJZ44" s="799"/>
      <c r="QKA44" s="63"/>
      <c r="QKB44" s="800"/>
      <c r="QKC44" s="797"/>
      <c r="QKD44" s="794"/>
      <c r="QKE44" s="795"/>
      <c r="QKF44" s="796"/>
      <c r="QKG44" s="794"/>
      <c r="QKH44" s="795"/>
      <c r="QKI44" s="797"/>
      <c r="QKJ44" s="49"/>
      <c r="QKK44" s="795"/>
      <c r="QKL44" s="63"/>
      <c r="QKM44" s="63"/>
      <c r="QKN44" s="801"/>
      <c r="QKO44" s="798"/>
      <c r="QKP44" s="799"/>
      <c r="QKQ44" s="63"/>
      <c r="QKR44" s="800"/>
      <c r="QKS44" s="797"/>
      <c r="QKT44" s="794"/>
      <c r="QKU44" s="795"/>
      <c r="QKV44" s="796"/>
      <c r="QKW44" s="794"/>
      <c r="QKX44" s="795"/>
      <c r="QKY44" s="797"/>
      <c r="QKZ44" s="49"/>
      <c r="QLA44" s="795"/>
      <c r="QLB44" s="63"/>
      <c r="QLC44" s="63"/>
      <c r="QLD44" s="801"/>
      <c r="QLE44" s="798"/>
      <c r="QLF44" s="799"/>
      <c r="QLG44" s="63"/>
      <c r="QLH44" s="800"/>
      <c r="QLI44" s="797"/>
      <c r="QLJ44" s="794"/>
      <c r="QLK44" s="795"/>
      <c r="QLL44" s="796"/>
      <c r="QLM44" s="794"/>
      <c r="QLN44" s="795"/>
      <c r="QLO44" s="797"/>
      <c r="QLP44" s="49"/>
      <c r="QLQ44" s="795"/>
      <c r="QLR44" s="63"/>
      <c r="QLS44" s="63"/>
      <c r="QLT44" s="801"/>
      <c r="QLU44" s="798"/>
      <c r="QLV44" s="799"/>
      <c r="QLW44" s="63"/>
      <c r="QLX44" s="800"/>
      <c r="QLY44" s="797"/>
      <c r="QLZ44" s="794"/>
      <c r="QMA44" s="795"/>
      <c r="QMB44" s="796"/>
      <c r="QMC44" s="794"/>
      <c r="QMD44" s="795"/>
      <c r="QME44" s="797"/>
      <c r="QMF44" s="49"/>
      <c r="QMG44" s="795"/>
      <c r="QMH44" s="63"/>
      <c r="QMI44" s="63"/>
      <c r="QMJ44" s="801"/>
      <c r="QMK44" s="798"/>
      <c r="QML44" s="799"/>
      <c r="QMM44" s="63"/>
      <c r="QMN44" s="800"/>
      <c r="QMO44" s="797"/>
      <c r="QMP44" s="794"/>
      <c r="QMQ44" s="795"/>
      <c r="QMR44" s="796"/>
      <c r="QMS44" s="794"/>
      <c r="QMT44" s="795"/>
      <c r="QMU44" s="797"/>
      <c r="QMV44" s="49"/>
      <c r="QMW44" s="795"/>
      <c r="QMX44" s="63"/>
      <c r="QMY44" s="63"/>
      <c r="QMZ44" s="801"/>
      <c r="QNA44" s="798"/>
      <c r="QNB44" s="799"/>
      <c r="QNC44" s="63"/>
      <c r="QND44" s="800"/>
      <c r="QNE44" s="797"/>
      <c r="QNF44" s="794"/>
      <c r="QNG44" s="795"/>
      <c r="QNH44" s="796"/>
      <c r="QNI44" s="794"/>
      <c r="QNJ44" s="795"/>
      <c r="QNK44" s="797"/>
      <c r="QNL44" s="49"/>
      <c r="QNM44" s="795"/>
      <c r="QNN44" s="63"/>
      <c r="QNO44" s="63"/>
      <c r="QNP44" s="801"/>
      <c r="QNQ44" s="798"/>
      <c r="QNR44" s="799"/>
      <c r="QNS44" s="63"/>
      <c r="QNT44" s="800"/>
      <c r="QNU44" s="797"/>
      <c r="QNV44" s="794"/>
      <c r="QNW44" s="795"/>
      <c r="QNX44" s="796"/>
      <c r="QNY44" s="794"/>
      <c r="QNZ44" s="795"/>
      <c r="QOA44" s="797"/>
      <c r="QOB44" s="49"/>
      <c r="QOC44" s="795"/>
      <c r="QOD44" s="63"/>
      <c r="QOE44" s="63"/>
      <c r="QOF44" s="801"/>
      <c r="QOG44" s="798"/>
      <c r="QOH44" s="799"/>
      <c r="QOI44" s="63"/>
      <c r="QOJ44" s="800"/>
      <c r="QOK44" s="797"/>
      <c r="QOL44" s="794"/>
      <c r="QOM44" s="795"/>
      <c r="QON44" s="796"/>
      <c r="QOO44" s="794"/>
      <c r="QOP44" s="795"/>
      <c r="QOQ44" s="797"/>
      <c r="QOR44" s="49"/>
      <c r="QOS44" s="795"/>
      <c r="QOT44" s="63"/>
      <c r="QOU44" s="63"/>
      <c r="QOV44" s="801"/>
      <c r="QOW44" s="798"/>
      <c r="QOX44" s="799"/>
      <c r="QOY44" s="63"/>
      <c r="QOZ44" s="800"/>
      <c r="QPA44" s="797"/>
      <c r="QPB44" s="794"/>
      <c r="QPC44" s="795"/>
      <c r="QPD44" s="796"/>
      <c r="QPE44" s="794"/>
      <c r="QPF44" s="795"/>
      <c r="QPG44" s="797"/>
      <c r="QPH44" s="49"/>
      <c r="QPI44" s="795"/>
      <c r="QPJ44" s="63"/>
      <c r="QPK44" s="63"/>
      <c r="QPL44" s="801"/>
      <c r="QPM44" s="798"/>
      <c r="QPN44" s="799"/>
      <c r="QPO44" s="63"/>
      <c r="QPP44" s="800"/>
      <c r="QPQ44" s="797"/>
      <c r="QPR44" s="794"/>
      <c r="QPS44" s="795"/>
      <c r="QPT44" s="796"/>
      <c r="QPU44" s="794"/>
      <c r="QPV44" s="795"/>
      <c r="QPW44" s="797"/>
      <c r="QPX44" s="49"/>
      <c r="QPY44" s="795"/>
      <c r="QPZ44" s="63"/>
      <c r="QQA44" s="63"/>
      <c r="QQB44" s="801"/>
      <c r="QQC44" s="798"/>
      <c r="QQD44" s="799"/>
      <c r="QQE44" s="63"/>
      <c r="QQF44" s="800"/>
      <c r="QQG44" s="797"/>
      <c r="QQH44" s="794"/>
      <c r="QQI44" s="795"/>
      <c r="QQJ44" s="796"/>
      <c r="QQK44" s="794"/>
      <c r="QQL44" s="795"/>
      <c r="QQM44" s="797"/>
      <c r="QQN44" s="49"/>
      <c r="QQO44" s="795"/>
      <c r="QQP44" s="63"/>
      <c r="QQQ44" s="63"/>
      <c r="QQR44" s="801"/>
      <c r="QQS44" s="798"/>
      <c r="QQT44" s="799"/>
      <c r="QQU44" s="63"/>
      <c r="QQV44" s="800"/>
      <c r="QQW44" s="797"/>
      <c r="QQX44" s="794"/>
      <c r="QQY44" s="795"/>
      <c r="QQZ44" s="796"/>
      <c r="QRA44" s="794"/>
      <c r="QRB44" s="795"/>
      <c r="QRC44" s="797"/>
      <c r="QRD44" s="49"/>
      <c r="QRE44" s="795"/>
      <c r="QRF44" s="63"/>
      <c r="QRG44" s="63"/>
      <c r="QRH44" s="801"/>
      <c r="QRI44" s="798"/>
      <c r="QRJ44" s="799"/>
      <c r="QRK44" s="63"/>
      <c r="QRL44" s="800"/>
      <c r="QRM44" s="797"/>
      <c r="QRN44" s="794"/>
      <c r="QRO44" s="795"/>
      <c r="QRP44" s="796"/>
      <c r="QRQ44" s="794"/>
      <c r="QRR44" s="795"/>
      <c r="QRS44" s="797"/>
      <c r="QRT44" s="49"/>
      <c r="QRU44" s="795"/>
      <c r="QRV44" s="63"/>
      <c r="QRW44" s="63"/>
      <c r="QRX44" s="801"/>
      <c r="QRY44" s="798"/>
      <c r="QRZ44" s="799"/>
      <c r="QSA44" s="63"/>
      <c r="QSB44" s="800"/>
      <c r="QSC44" s="797"/>
      <c r="QSD44" s="794"/>
      <c r="QSE44" s="795"/>
      <c r="QSF44" s="796"/>
      <c r="QSG44" s="794"/>
      <c r="QSH44" s="795"/>
      <c r="QSI44" s="797"/>
      <c r="QSJ44" s="49"/>
      <c r="QSK44" s="795"/>
      <c r="QSL44" s="63"/>
      <c r="QSM44" s="63"/>
      <c r="QSN44" s="801"/>
      <c r="QSO44" s="798"/>
      <c r="QSP44" s="799"/>
      <c r="QSQ44" s="63"/>
      <c r="QSR44" s="800"/>
      <c r="QSS44" s="797"/>
      <c r="QST44" s="794"/>
      <c r="QSU44" s="795"/>
      <c r="QSV44" s="796"/>
      <c r="QSW44" s="794"/>
      <c r="QSX44" s="795"/>
      <c r="QSY44" s="797"/>
      <c r="QSZ44" s="49"/>
      <c r="QTA44" s="795"/>
      <c r="QTB44" s="63"/>
      <c r="QTC44" s="63"/>
      <c r="QTD44" s="801"/>
      <c r="QTE44" s="798"/>
      <c r="QTF44" s="799"/>
      <c r="QTG44" s="63"/>
      <c r="QTH44" s="800"/>
      <c r="QTI44" s="797"/>
      <c r="QTJ44" s="794"/>
      <c r="QTK44" s="795"/>
      <c r="QTL44" s="796"/>
      <c r="QTM44" s="794"/>
      <c r="QTN44" s="795"/>
      <c r="QTO44" s="797"/>
      <c r="QTP44" s="49"/>
      <c r="QTQ44" s="795"/>
      <c r="QTR44" s="63"/>
      <c r="QTS44" s="63"/>
      <c r="QTT44" s="801"/>
      <c r="QTU44" s="798"/>
      <c r="QTV44" s="799"/>
      <c r="QTW44" s="63"/>
      <c r="QTX44" s="800"/>
      <c r="QTY44" s="797"/>
      <c r="QTZ44" s="794"/>
      <c r="QUA44" s="795"/>
      <c r="QUB44" s="796"/>
      <c r="QUC44" s="794"/>
      <c r="QUD44" s="795"/>
      <c r="QUE44" s="797"/>
      <c r="QUF44" s="49"/>
      <c r="QUG44" s="795"/>
      <c r="QUH44" s="63"/>
      <c r="QUI44" s="63"/>
      <c r="QUJ44" s="801"/>
      <c r="QUK44" s="798"/>
      <c r="QUL44" s="799"/>
      <c r="QUM44" s="63"/>
      <c r="QUN44" s="800"/>
      <c r="QUO44" s="797"/>
      <c r="QUP44" s="794"/>
      <c r="QUQ44" s="795"/>
      <c r="QUR44" s="796"/>
      <c r="QUS44" s="794"/>
      <c r="QUT44" s="795"/>
      <c r="QUU44" s="797"/>
      <c r="QUV44" s="49"/>
      <c r="QUW44" s="795"/>
      <c r="QUX44" s="63"/>
      <c r="QUY44" s="63"/>
      <c r="QUZ44" s="801"/>
      <c r="QVA44" s="798"/>
      <c r="QVB44" s="799"/>
      <c r="QVC44" s="63"/>
      <c r="QVD44" s="800"/>
      <c r="QVE44" s="797"/>
      <c r="QVF44" s="794"/>
      <c r="QVG44" s="795"/>
      <c r="QVH44" s="796"/>
      <c r="QVI44" s="794"/>
      <c r="QVJ44" s="795"/>
      <c r="QVK44" s="797"/>
      <c r="QVL44" s="49"/>
      <c r="QVM44" s="795"/>
      <c r="QVN44" s="63"/>
      <c r="QVO44" s="63"/>
      <c r="QVP44" s="801"/>
      <c r="QVQ44" s="798"/>
      <c r="QVR44" s="799"/>
      <c r="QVS44" s="63"/>
      <c r="QVT44" s="800"/>
      <c r="QVU44" s="797"/>
      <c r="QVV44" s="794"/>
      <c r="QVW44" s="795"/>
      <c r="QVX44" s="796"/>
      <c r="QVY44" s="794"/>
      <c r="QVZ44" s="795"/>
      <c r="QWA44" s="797"/>
      <c r="QWB44" s="49"/>
      <c r="QWC44" s="795"/>
      <c r="QWD44" s="63"/>
      <c r="QWE44" s="63"/>
      <c r="QWF44" s="801"/>
      <c r="QWG44" s="798"/>
      <c r="QWH44" s="799"/>
      <c r="QWI44" s="63"/>
      <c r="QWJ44" s="800"/>
      <c r="QWK44" s="797"/>
      <c r="QWL44" s="794"/>
      <c r="QWM44" s="795"/>
      <c r="QWN44" s="796"/>
      <c r="QWO44" s="794"/>
      <c r="QWP44" s="795"/>
      <c r="QWQ44" s="797"/>
      <c r="QWR44" s="49"/>
      <c r="QWS44" s="795"/>
      <c r="QWT44" s="63"/>
      <c r="QWU44" s="63"/>
      <c r="QWV44" s="801"/>
      <c r="QWW44" s="798"/>
      <c r="QWX44" s="799"/>
      <c r="QWY44" s="63"/>
      <c r="QWZ44" s="800"/>
      <c r="QXA44" s="797"/>
      <c r="QXB44" s="794"/>
      <c r="QXC44" s="795"/>
      <c r="QXD44" s="796"/>
      <c r="QXE44" s="794"/>
      <c r="QXF44" s="795"/>
      <c r="QXG44" s="797"/>
      <c r="QXH44" s="49"/>
      <c r="QXI44" s="795"/>
      <c r="QXJ44" s="63"/>
      <c r="QXK44" s="63"/>
      <c r="QXL44" s="801"/>
      <c r="QXM44" s="798"/>
      <c r="QXN44" s="799"/>
      <c r="QXO44" s="63"/>
      <c r="QXP44" s="800"/>
      <c r="QXQ44" s="797"/>
      <c r="QXR44" s="794"/>
      <c r="QXS44" s="795"/>
      <c r="QXT44" s="796"/>
      <c r="QXU44" s="794"/>
      <c r="QXV44" s="795"/>
      <c r="QXW44" s="797"/>
      <c r="QXX44" s="49"/>
      <c r="QXY44" s="795"/>
      <c r="QXZ44" s="63"/>
      <c r="QYA44" s="63"/>
      <c r="QYB44" s="801"/>
      <c r="QYC44" s="798"/>
      <c r="QYD44" s="799"/>
      <c r="QYE44" s="63"/>
      <c r="QYF44" s="800"/>
      <c r="QYG44" s="797"/>
      <c r="QYH44" s="794"/>
      <c r="QYI44" s="795"/>
      <c r="QYJ44" s="796"/>
      <c r="QYK44" s="794"/>
      <c r="QYL44" s="795"/>
      <c r="QYM44" s="797"/>
      <c r="QYN44" s="49"/>
      <c r="QYO44" s="795"/>
      <c r="QYP44" s="63"/>
      <c r="QYQ44" s="63"/>
      <c r="QYR44" s="801"/>
      <c r="QYS44" s="798"/>
      <c r="QYT44" s="799"/>
      <c r="QYU44" s="63"/>
      <c r="QYV44" s="800"/>
      <c r="QYW44" s="797"/>
      <c r="QYX44" s="794"/>
      <c r="QYY44" s="795"/>
      <c r="QYZ44" s="796"/>
      <c r="QZA44" s="794"/>
      <c r="QZB44" s="795"/>
      <c r="QZC44" s="797"/>
      <c r="QZD44" s="49"/>
      <c r="QZE44" s="795"/>
      <c r="QZF44" s="63"/>
      <c r="QZG44" s="63"/>
      <c r="QZH44" s="801"/>
      <c r="QZI44" s="798"/>
      <c r="QZJ44" s="799"/>
      <c r="QZK44" s="63"/>
      <c r="QZL44" s="800"/>
      <c r="QZM44" s="797"/>
      <c r="QZN44" s="794"/>
      <c r="QZO44" s="795"/>
      <c r="QZP44" s="796"/>
      <c r="QZQ44" s="794"/>
      <c r="QZR44" s="795"/>
      <c r="QZS44" s="797"/>
      <c r="QZT44" s="49"/>
      <c r="QZU44" s="795"/>
      <c r="QZV44" s="63"/>
      <c r="QZW44" s="63"/>
      <c r="QZX44" s="801"/>
      <c r="QZY44" s="798"/>
      <c r="QZZ44" s="799"/>
      <c r="RAA44" s="63"/>
      <c r="RAB44" s="800"/>
      <c r="RAC44" s="797"/>
      <c r="RAD44" s="794"/>
      <c r="RAE44" s="795"/>
      <c r="RAF44" s="796"/>
      <c r="RAG44" s="794"/>
      <c r="RAH44" s="795"/>
      <c r="RAI44" s="797"/>
      <c r="RAJ44" s="49"/>
      <c r="RAK44" s="795"/>
      <c r="RAL44" s="63"/>
      <c r="RAM44" s="63"/>
      <c r="RAN44" s="801"/>
      <c r="RAO44" s="798"/>
      <c r="RAP44" s="799"/>
      <c r="RAQ44" s="63"/>
      <c r="RAR44" s="800"/>
      <c r="RAS44" s="797"/>
      <c r="RAT44" s="794"/>
      <c r="RAU44" s="795"/>
      <c r="RAV44" s="796"/>
      <c r="RAW44" s="794"/>
      <c r="RAX44" s="795"/>
      <c r="RAY44" s="797"/>
      <c r="RAZ44" s="49"/>
      <c r="RBA44" s="795"/>
      <c r="RBB44" s="63"/>
      <c r="RBC44" s="63"/>
      <c r="RBD44" s="801"/>
      <c r="RBE44" s="798"/>
      <c r="RBF44" s="799"/>
      <c r="RBG44" s="63"/>
      <c r="RBH44" s="800"/>
      <c r="RBI44" s="797"/>
      <c r="RBJ44" s="794"/>
      <c r="RBK44" s="795"/>
      <c r="RBL44" s="796"/>
      <c r="RBM44" s="794"/>
      <c r="RBN44" s="795"/>
      <c r="RBO44" s="797"/>
      <c r="RBP44" s="49"/>
      <c r="RBQ44" s="795"/>
      <c r="RBR44" s="63"/>
      <c r="RBS44" s="63"/>
      <c r="RBT44" s="801"/>
      <c r="RBU44" s="798"/>
      <c r="RBV44" s="799"/>
      <c r="RBW44" s="63"/>
      <c r="RBX44" s="800"/>
      <c r="RBY44" s="797"/>
      <c r="RBZ44" s="794"/>
      <c r="RCA44" s="795"/>
      <c r="RCB44" s="796"/>
      <c r="RCC44" s="794"/>
      <c r="RCD44" s="795"/>
      <c r="RCE44" s="797"/>
      <c r="RCF44" s="49"/>
      <c r="RCG44" s="795"/>
      <c r="RCH44" s="63"/>
      <c r="RCI44" s="63"/>
      <c r="RCJ44" s="801"/>
      <c r="RCK44" s="798"/>
      <c r="RCL44" s="799"/>
      <c r="RCM44" s="63"/>
      <c r="RCN44" s="800"/>
      <c r="RCO44" s="797"/>
      <c r="RCP44" s="794"/>
      <c r="RCQ44" s="795"/>
      <c r="RCR44" s="796"/>
      <c r="RCS44" s="794"/>
      <c r="RCT44" s="795"/>
      <c r="RCU44" s="797"/>
      <c r="RCV44" s="49"/>
      <c r="RCW44" s="795"/>
      <c r="RCX44" s="63"/>
      <c r="RCY44" s="63"/>
      <c r="RCZ44" s="801"/>
      <c r="RDA44" s="798"/>
      <c r="RDB44" s="799"/>
      <c r="RDC44" s="63"/>
      <c r="RDD44" s="800"/>
      <c r="RDE44" s="797"/>
      <c r="RDF44" s="794"/>
      <c r="RDG44" s="795"/>
      <c r="RDH44" s="796"/>
      <c r="RDI44" s="794"/>
      <c r="RDJ44" s="795"/>
      <c r="RDK44" s="797"/>
      <c r="RDL44" s="49"/>
      <c r="RDM44" s="795"/>
      <c r="RDN44" s="63"/>
      <c r="RDO44" s="63"/>
      <c r="RDP44" s="801"/>
      <c r="RDQ44" s="798"/>
      <c r="RDR44" s="799"/>
      <c r="RDS44" s="63"/>
      <c r="RDT44" s="800"/>
      <c r="RDU44" s="797"/>
      <c r="RDV44" s="794"/>
      <c r="RDW44" s="795"/>
      <c r="RDX44" s="796"/>
      <c r="RDY44" s="794"/>
      <c r="RDZ44" s="795"/>
      <c r="REA44" s="797"/>
      <c r="REB44" s="49"/>
      <c r="REC44" s="795"/>
      <c r="RED44" s="63"/>
      <c r="REE44" s="63"/>
      <c r="REF44" s="801"/>
      <c r="REG44" s="798"/>
      <c r="REH44" s="799"/>
      <c r="REI44" s="63"/>
      <c r="REJ44" s="800"/>
      <c r="REK44" s="797"/>
      <c r="REL44" s="794"/>
      <c r="REM44" s="795"/>
      <c r="REN44" s="796"/>
      <c r="REO44" s="794"/>
      <c r="REP44" s="795"/>
      <c r="REQ44" s="797"/>
      <c r="RER44" s="49"/>
      <c r="RES44" s="795"/>
      <c r="RET44" s="63"/>
      <c r="REU44" s="63"/>
      <c r="REV44" s="801"/>
      <c r="REW44" s="798"/>
      <c r="REX44" s="799"/>
      <c r="REY44" s="63"/>
      <c r="REZ44" s="800"/>
      <c r="RFA44" s="797"/>
      <c r="RFB44" s="794"/>
      <c r="RFC44" s="795"/>
      <c r="RFD44" s="796"/>
      <c r="RFE44" s="794"/>
      <c r="RFF44" s="795"/>
      <c r="RFG44" s="797"/>
      <c r="RFH44" s="49"/>
      <c r="RFI44" s="795"/>
      <c r="RFJ44" s="63"/>
      <c r="RFK44" s="63"/>
      <c r="RFL44" s="801"/>
      <c r="RFM44" s="798"/>
      <c r="RFN44" s="799"/>
      <c r="RFO44" s="63"/>
      <c r="RFP44" s="800"/>
      <c r="RFQ44" s="797"/>
      <c r="RFR44" s="794"/>
      <c r="RFS44" s="795"/>
      <c r="RFT44" s="796"/>
      <c r="RFU44" s="794"/>
      <c r="RFV44" s="795"/>
      <c r="RFW44" s="797"/>
      <c r="RFX44" s="49"/>
      <c r="RFY44" s="795"/>
      <c r="RFZ44" s="63"/>
      <c r="RGA44" s="63"/>
      <c r="RGB44" s="801"/>
      <c r="RGC44" s="798"/>
      <c r="RGD44" s="799"/>
      <c r="RGE44" s="63"/>
      <c r="RGF44" s="800"/>
      <c r="RGG44" s="797"/>
      <c r="RGH44" s="794"/>
      <c r="RGI44" s="795"/>
      <c r="RGJ44" s="796"/>
      <c r="RGK44" s="794"/>
      <c r="RGL44" s="795"/>
      <c r="RGM44" s="797"/>
      <c r="RGN44" s="49"/>
      <c r="RGO44" s="795"/>
      <c r="RGP44" s="63"/>
      <c r="RGQ44" s="63"/>
      <c r="RGR44" s="801"/>
      <c r="RGS44" s="798"/>
      <c r="RGT44" s="799"/>
      <c r="RGU44" s="63"/>
      <c r="RGV44" s="800"/>
      <c r="RGW44" s="797"/>
      <c r="RGX44" s="794"/>
      <c r="RGY44" s="795"/>
      <c r="RGZ44" s="796"/>
      <c r="RHA44" s="794"/>
      <c r="RHB44" s="795"/>
      <c r="RHC44" s="797"/>
      <c r="RHD44" s="49"/>
      <c r="RHE44" s="795"/>
      <c r="RHF44" s="63"/>
      <c r="RHG44" s="63"/>
      <c r="RHH44" s="801"/>
      <c r="RHI44" s="798"/>
      <c r="RHJ44" s="799"/>
      <c r="RHK44" s="63"/>
      <c r="RHL44" s="800"/>
      <c r="RHM44" s="797"/>
      <c r="RHN44" s="794"/>
      <c r="RHO44" s="795"/>
      <c r="RHP44" s="796"/>
      <c r="RHQ44" s="794"/>
      <c r="RHR44" s="795"/>
      <c r="RHS44" s="797"/>
      <c r="RHT44" s="49"/>
      <c r="RHU44" s="795"/>
      <c r="RHV44" s="63"/>
      <c r="RHW44" s="63"/>
      <c r="RHX44" s="801"/>
      <c r="RHY44" s="798"/>
      <c r="RHZ44" s="799"/>
      <c r="RIA44" s="63"/>
      <c r="RIB44" s="800"/>
      <c r="RIC44" s="797"/>
      <c r="RID44" s="794"/>
      <c r="RIE44" s="795"/>
      <c r="RIF44" s="796"/>
      <c r="RIG44" s="794"/>
      <c r="RIH44" s="795"/>
      <c r="RII44" s="797"/>
      <c r="RIJ44" s="49"/>
      <c r="RIK44" s="795"/>
      <c r="RIL44" s="63"/>
      <c r="RIM44" s="63"/>
      <c r="RIN44" s="801"/>
      <c r="RIO44" s="798"/>
      <c r="RIP44" s="799"/>
      <c r="RIQ44" s="63"/>
      <c r="RIR44" s="800"/>
      <c r="RIS44" s="797"/>
      <c r="RIT44" s="794"/>
      <c r="RIU44" s="795"/>
      <c r="RIV44" s="796"/>
      <c r="RIW44" s="794"/>
      <c r="RIX44" s="795"/>
      <c r="RIY44" s="797"/>
      <c r="RIZ44" s="49"/>
      <c r="RJA44" s="795"/>
      <c r="RJB44" s="63"/>
      <c r="RJC44" s="63"/>
      <c r="RJD44" s="801"/>
      <c r="RJE44" s="798"/>
      <c r="RJF44" s="799"/>
      <c r="RJG44" s="63"/>
      <c r="RJH44" s="800"/>
      <c r="RJI44" s="797"/>
      <c r="RJJ44" s="794"/>
      <c r="RJK44" s="795"/>
      <c r="RJL44" s="796"/>
      <c r="RJM44" s="794"/>
      <c r="RJN44" s="795"/>
      <c r="RJO44" s="797"/>
      <c r="RJP44" s="49"/>
      <c r="RJQ44" s="795"/>
      <c r="RJR44" s="63"/>
      <c r="RJS44" s="63"/>
      <c r="RJT44" s="801"/>
      <c r="RJU44" s="798"/>
      <c r="RJV44" s="799"/>
      <c r="RJW44" s="63"/>
      <c r="RJX44" s="800"/>
      <c r="RJY44" s="797"/>
      <c r="RJZ44" s="794"/>
      <c r="RKA44" s="795"/>
      <c r="RKB44" s="796"/>
      <c r="RKC44" s="794"/>
      <c r="RKD44" s="795"/>
      <c r="RKE44" s="797"/>
      <c r="RKF44" s="49"/>
      <c r="RKG44" s="795"/>
      <c r="RKH44" s="63"/>
      <c r="RKI44" s="63"/>
      <c r="RKJ44" s="801"/>
      <c r="RKK44" s="798"/>
      <c r="RKL44" s="799"/>
      <c r="RKM44" s="63"/>
      <c r="RKN44" s="800"/>
      <c r="RKO44" s="797"/>
      <c r="RKP44" s="794"/>
      <c r="RKQ44" s="795"/>
      <c r="RKR44" s="796"/>
      <c r="RKS44" s="794"/>
      <c r="RKT44" s="795"/>
      <c r="RKU44" s="797"/>
      <c r="RKV44" s="49"/>
      <c r="RKW44" s="795"/>
      <c r="RKX44" s="63"/>
      <c r="RKY44" s="63"/>
      <c r="RKZ44" s="801"/>
      <c r="RLA44" s="798"/>
      <c r="RLB44" s="799"/>
      <c r="RLC44" s="63"/>
      <c r="RLD44" s="800"/>
      <c r="RLE44" s="797"/>
      <c r="RLF44" s="794"/>
      <c r="RLG44" s="795"/>
      <c r="RLH44" s="796"/>
      <c r="RLI44" s="794"/>
      <c r="RLJ44" s="795"/>
      <c r="RLK44" s="797"/>
      <c r="RLL44" s="49"/>
      <c r="RLM44" s="795"/>
      <c r="RLN44" s="63"/>
      <c r="RLO44" s="63"/>
      <c r="RLP44" s="801"/>
      <c r="RLQ44" s="798"/>
      <c r="RLR44" s="799"/>
      <c r="RLS44" s="63"/>
      <c r="RLT44" s="800"/>
      <c r="RLU44" s="797"/>
      <c r="RLV44" s="794"/>
      <c r="RLW44" s="795"/>
      <c r="RLX44" s="796"/>
      <c r="RLY44" s="794"/>
      <c r="RLZ44" s="795"/>
      <c r="RMA44" s="797"/>
      <c r="RMB44" s="49"/>
      <c r="RMC44" s="795"/>
      <c r="RMD44" s="63"/>
      <c r="RME44" s="63"/>
      <c r="RMF44" s="801"/>
      <c r="RMG44" s="798"/>
      <c r="RMH44" s="799"/>
      <c r="RMI44" s="63"/>
      <c r="RMJ44" s="800"/>
      <c r="RMK44" s="797"/>
      <c r="RML44" s="794"/>
      <c r="RMM44" s="795"/>
      <c r="RMN44" s="796"/>
      <c r="RMO44" s="794"/>
      <c r="RMP44" s="795"/>
      <c r="RMQ44" s="797"/>
      <c r="RMR44" s="49"/>
      <c r="RMS44" s="795"/>
      <c r="RMT44" s="63"/>
      <c r="RMU44" s="63"/>
      <c r="RMV44" s="801"/>
      <c r="RMW44" s="798"/>
      <c r="RMX44" s="799"/>
      <c r="RMY44" s="63"/>
      <c r="RMZ44" s="800"/>
      <c r="RNA44" s="797"/>
      <c r="RNB44" s="794"/>
      <c r="RNC44" s="795"/>
      <c r="RND44" s="796"/>
      <c r="RNE44" s="794"/>
      <c r="RNF44" s="795"/>
      <c r="RNG44" s="797"/>
      <c r="RNH44" s="49"/>
      <c r="RNI44" s="795"/>
      <c r="RNJ44" s="63"/>
      <c r="RNK44" s="63"/>
      <c r="RNL44" s="801"/>
      <c r="RNM44" s="798"/>
      <c r="RNN44" s="799"/>
      <c r="RNO44" s="63"/>
      <c r="RNP44" s="800"/>
      <c r="RNQ44" s="797"/>
      <c r="RNR44" s="794"/>
      <c r="RNS44" s="795"/>
      <c r="RNT44" s="796"/>
      <c r="RNU44" s="794"/>
      <c r="RNV44" s="795"/>
      <c r="RNW44" s="797"/>
      <c r="RNX44" s="49"/>
      <c r="RNY44" s="795"/>
      <c r="RNZ44" s="63"/>
      <c r="ROA44" s="63"/>
      <c r="ROB44" s="801"/>
      <c r="ROC44" s="798"/>
      <c r="ROD44" s="799"/>
      <c r="ROE44" s="63"/>
      <c r="ROF44" s="800"/>
      <c r="ROG44" s="797"/>
      <c r="ROH44" s="794"/>
      <c r="ROI44" s="795"/>
      <c r="ROJ44" s="796"/>
      <c r="ROK44" s="794"/>
      <c r="ROL44" s="795"/>
      <c r="ROM44" s="797"/>
      <c r="RON44" s="49"/>
      <c r="ROO44" s="795"/>
      <c r="ROP44" s="63"/>
      <c r="ROQ44" s="63"/>
      <c r="ROR44" s="801"/>
      <c r="ROS44" s="798"/>
      <c r="ROT44" s="799"/>
      <c r="ROU44" s="63"/>
      <c r="ROV44" s="800"/>
      <c r="ROW44" s="797"/>
      <c r="ROX44" s="794"/>
      <c r="ROY44" s="795"/>
      <c r="ROZ44" s="796"/>
      <c r="RPA44" s="794"/>
      <c r="RPB44" s="795"/>
      <c r="RPC44" s="797"/>
      <c r="RPD44" s="49"/>
      <c r="RPE44" s="795"/>
      <c r="RPF44" s="63"/>
      <c r="RPG44" s="63"/>
      <c r="RPH44" s="801"/>
      <c r="RPI44" s="798"/>
      <c r="RPJ44" s="799"/>
      <c r="RPK44" s="63"/>
      <c r="RPL44" s="800"/>
      <c r="RPM44" s="797"/>
      <c r="RPN44" s="794"/>
      <c r="RPO44" s="795"/>
      <c r="RPP44" s="796"/>
      <c r="RPQ44" s="794"/>
      <c r="RPR44" s="795"/>
      <c r="RPS44" s="797"/>
      <c r="RPT44" s="49"/>
      <c r="RPU44" s="795"/>
      <c r="RPV44" s="63"/>
      <c r="RPW44" s="63"/>
      <c r="RPX44" s="801"/>
      <c r="RPY44" s="798"/>
      <c r="RPZ44" s="799"/>
      <c r="RQA44" s="63"/>
      <c r="RQB44" s="800"/>
      <c r="RQC44" s="797"/>
      <c r="RQD44" s="794"/>
      <c r="RQE44" s="795"/>
      <c r="RQF44" s="796"/>
      <c r="RQG44" s="794"/>
      <c r="RQH44" s="795"/>
      <c r="RQI44" s="797"/>
      <c r="RQJ44" s="49"/>
      <c r="RQK44" s="795"/>
      <c r="RQL44" s="63"/>
      <c r="RQM44" s="63"/>
      <c r="RQN44" s="801"/>
      <c r="RQO44" s="798"/>
      <c r="RQP44" s="799"/>
      <c r="RQQ44" s="63"/>
      <c r="RQR44" s="800"/>
      <c r="RQS44" s="797"/>
      <c r="RQT44" s="794"/>
      <c r="RQU44" s="795"/>
      <c r="RQV44" s="796"/>
      <c r="RQW44" s="794"/>
      <c r="RQX44" s="795"/>
      <c r="RQY44" s="797"/>
      <c r="RQZ44" s="49"/>
      <c r="RRA44" s="795"/>
      <c r="RRB44" s="63"/>
      <c r="RRC44" s="63"/>
      <c r="RRD44" s="801"/>
      <c r="RRE44" s="798"/>
      <c r="RRF44" s="799"/>
      <c r="RRG44" s="63"/>
      <c r="RRH44" s="800"/>
      <c r="RRI44" s="797"/>
      <c r="RRJ44" s="794"/>
      <c r="RRK44" s="795"/>
      <c r="RRL44" s="796"/>
      <c r="RRM44" s="794"/>
      <c r="RRN44" s="795"/>
      <c r="RRO44" s="797"/>
      <c r="RRP44" s="49"/>
      <c r="RRQ44" s="795"/>
      <c r="RRR44" s="63"/>
      <c r="RRS44" s="63"/>
      <c r="RRT44" s="801"/>
      <c r="RRU44" s="798"/>
      <c r="RRV44" s="799"/>
      <c r="RRW44" s="63"/>
      <c r="RRX44" s="800"/>
      <c r="RRY44" s="797"/>
      <c r="RRZ44" s="794"/>
      <c r="RSA44" s="795"/>
      <c r="RSB44" s="796"/>
      <c r="RSC44" s="794"/>
      <c r="RSD44" s="795"/>
      <c r="RSE44" s="797"/>
      <c r="RSF44" s="49"/>
      <c r="RSG44" s="795"/>
      <c r="RSH44" s="63"/>
      <c r="RSI44" s="63"/>
      <c r="RSJ44" s="801"/>
      <c r="RSK44" s="798"/>
      <c r="RSL44" s="799"/>
      <c r="RSM44" s="63"/>
      <c r="RSN44" s="800"/>
      <c r="RSO44" s="797"/>
      <c r="RSP44" s="794"/>
      <c r="RSQ44" s="795"/>
      <c r="RSR44" s="796"/>
      <c r="RSS44" s="794"/>
      <c r="RST44" s="795"/>
      <c r="RSU44" s="797"/>
      <c r="RSV44" s="49"/>
      <c r="RSW44" s="795"/>
      <c r="RSX44" s="63"/>
      <c r="RSY44" s="63"/>
      <c r="RSZ44" s="801"/>
      <c r="RTA44" s="798"/>
      <c r="RTB44" s="799"/>
      <c r="RTC44" s="63"/>
      <c r="RTD44" s="800"/>
      <c r="RTE44" s="797"/>
      <c r="RTF44" s="794"/>
      <c r="RTG44" s="795"/>
      <c r="RTH44" s="796"/>
      <c r="RTI44" s="794"/>
      <c r="RTJ44" s="795"/>
      <c r="RTK44" s="797"/>
      <c r="RTL44" s="49"/>
      <c r="RTM44" s="795"/>
      <c r="RTN44" s="63"/>
      <c r="RTO44" s="63"/>
      <c r="RTP44" s="801"/>
      <c r="RTQ44" s="798"/>
      <c r="RTR44" s="799"/>
      <c r="RTS44" s="63"/>
      <c r="RTT44" s="800"/>
      <c r="RTU44" s="797"/>
      <c r="RTV44" s="794"/>
      <c r="RTW44" s="795"/>
      <c r="RTX44" s="796"/>
      <c r="RTY44" s="794"/>
      <c r="RTZ44" s="795"/>
      <c r="RUA44" s="797"/>
      <c r="RUB44" s="49"/>
      <c r="RUC44" s="795"/>
      <c r="RUD44" s="63"/>
      <c r="RUE44" s="63"/>
      <c r="RUF44" s="801"/>
      <c r="RUG44" s="798"/>
      <c r="RUH44" s="799"/>
      <c r="RUI44" s="63"/>
      <c r="RUJ44" s="800"/>
      <c r="RUK44" s="797"/>
      <c r="RUL44" s="794"/>
      <c r="RUM44" s="795"/>
      <c r="RUN44" s="796"/>
      <c r="RUO44" s="794"/>
      <c r="RUP44" s="795"/>
      <c r="RUQ44" s="797"/>
      <c r="RUR44" s="49"/>
      <c r="RUS44" s="795"/>
      <c r="RUT44" s="63"/>
      <c r="RUU44" s="63"/>
      <c r="RUV44" s="801"/>
      <c r="RUW44" s="798"/>
      <c r="RUX44" s="799"/>
      <c r="RUY44" s="63"/>
      <c r="RUZ44" s="800"/>
      <c r="RVA44" s="797"/>
      <c r="RVB44" s="794"/>
      <c r="RVC44" s="795"/>
      <c r="RVD44" s="796"/>
      <c r="RVE44" s="794"/>
      <c r="RVF44" s="795"/>
      <c r="RVG44" s="797"/>
      <c r="RVH44" s="49"/>
      <c r="RVI44" s="795"/>
      <c r="RVJ44" s="63"/>
      <c r="RVK44" s="63"/>
      <c r="RVL44" s="801"/>
      <c r="RVM44" s="798"/>
      <c r="RVN44" s="799"/>
      <c r="RVO44" s="63"/>
      <c r="RVP44" s="800"/>
      <c r="RVQ44" s="797"/>
      <c r="RVR44" s="794"/>
      <c r="RVS44" s="795"/>
      <c r="RVT44" s="796"/>
      <c r="RVU44" s="794"/>
      <c r="RVV44" s="795"/>
      <c r="RVW44" s="797"/>
      <c r="RVX44" s="49"/>
      <c r="RVY44" s="795"/>
      <c r="RVZ44" s="63"/>
      <c r="RWA44" s="63"/>
      <c r="RWB44" s="801"/>
      <c r="RWC44" s="798"/>
      <c r="RWD44" s="799"/>
      <c r="RWE44" s="63"/>
      <c r="RWF44" s="800"/>
      <c r="RWG44" s="797"/>
      <c r="RWH44" s="794"/>
      <c r="RWI44" s="795"/>
      <c r="RWJ44" s="796"/>
      <c r="RWK44" s="794"/>
      <c r="RWL44" s="795"/>
      <c r="RWM44" s="797"/>
      <c r="RWN44" s="49"/>
      <c r="RWO44" s="795"/>
      <c r="RWP44" s="63"/>
      <c r="RWQ44" s="63"/>
      <c r="RWR44" s="801"/>
      <c r="RWS44" s="798"/>
      <c r="RWT44" s="799"/>
      <c r="RWU44" s="63"/>
      <c r="RWV44" s="800"/>
      <c r="RWW44" s="797"/>
      <c r="RWX44" s="794"/>
      <c r="RWY44" s="795"/>
      <c r="RWZ44" s="796"/>
      <c r="RXA44" s="794"/>
      <c r="RXB44" s="795"/>
      <c r="RXC44" s="797"/>
      <c r="RXD44" s="49"/>
      <c r="RXE44" s="795"/>
      <c r="RXF44" s="63"/>
      <c r="RXG44" s="63"/>
      <c r="RXH44" s="801"/>
      <c r="RXI44" s="798"/>
      <c r="RXJ44" s="799"/>
      <c r="RXK44" s="63"/>
      <c r="RXL44" s="800"/>
      <c r="RXM44" s="797"/>
      <c r="RXN44" s="794"/>
      <c r="RXO44" s="795"/>
      <c r="RXP44" s="796"/>
      <c r="RXQ44" s="794"/>
      <c r="RXR44" s="795"/>
      <c r="RXS44" s="797"/>
      <c r="RXT44" s="49"/>
      <c r="RXU44" s="795"/>
      <c r="RXV44" s="63"/>
      <c r="RXW44" s="63"/>
      <c r="RXX44" s="801"/>
      <c r="RXY44" s="798"/>
      <c r="RXZ44" s="799"/>
      <c r="RYA44" s="63"/>
      <c r="RYB44" s="800"/>
      <c r="RYC44" s="797"/>
      <c r="RYD44" s="794"/>
      <c r="RYE44" s="795"/>
      <c r="RYF44" s="796"/>
      <c r="RYG44" s="794"/>
      <c r="RYH44" s="795"/>
      <c r="RYI44" s="797"/>
      <c r="RYJ44" s="49"/>
      <c r="RYK44" s="795"/>
      <c r="RYL44" s="63"/>
      <c r="RYM44" s="63"/>
      <c r="RYN44" s="801"/>
      <c r="RYO44" s="798"/>
      <c r="RYP44" s="799"/>
      <c r="RYQ44" s="63"/>
      <c r="RYR44" s="800"/>
      <c r="RYS44" s="797"/>
      <c r="RYT44" s="794"/>
      <c r="RYU44" s="795"/>
      <c r="RYV44" s="796"/>
      <c r="RYW44" s="794"/>
      <c r="RYX44" s="795"/>
      <c r="RYY44" s="797"/>
      <c r="RYZ44" s="49"/>
      <c r="RZA44" s="795"/>
      <c r="RZB44" s="63"/>
      <c r="RZC44" s="63"/>
      <c r="RZD44" s="801"/>
      <c r="RZE44" s="798"/>
      <c r="RZF44" s="799"/>
      <c r="RZG44" s="63"/>
      <c r="RZH44" s="800"/>
      <c r="RZI44" s="797"/>
      <c r="RZJ44" s="794"/>
      <c r="RZK44" s="795"/>
      <c r="RZL44" s="796"/>
      <c r="RZM44" s="794"/>
      <c r="RZN44" s="795"/>
      <c r="RZO44" s="797"/>
      <c r="RZP44" s="49"/>
      <c r="RZQ44" s="795"/>
      <c r="RZR44" s="63"/>
      <c r="RZS44" s="63"/>
      <c r="RZT44" s="801"/>
      <c r="RZU44" s="798"/>
      <c r="RZV44" s="799"/>
      <c r="RZW44" s="63"/>
      <c r="RZX44" s="800"/>
      <c r="RZY44" s="797"/>
      <c r="RZZ44" s="794"/>
      <c r="SAA44" s="795"/>
      <c r="SAB44" s="796"/>
      <c r="SAC44" s="794"/>
      <c r="SAD44" s="795"/>
      <c r="SAE44" s="797"/>
      <c r="SAF44" s="49"/>
      <c r="SAG44" s="795"/>
      <c r="SAH44" s="63"/>
      <c r="SAI44" s="63"/>
      <c r="SAJ44" s="801"/>
      <c r="SAK44" s="798"/>
      <c r="SAL44" s="799"/>
      <c r="SAM44" s="63"/>
      <c r="SAN44" s="800"/>
      <c r="SAO44" s="797"/>
      <c r="SAP44" s="794"/>
      <c r="SAQ44" s="795"/>
      <c r="SAR44" s="796"/>
      <c r="SAS44" s="794"/>
      <c r="SAT44" s="795"/>
      <c r="SAU44" s="797"/>
      <c r="SAV44" s="49"/>
      <c r="SAW44" s="795"/>
      <c r="SAX44" s="63"/>
      <c r="SAY44" s="63"/>
      <c r="SAZ44" s="801"/>
      <c r="SBA44" s="798"/>
      <c r="SBB44" s="799"/>
      <c r="SBC44" s="63"/>
      <c r="SBD44" s="800"/>
      <c r="SBE44" s="797"/>
      <c r="SBF44" s="794"/>
      <c r="SBG44" s="795"/>
      <c r="SBH44" s="796"/>
      <c r="SBI44" s="794"/>
      <c r="SBJ44" s="795"/>
      <c r="SBK44" s="797"/>
      <c r="SBL44" s="49"/>
      <c r="SBM44" s="795"/>
      <c r="SBN44" s="63"/>
      <c r="SBO44" s="63"/>
      <c r="SBP44" s="801"/>
      <c r="SBQ44" s="798"/>
      <c r="SBR44" s="799"/>
      <c r="SBS44" s="63"/>
      <c r="SBT44" s="800"/>
      <c r="SBU44" s="797"/>
      <c r="SBV44" s="794"/>
      <c r="SBW44" s="795"/>
      <c r="SBX44" s="796"/>
      <c r="SBY44" s="794"/>
      <c r="SBZ44" s="795"/>
      <c r="SCA44" s="797"/>
      <c r="SCB44" s="49"/>
      <c r="SCC44" s="795"/>
      <c r="SCD44" s="63"/>
      <c r="SCE44" s="63"/>
      <c r="SCF44" s="801"/>
      <c r="SCG44" s="798"/>
      <c r="SCH44" s="799"/>
      <c r="SCI44" s="63"/>
      <c r="SCJ44" s="800"/>
      <c r="SCK44" s="797"/>
      <c r="SCL44" s="794"/>
      <c r="SCM44" s="795"/>
      <c r="SCN44" s="796"/>
      <c r="SCO44" s="794"/>
      <c r="SCP44" s="795"/>
      <c r="SCQ44" s="797"/>
      <c r="SCR44" s="49"/>
      <c r="SCS44" s="795"/>
      <c r="SCT44" s="63"/>
      <c r="SCU44" s="63"/>
      <c r="SCV44" s="801"/>
      <c r="SCW44" s="798"/>
      <c r="SCX44" s="799"/>
      <c r="SCY44" s="63"/>
      <c r="SCZ44" s="800"/>
      <c r="SDA44" s="797"/>
      <c r="SDB44" s="794"/>
      <c r="SDC44" s="795"/>
      <c r="SDD44" s="796"/>
      <c r="SDE44" s="794"/>
      <c r="SDF44" s="795"/>
      <c r="SDG44" s="797"/>
      <c r="SDH44" s="49"/>
      <c r="SDI44" s="795"/>
      <c r="SDJ44" s="63"/>
      <c r="SDK44" s="63"/>
      <c r="SDL44" s="801"/>
      <c r="SDM44" s="798"/>
      <c r="SDN44" s="799"/>
      <c r="SDO44" s="63"/>
      <c r="SDP44" s="800"/>
      <c r="SDQ44" s="797"/>
      <c r="SDR44" s="794"/>
      <c r="SDS44" s="795"/>
      <c r="SDT44" s="796"/>
      <c r="SDU44" s="794"/>
      <c r="SDV44" s="795"/>
      <c r="SDW44" s="797"/>
      <c r="SDX44" s="49"/>
      <c r="SDY44" s="795"/>
      <c r="SDZ44" s="63"/>
      <c r="SEA44" s="63"/>
      <c r="SEB44" s="801"/>
      <c r="SEC44" s="798"/>
      <c r="SED44" s="799"/>
      <c r="SEE44" s="63"/>
      <c r="SEF44" s="800"/>
      <c r="SEG44" s="797"/>
      <c r="SEH44" s="794"/>
      <c r="SEI44" s="795"/>
      <c r="SEJ44" s="796"/>
      <c r="SEK44" s="794"/>
      <c r="SEL44" s="795"/>
      <c r="SEM44" s="797"/>
      <c r="SEN44" s="49"/>
      <c r="SEO44" s="795"/>
      <c r="SEP44" s="63"/>
      <c r="SEQ44" s="63"/>
      <c r="SER44" s="801"/>
      <c r="SES44" s="798"/>
      <c r="SET44" s="799"/>
      <c r="SEU44" s="63"/>
      <c r="SEV44" s="800"/>
      <c r="SEW44" s="797"/>
      <c r="SEX44" s="794"/>
      <c r="SEY44" s="795"/>
      <c r="SEZ44" s="796"/>
      <c r="SFA44" s="794"/>
      <c r="SFB44" s="795"/>
      <c r="SFC44" s="797"/>
      <c r="SFD44" s="49"/>
      <c r="SFE44" s="795"/>
      <c r="SFF44" s="63"/>
      <c r="SFG44" s="63"/>
      <c r="SFH44" s="801"/>
      <c r="SFI44" s="798"/>
      <c r="SFJ44" s="799"/>
      <c r="SFK44" s="63"/>
      <c r="SFL44" s="800"/>
      <c r="SFM44" s="797"/>
      <c r="SFN44" s="794"/>
      <c r="SFO44" s="795"/>
      <c r="SFP44" s="796"/>
      <c r="SFQ44" s="794"/>
      <c r="SFR44" s="795"/>
      <c r="SFS44" s="797"/>
      <c r="SFT44" s="49"/>
      <c r="SFU44" s="795"/>
      <c r="SFV44" s="63"/>
      <c r="SFW44" s="63"/>
      <c r="SFX44" s="801"/>
      <c r="SFY44" s="798"/>
      <c r="SFZ44" s="799"/>
      <c r="SGA44" s="63"/>
      <c r="SGB44" s="800"/>
      <c r="SGC44" s="797"/>
      <c r="SGD44" s="794"/>
      <c r="SGE44" s="795"/>
      <c r="SGF44" s="796"/>
      <c r="SGG44" s="794"/>
      <c r="SGH44" s="795"/>
      <c r="SGI44" s="797"/>
      <c r="SGJ44" s="49"/>
      <c r="SGK44" s="795"/>
      <c r="SGL44" s="63"/>
      <c r="SGM44" s="63"/>
      <c r="SGN44" s="801"/>
      <c r="SGO44" s="798"/>
      <c r="SGP44" s="799"/>
      <c r="SGQ44" s="63"/>
      <c r="SGR44" s="800"/>
      <c r="SGS44" s="797"/>
      <c r="SGT44" s="794"/>
      <c r="SGU44" s="795"/>
      <c r="SGV44" s="796"/>
      <c r="SGW44" s="794"/>
      <c r="SGX44" s="795"/>
      <c r="SGY44" s="797"/>
      <c r="SGZ44" s="49"/>
      <c r="SHA44" s="795"/>
      <c r="SHB44" s="63"/>
      <c r="SHC44" s="63"/>
      <c r="SHD44" s="801"/>
      <c r="SHE44" s="798"/>
      <c r="SHF44" s="799"/>
      <c r="SHG44" s="63"/>
      <c r="SHH44" s="800"/>
      <c r="SHI44" s="797"/>
      <c r="SHJ44" s="794"/>
      <c r="SHK44" s="795"/>
      <c r="SHL44" s="796"/>
      <c r="SHM44" s="794"/>
      <c r="SHN44" s="795"/>
      <c r="SHO44" s="797"/>
      <c r="SHP44" s="49"/>
      <c r="SHQ44" s="795"/>
      <c r="SHR44" s="63"/>
      <c r="SHS44" s="63"/>
      <c r="SHT44" s="801"/>
      <c r="SHU44" s="798"/>
      <c r="SHV44" s="799"/>
      <c r="SHW44" s="63"/>
      <c r="SHX44" s="800"/>
      <c r="SHY44" s="797"/>
      <c r="SHZ44" s="794"/>
      <c r="SIA44" s="795"/>
      <c r="SIB44" s="796"/>
      <c r="SIC44" s="794"/>
      <c r="SID44" s="795"/>
      <c r="SIE44" s="797"/>
      <c r="SIF44" s="49"/>
      <c r="SIG44" s="795"/>
      <c r="SIH44" s="63"/>
      <c r="SII44" s="63"/>
      <c r="SIJ44" s="801"/>
      <c r="SIK44" s="798"/>
      <c r="SIL44" s="799"/>
      <c r="SIM44" s="63"/>
      <c r="SIN44" s="800"/>
      <c r="SIO44" s="797"/>
      <c r="SIP44" s="794"/>
      <c r="SIQ44" s="795"/>
      <c r="SIR44" s="796"/>
      <c r="SIS44" s="794"/>
      <c r="SIT44" s="795"/>
      <c r="SIU44" s="797"/>
      <c r="SIV44" s="49"/>
      <c r="SIW44" s="795"/>
      <c r="SIX44" s="63"/>
      <c r="SIY44" s="63"/>
      <c r="SIZ44" s="801"/>
      <c r="SJA44" s="798"/>
      <c r="SJB44" s="799"/>
      <c r="SJC44" s="63"/>
      <c r="SJD44" s="800"/>
      <c r="SJE44" s="797"/>
      <c r="SJF44" s="794"/>
      <c r="SJG44" s="795"/>
      <c r="SJH44" s="796"/>
      <c r="SJI44" s="794"/>
      <c r="SJJ44" s="795"/>
      <c r="SJK44" s="797"/>
      <c r="SJL44" s="49"/>
      <c r="SJM44" s="795"/>
      <c r="SJN44" s="63"/>
      <c r="SJO44" s="63"/>
      <c r="SJP44" s="801"/>
      <c r="SJQ44" s="798"/>
      <c r="SJR44" s="799"/>
      <c r="SJS44" s="63"/>
      <c r="SJT44" s="800"/>
      <c r="SJU44" s="797"/>
      <c r="SJV44" s="794"/>
      <c r="SJW44" s="795"/>
      <c r="SJX44" s="796"/>
      <c r="SJY44" s="794"/>
      <c r="SJZ44" s="795"/>
      <c r="SKA44" s="797"/>
      <c r="SKB44" s="49"/>
      <c r="SKC44" s="795"/>
      <c r="SKD44" s="63"/>
      <c r="SKE44" s="63"/>
      <c r="SKF44" s="801"/>
      <c r="SKG44" s="798"/>
      <c r="SKH44" s="799"/>
      <c r="SKI44" s="63"/>
      <c r="SKJ44" s="800"/>
      <c r="SKK44" s="797"/>
      <c r="SKL44" s="794"/>
      <c r="SKM44" s="795"/>
      <c r="SKN44" s="796"/>
      <c r="SKO44" s="794"/>
      <c r="SKP44" s="795"/>
      <c r="SKQ44" s="797"/>
      <c r="SKR44" s="49"/>
      <c r="SKS44" s="795"/>
      <c r="SKT44" s="63"/>
      <c r="SKU44" s="63"/>
      <c r="SKV44" s="801"/>
      <c r="SKW44" s="798"/>
      <c r="SKX44" s="799"/>
      <c r="SKY44" s="63"/>
      <c r="SKZ44" s="800"/>
      <c r="SLA44" s="797"/>
      <c r="SLB44" s="794"/>
      <c r="SLC44" s="795"/>
      <c r="SLD44" s="796"/>
      <c r="SLE44" s="794"/>
      <c r="SLF44" s="795"/>
      <c r="SLG44" s="797"/>
      <c r="SLH44" s="49"/>
      <c r="SLI44" s="795"/>
      <c r="SLJ44" s="63"/>
      <c r="SLK44" s="63"/>
      <c r="SLL44" s="801"/>
      <c r="SLM44" s="798"/>
      <c r="SLN44" s="799"/>
      <c r="SLO44" s="63"/>
      <c r="SLP44" s="800"/>
      <c r="SLQ44" s="797"/>
      <c r="SLR44" s="794"/>
      <c r="SLS44" s="795"/>
      <c r="SLT44" s="796"/>
      <c r="SLU44" s="794"/>
      <c r="SLV44" s="795"/>
      <c r="SLW44" s="797"/>
      <c r="SLX44" s="49"/>
      <c r="SLY44" s="795"/>
      <c r="SLZ44" s="63"/>
      <c r="SMA44" s="63"/>
      <c r="SMB44" s="801"/>
      <c r="SMC44" s="798"/>
      <c r="SMD44" s="799"/>
      <c r="SME44" s="63"/>
      <c r="SMF44" s="800"/>
      <c r="SMG44" s="797"/>
      <c r="SMH44" s="794"/>
      <c r="SMI44" s="795"/>
      <c r="SMJ44" s="796"/>
      <c r="SMK44" s="794"/>
      <c r="SML44" s="795"/>
      <c r="SMM44" s="797"/>
      <c r="SMN44" s="49"/>
      <c r="SMO44" s="795"/>
      <c r="SMP44" s="63"/>
      <c r="SMQ44" s="63"/>
      <c r="SMR44" s="801"/>
      <c r="SMS44" s="798"/>
      <c r="SMT44" s="799"/>
      <c r="SMU44" s="63"/>
      <c r="SMV44" s="800"/>
      <c r="SMW44" s="797"/>
      <c r="SMX44" s="794"/>
      <c r="SMY44" s="795"/>
      <c r="SMZ44" s="796"/>
      <c r="SNA44" s="794"/>
      <c r="SNB44" s="795"/>
      <c r="SNC44" s="797"/>
      <c r="SND44" s="49"/>
      <c r="SNE44" s="795"/>
      <c r="SNF44" s="63"/>
      <c r="SNG44" s="63"/>
      <c r="SNH44" s="801"/>
      <c r="SNI44" s="798"/>
      <c r="SNJ44" s="799"/>
      <c r="SNK44" s="63"/>
      <c r="SNL44" s="800"/>
      <c r="SNM44" s="797"/>
      <c r="SNN44" s="794"/>
      <c r="SNO44" s="795"/>
      <c r="SNP44" s="796"/>
      <c r="SNQ44" s="794"/>
      <c r="SNR44" s="795"/>
      <c r="SNS44" s="797"/>
      <c r="SNT44" s="49"/>
      <c r="SNU44" s="795"/>
      <c r="SNV44" s="63"/>
      <c r="SNW44" s="63"/>
      <c r="SNX44" s="801"/>
      <c r="SNY44" s="798"/>
      <c r="SNZ44" s="799"/>
      <c r="SOA44" s="63"/>
      <c r="SOB44" s="800"/>
      <c r="SOC44" s="797"/>
      <c r="SOD44" s="794"/>
      <c r="SOE44" s="795"/>
      <c r="SOF44" s="796"/>
      <c r="SOG44" s="794"/>
      <c r="SOH44" s="795"/>
      <c r="SOI44" s="797"/>
      <c r="SOJ44" s="49"/>
      <c r="SOK44" s="795"/>
      <c r="SOL44" s="63"/>
      <c r="SOM44" s="63"/>
      <c r="SON44" s="801"/>
      <c r="SOO44" s="798"/>
      <c r="SOP44" s="799"/>
      <c r="SOQ44" s="63"/>
      <c r="SOR44" s="800"/>
      <c r="SOS44" s="797"/>
      <c r="SOT44" s="794"/>
      <c r="SOU44" s="795"/>
      <c r="SOV44" s="796"/>
      <c r="SOW44" s="794"/>
      <c r="SOX44" s="795"/>
      <c r="SOY44" s="797"/>
      <c r="SOZ44" s="49"/>
      <c r="SPA44" s="795"/>
      <c r="SPB44" s="63"/>
      <c r="SPC44" s="63"/>
      <c r="SPD44" s="801"/>
      <c r="SPE44" s="798"/>
      <c r="SPF44" s="799"/>
      <c r="SPG44" s="63"/>
      <c r="SPH44" s="800"/>
      <c r="SPI44" s="797"/>
      <c r="SPJ44" s="794"/>
      <c r="SPK44" s="795"/>
      <c r="SPL44" s="796"/>
      <c r="SPM44" s="794"/>
      <c r="SPN44" s="795"/>
      <c r="SPO44" s="797"/>
      <c r="SPP44" s="49"/>
      <c r="SPQ44" s="795"/>
      <c r="SPR44" s="63"/>
      <c r="SPS44" s="63"/>
      <c r="SPT44" s="801"/>
      <c r="SPU44" s="798"/>
      <c r="SPV44" s="799"/>
      <c r="SPW44" s="63"/>
      <c r="SPX44" s="800"/>
      <c r="SPY44" s="797"/>
      <c r="SPZ44" s="794"/>
      <c r="SQA44" s="795"/>
      <c r="SQB44" s="796"/>
      <c r="SQC44" s="794"/>
      <c r="SQD44" s="795"/>
      <c r="SQE44" s="797"/>
      <c r="SQF44" s="49"/>
      <c r="SQG44" s="795"/>
      <c r="SQH44" s="63"/>
      <c r="SQI44" s="63"/>
      <c r="SQJ44" s="801"/>
      <c r="SQK44" s="798"/>
      <c r="SQL44" s="799"/>
      <c r="SQM44" s="63"/>
      <c r="SQN44" s="800"/>
      <c r="SQO44" s="797"/>
      <c r="SQP44" s="794"/>
      <c r="SQQ44" s="795"/>
      <c r="SQR44" s="796"/>
      <c r="SQS44" s="794"/>
      <c r="SQT44" s="795"/>
      <c r="SQU44" s="797"/>
      <c r="SQV44" s="49"/>
      <c r="SQW44" s="795"/>
      <c r="SQX44" s="63"/>
      <c r="SQY44" s="63"/>
      <c r="SQZ44" s="801"/>
      <c r="SRA44" s="798"/>
      <c r="SRB44" s="799"/>
      <c r="SRC44" s="63"/>
      <c r="SRD44" s="800"/>
      <c r="SRE44" s="797"/>
      <c r="SRF44" s="794"/>
      <c r="SRG44" s="795"/>
      <c r="SRH44" s="796"/>
      <c r="SRI44" s="794"/>
      <c r="SRJ44" s="795"/>
      <c r="SRK44" s="797"/>
      <c r="SRL44" s="49"/>
      <c r="SRM44" s="795"/>
      <c r="SRN44" s="63"/>
      <c r="SRO44" s="63"/>
      <c r="SRP44" s="801"/>
      <c r="SRQ44" s="798"/>
      <c r="SRR44" s="799"/>
      <c r="SRS44" s="63"/>
      <c r="SRT44" s="800"/>
      <c r="SRU44" s="797"/>
      <c r="SRV44" s="794"/>
      <c r="SRW44" s="795"/>
      <c r="SRX44" s="796"/>
      <c r="SRY44" s="794"/>
      <c r="SRZ44" s="795"/>
      <c r="SSA44" s="797"/>
      <c r="SSB44" s="49"/>
      <c r="SSC44" s="795"/>
      <c r="SSD44" s="63"/>
      <c r="SSE44" s="63"/>
      <c r="SSF44" s="801"/>
      <c r="SSG44" s="798"/>
      <c r="SSH44" s="799"/>
      <c r="SSI44" s="63"/>
      <c r="SSJ44" s="800"/>
      <c r="SSK44" s="797"/>
      <c r="SSL44" s="794"/>
      <c r="SSM44" s="795"/>
      <c r="SSN44" s="796"/>
      <c r="SSO44" s="794"/>
      <c r="SSP44" s="795"/>
      <c r="SSQ44" s="797"/>
      <c r="SSR44" s="49"/>
      <c r="SSS44" s="795"/>
      <c r="SST44" s="63"/>
      <c r="SSU44" s="63"/>
      <c r="SSV44" s="801"/>
      <c r="SSW44" s="798"/>
      <c r="SSX44" s="799"/>
      <c r="SSY44" s="63"/>
      <c r="SSZ44" s="800"/>
      <c r="STA44" s="797"/>
      <c r="STB44" s="794"/>
      <c r="STC44" s="795"/>
      <c r="STD44" s="796"/>
      <c r="STE44" s="794"/>
      <c r="STF44" s="795"/>
      <c r="STG44" s="797"/>
      <c r="STH44" s="49"/>
      <c r="STI44" s="795"/>
      <c r="STJ44" s="63"/>
      <c r="STK44" s="63"/>
      <c r="STL44" s="801"/>
      <c r="STM44" s="798"/>
      <c r="STN44" s="799"/>
      <c r="STO44" s="63"/>
      <c r="STP44" s="800"/>
      <c r="STQ44" s="797"/>
      <c r="STR44" s="794"/>
      <c r="STS44" s="795"/>
      <c r="STT44" s="796"/>
      <c r="STU44" s="794"/>
      <c r="STV44" s="795"/>
      <c r="STW44" s="797"/>
      <c r="STX44" s="49"/>
      <c r="STY44" s="795"/>
      <c r="STZ44" s="63"/>
      <c r="SUA44" s="63"/>
      <c r="SUB44" s="801"/>
      <c r="SUC44" s="798"/>
      <c r="SUD44" s="799"/>
      <c r="SUE44" s="63"/>
      <c r="SUF44" s="800"/>
      <c r="SUG44" s="797"/>
      <c r="SUH44" s="794"/>
      <c r="SUI44" s="795"/>
      <c r="SUJ44" s="796"/>
      <c r="SUK44" s="794"/>
      <c r="SUL44" s="795"/>
      <c r="SUM44" s="797"/>
      <c r="SUN44" s="49"/>
      <c r="SUO44" s="795"/>
      <c r="SUP44" s="63"/>
      <c r="SUQ44" s="63"/>
      <c r="SUR44" s="801"/>
      <c r="SUS44" s="798"/>
      <c r="SUT44" s="799"/>
      <c r="SUU44" s="63"/>
      <c r="SUV44" s="800"/>
      <c r="SUW44" s="797"/>
      <c r="SUX44" s="794"/>
      <c r="SUY44" s="795"/>
      <c r="SUZ44" s="796"/>
      <c r="SVA44" s="794"/>
      <c r="SVB44" s="795"/>
      <c r="SVC44" s="797"/>
      <c r="SVD44" s="49"/>
      <c r="SVE44" s="795"/>
      <c r="SVF44" s="63"/>
      <c r="SVG44" s="63"/>
      <c r="SVH44" s="801"/>
      <c r="SVI44" s="798"/>
      <c r="SVJ44" s="799"/>
      <c r="SVK44" s="63"/>
      <c r="SVL44" s="800"/>
      <c r="SVM44" s="797"/>
      <c r="SVN44" s="794"/>
      <c r="SVO44" s="795"/>
      <c r="SVP44" s="796"/>
      <c r="SVQ44" s="794"/>
      <c r="SVR44" s="795"/>
      <c r="SVS44" s="797"/>
      <c r="SVT44" s="49"/>
      <c r="SVU44" s="795"/>
      <c r="SVV44" s="63"/>
      <c r="SVW44" s="63"/>
      <c r="SVX44" s="801"/>
      <c r="SVY44" s="798"/>
      <c r="SVZ44" s="799"/>
      <c r="SWA44" s="63"/>
      <c r="SWB44" s="800"/>
      <c r="SWC44" s="797"/>
      <c r="SWD44" s="794"/>
      <c r="SWE44" s="795"/>
      <c r="SWF44" s="796"/>
      <c r="SWG44" s="794"/>
      <c r="SWH44" s="795"/>
      <c r="SWI44" s="797"/>
      <c r="SWJ44" s="49"/>
      <c r="SWK44" s="795"/>
      <c r="SWL44" s="63"/>
      <c r="SWM44" s="63"/>
      <c r="SWN44" s="801"/>
      <c r="SWO44" s="798"/>
      <c r="SWP44" s="799"/>
      <c r="SWQ44" s="63"/>
      <c r="SWR44" s="800"/>
      <c r="SWS44" s="797"/>
      <c r="SWT44" s="794"/>
      <c r="SWU44" s="795"/>
      <c r="SWV44" s="796"/>
      <c r="SWW44" s="794"/>
      <c r="SWX44" s="795"/>
      <c r="SWY44" s="797"/>
      <c r="SWZ44" s="49"/>
      <c r="SXA44" s="795"/>
      <c r="SXB44" s="63"/>
      <c r="SXC44" s="63"/>
      <c r="SXD44" s="801"/>
      <c r="SXE44" s="798"/>
      <c r="SXF44" s="799"/>
      <c r="SXG44" s="63"/>
      <c r="SXH44" s="800"/>
      <c r="SXI44" s="797"/>
      <c r="SXJ44" s="794"/>
      <c r="SXK44" s="795"/>
      <c r="SXL44" s="796"/>
      <c r="SXM44" s="794"/>
      <c r="SXN44" s="795"/>
      <c r="SXO44" s="797"/>
      <c r="SXP44" s="49"/>
      <c r="SXQ44" s="795"/>
      <c r="SXR44" s="63"/>
      <c r="SXS44" s="63"/>
      <c r="SXT44" s="801"/>
      <c r="SXU44" s="798"/>
      <c r="SXV44" s="799"/>
      <c r="SXW44" s="63"/>
      <c r="SXX44" s="800"/>
      <c r="SXY44" s="797"/>
      <c r="SXZ44" s="794"/>
      <c r="SYA44" s="795"/>
      <c r="SYB44" s="796"/>
      <c r="SYC44" s="794"/>
      <c r="SYD44" s="795"/>
      <c r="SYE44" s="797"/>
      <c r="SYF44" s="49"/>
      <c r="SYG44" s="795"/>
      <c r="SYH44" s="63"/>
      <c r="SYI44" s="63"/>
      <c r="SYJ44" s="801"/>
      <c r="SYK44" s="798"/>
      <c r="SYL44" s="799"/>
      <c r="SYM44" s="63"/>
      <c r="SYN44" s="800"/>
      <c r="SYO44" s="797"/>
      <c r="SYP44" s="794"/>
      <c r="SYQ44" s="795"/>
      <c r="SYR44" s="796"/>
      <c r="SYS44" s="794"/>
      <c r="SYT44" s="795"/>
      <c r="SYU44" s="797"/>
      <c r="SYV44" s="49"/>
      <c r="SYW44" s="795"/>
      <c r="SYX44" s="63"/>
      <c r="SYY44" s="63"/>
      <c r="SYZ44" s="801"/>
      <c r="SZA44" s="798"/>
      <c r="SZB44" s="799"/>
      <c r="SZC44" s="63"/>
      <c r="SZD44" s="800"/>
      <c r="SZE44" s="797"/>
      <c r="SZF44" s="794"/>
      <c r="SZG44" s="795"/>
      <c r="SZH44" s="796"/>
      <c r="SZI44" s="794"/>
      <c r="SZJ44" s="795"/>
      <c r="SZK44" s="797"/>
      <c r="SZL44" s="49"/>
      <c r="SZM44" s="795"/>
      <c r="SZN44" s="63"/>
      <c r="SZO44" s="63"/>
      <c r="SZP44" s="801"/>
      <c r="SZQ44" s="798"/>
      <c r="SZR44" s="799"/>
      <c r="SZS44" s="63"/>
      <c r="SZT44" s="800"/>
      <c r="SZU44" s="797"/>
      <c r="SZV44" s="794"/>
      <c r="SZW44" s="795"/>
      <c r="SZX44" s="796"/>
      <c r="SZY44" s="794"/>
      <c r="SZZ44" s="795"/>
      <c r="TAA44" s="797"/>
      <c r="TAB44" s="49"/>
      <c r="TAC44" s="795"/>
      <c r="TAD44" s="63"/>
      <c r="TAE44" s="63"/>
      <c r="TAF44" s="801"/>
      <c r="TAG44" s="798"/>
      <c r="TAH44" s="799"/>
      <c r="TAI44" s="63"/>
      <c r="TAJ44" s="800"/>
      <c r="TAK44" s="797"/>
      <c r="TAL44" s="794"/>
      <c r="TAM44" s="795"/>
      <c r="TAN44" s="796"/>
      <c r="TAO44" s="794"/>
      <c r="TAP44" s="795"/>
      <c r="TAQ44" s="797"/>
      <c r="TAR44" s="49"/>
      <c r="TAS44" s="795"/>
      <c r="TAT44" s="63"/>
      <c r="TAU44" s="63"/>
      <c r="TAV44" s="801"/>
      <c r="TAW44" s="798"/>
      <c r="TAX44" s="799"/>
      <c r="TAY44" s="63"/>
      <c r="TAZ44" s="800"/>
      <c r="TBA44" s="797"/>
      <c r="TBB44" s="794"/>
      <c r="TBC44" s="795"/>
      <c r="TBD44" s="796"/>
      <c r="TBE44" s="794"/>
      <c r="TBF44" s="795"/>
      <c r="TBG44" s="797"/>
      <c r="TBH44" s="49"/>
      <c r="TBI44" s="795"/>
      <c r="TBJ44" s="63"/>
      <c r="TBK44" s="63"/>
      <c r="TBL44" s="801"/>
      <c r="TBM44" s="798"/>
      <c r="TBN44" s="799"/>
      <c r="TBO44" s="63"/>
      <c r="TBP44" s="800"/>
      <c r="TBQ44" s="797"/>
      <c r="TBR44" s="794"/>
      <c r="TBS44" s="795"/>
      <c r="TBT44" s="796"/>
      <c r="TBU44" s="794"/>
      <c r="TBV44" s="795"/>
      <c r="TBW44" s="797"/>
      <c r="TBX44" s="49"/>
      <c r="TBY44" s="795"/>
      <c r="TBZ44" s="63"/>
      <c r="TCA44" s="63"/>
      <c r="TCB44" s="801"/>
      <c r="TCC44" s="798"/>
      <c r="TCD44" s="799"/>
      <c r="TCE44" s="63"/>
      <c r="TCF44" s="800"/>
      <c r="TCG44" s="797"/>
      <c r="TCH44" s="794"/>
      <c r="TCI44" s="795"/>
      <c r="TCJ44" s="796"/>
      <c r="TCK44" s="794"/>
      <c r="TCL44" s="795"/>
      <c r="TCM44" s="797"/>
      <c r="TCN44" s="49"/>
      <c r="TCO44" s="795"/>
      <c r="TCP44" s="63"/>
      <c r="TCQ44" s="63"/>
      <c r="TCR44" s="801"/>
      <c r="TCS44" s="798"/>
      <c r="TCT44" s="799"/>
      <c r="TCU44" s="63"/>
      <c r="TCV44" s="800"/>
      <c r="TCW44" s="797"/>
      <c r="TCX44" s="794"/>
      <c r="TCY44" s="795"/>
      <c r="TCZ44" s="796"/>
      <c r="TDA44" s="794"/>
      <c r="TDB44" s="795"/>
      <c r="TDC44" s="797"/>
      <c r="TDD44" s="49"/>
      <c r="TDE44" s="795"/>
      <c r="TDF44" s="63"/>
      <c r="TDG44" s="63"/>
      <c r="TDH44" s="801"/>
      <c r="TDI44" s="798"/>
      <c r="TDJ44" s="799"/>
      <c r="TDK44" s="63"/>
      <c r="TDL44" s="800"/>
      <c r="TDM44" s="797"/>
      <c r="TDN44" s="794"/>
      <c r="TDO44" s="795"/>
      <c r="TDP44" s="796"/>
      <c r="TDQ44" s="794"/>
      <c r="TDR44" s="795"/>
      <c r="TDS44" s="797"/>
      <c r="TDT44" s="49"/>
      <c r="TDU44" s="795"/>
      <c r="TDV44" s="63"/>
      <c r="TDW44" s="63"/>
      <c r="TDX44" s="801"/>
      <c r="TDY44" s="798"/>
      <c r="TDZ44" s="799"/>
      <c r="TEA44" s="63"/>
      <c r="TEB44" s="800"/>
      <c r="TEC44" s="797"/>
      <c r="TED44" s="794"/>
      <c r="TEE44" s="795"/>
      <c r="TEF44" s="796"/>
      <c r="TEG44" s="794"/>
      <c r="TEH44" s="795"/>
      <c r="TEI44" s="797"/>
      <c r="TEJ44" s="49"/>
      <c r="TEK44" s="795"/>
      <c r="TEL44" s="63"/>
      <c r="TEM44" s="63"/>
      <c r="TEN44" s="801"/>
      <c r="TEO44" s="798"/>
      <c r="TEP44" s="799"/>
      <c r="TEQ44" s="63"/>
      <c r="TER44" s="800"/>
      <c r="TES44" s="797"/>
      <c r="TET44" s="794"/>
      <c r="TEU44" s="795"/>
      <c r="TEV44" s="796"/>
      <c r="TEW44" s="794"/>
      <c r="TEX44" s="795"/>
      <c r="TEY44" s="797"/>
      <c r="TEZ44" s="49"/>
      <c r="TFA44" s="795"/>
      <c r="TFB44" s="63"/>
      <c r="TFC44" s="63"/>
      <c r="TFD44" s="801"/>
      <c r="TFE44" s="798"/>
      <c r="TFF44" s="799"/>
      <c r="TFG44" s="63"/>
      <c r="TFH44" s="800"/>
      <c r="TFI44" s="797"/>
      <c r="TFJ44" s="794"/>
      <c r="TFK44" s="795"/>
      <c r="TFL44" s="796"/>
      <c r="TFM44" s="794"/>
      <c r="TFN44" s="795"/>
      <c r="TFO44" s="797"/>
      <c r="TFP44" s="49"/>
      <c r="TFQ44" s="795"/>
      <c r="TFR44" s="63"/>
      <c r="TFS44" s="63"/>
      <c r="TFT44" s="801"/>
      <c r="TFU44" s="798"/>
      <c r="TFV44" s="799"/>
      <c r="TFW44" s="63"/>
      <c r="TFX44" s="800"/>
      <c r="TFY44" s="797"/>
      <c r="TFZ44" s="794"/>
      <c r="TGA44" s="795"/>
      <c r="TGB44" s="796"/>
      <c r="TGC44" s="794"/>
      <c r="TGD44" s="795"/>
      <c r="TGE44" s="797"/>
      <c r="TGF44" s="49"/>
      <c r="TGG44" s="795"/>
      <c r="TGH44" s="63"/>
      <c r="TGI44" s="63"/>
      <c r="TGJ44" s="801"/>
      <c r="TGK44" s="798"/>
      <c r="TGL44" s="799"/>
      <c r="TGM44" s="63"/>
      <c r="TGN44" s="800"/>
      <c r="TGO44" s="797"/>
      <c r="TGP44" s="794"/>
      <c r="TGQ44" s="795"/>
      <c r="TGR44" s="796"/>
      <c r="TGS44" s="794"/>
      <c r="TGT44" s="795"/>
      <c r="TGU44" s="797"/>
      <c r="TGV44" s="49"/>
      <c r="TGW44" s="795"/>
      <c r="TGX44" s="63"/>
      <c r="TGY44" s="63"/>
      <c r="TGZ44" s="801"/>
      <c r="THA44" s="798"/>
      <c r="THB44" s="799"/>
      <c r="THC44" s="63"/>
      <c r="THD44" s="800"/>
      <c r="THE44" s="797"/>
      <c r="THF44" s="794"/>
      <c r="THG44" s="795"/>
      <c r="THH44" s="796"/>
      <c r="THI44" s="794"/>
      <c r="THJ44" s="795"/>
      <c r="THK44" s="797"/>
      <c r="THL44" s="49"/>
      <c r="THM44" s="795"/>
      <c r="THN44" s="63"/>
      <c r="THO44" s="63"/>
      <c r="THP44" s="801"/>
      <c r="THQ44" s="798"/>
      <c r="THR44" s="799"/>
      <c r="THS44" s="63"/>
      <c r="THT44" s="800"/>
      <c r="THU44" s="797"/>
      <c r="THV44" s="794"/>
      <c r="THW44" s="795"/>
      <c r="THX44" s="796"/>
      <c r="THY44" s="794"/>
      <c r="THZ44" s="795"/>
      <c r="TIA44" s="797"/>
      <c r="TIB44" s="49"/>
      <c r="TIC44" s="795"/>
      <c r="TID44" s="63"/>
      <c r="TIE44" s="63"/>
      <c r="TIF44" s="801"/>
      <c r="TIG44" s="798"/>
      <c r="TIH44" s="799"/>
      <c r="TII44" s="63"/>
      <c r="TIJ44" s="800"/>
      <c r="TIK44" s="797"/>
      <c r="TIL44" s="794"/>
      <c r="TIM44" s="795"/>
      <c r="TIN44" s="796"/>
      <c r="TIO44" s="794"/>
      <c r="TIP44" s="795"/>
      <c r="TIQ44" s="797"/>
      <c r="TIR44" s="49"/>
      <c r="TIS44" s="795"/>
      <c r="TIT44" s="63"/>
      <c r="TIU44" s="63"/>
      <c r="TIV44" s="801"/>
      <c r="TIW44" s="798"/>
      <c r="TIX44" s="799"/>
      <c r="TIY44" s="63"/>
      <c r="TIZ44" s="800"/>
      <c r="TJA44" s="797"/>
      <c r="TJB44" s="794"/>
      <c r="TJC44" s="795"/>
      <c r="TJD44" s="796"/>
      <c r="TJE44" s="794"/>
      <c r="TJF44" s="795"/>
      <c r="TJG44" s="797"/>
      <c r="TJH44" s="49"/>
      <c r="TJI44" s="795"/>
      <c r="TJJ44" s="63"/>
      <c r="TJK44" s="63"/>
      <c r="TJL44" s="801"/>
      <c r="TJM44" s="798"/>
      <c r="TJN44" s="799"/>
      <c r="TJO44" s="63"/>
      <c r="TJP44" s="800"/>
      <c r="TJQ44" s="797"/>
      <c r="TJR44" s="794"/>
      <c r="TJS44" s="795"/>
      <c r="TJT44" s="796"/>
      <c r="TJU44" s="794"/>
      <c r="TJV44" s="795"/>
      <c r="TJW44" s="797"/>
      <c r="TJX44" s="49"/>
      <c r="TJY44" s="795"/>
      <c r="TJZ44" s="63"/>
      <c r="TKA44" s="63"/>
      <c r="TKB44" s="801"/>
      <c r="TKC44" s="798"/>
      <c r="TKD44" s="799"/>
      <c r="TKE44" s="63"/>
      <c r="TKF44" s="800"/>
      <c r="TKG44" s="797"/>
      <c r="TKH44" s="794"/>
      <c r="TKI44" s="795"/>
      <c r="TKJ44" s="796"/>
      <c r="TKK44" s="794"/>
      <c r="TKL44" s="795"/>
      <c r="TKM44" s="797"/>
      <c r="TKN44" s="49"/>
      <c r="TKO44" s="795"/>
      <c r="TKP44" s="63"/>
      <c r="TKQ44" s="63"/>
      <c r="TKR44" s="801"/>
      <c r="TKS44" s="798"/>
      <c r="TKT44" s="799"/>
      <c r="TKU44" s="63"/>
      <c r="TKV44" s="800"/>
      <c r="TKW44" s="797"/>
      <c r="TKX44" s="794"/>
      <c r="TKY44" s="795"/>
      <c r="TKZ44" s="796"/>
      <c r="TLA44" s="794"/>
      <c r="TLB44" s="795"/>
      <c r="TLC44" s="797"/>
      <c r="TLD44" s="49"/>
      <c r="TLE44" s="795"/>
      <c r="TLF44" s="63"/>
      <c r="TLG44" s="63"/>
      <c r="TLH44" s="801"/>
      <c r="TLI44" s="798"/>
      <c r="TLJ44" s="799"/>
      <c r="TLK44" s="63"/>
      <c r="TLL44" s="800"/>
      <c r="TLM44" s="797"/>
      <c r="TLN44" s="794"/>
      <c r="TLO44" s="795"/>
      <c r="TLP44" s="796"/>
      <c r="TLQ44" s="794"/>
      <c r="TLR44" s="795"/>
      <c r="TLS44" s="797"/>
      <c r="TLT44" s="49"/>
      <c r="TLU44" s="795"/>
      <c r="TLV44" s="63"/>
      <c r="TLW44" s="63"/>
      <c r="TLX44" s="801"/>
      <c r="TLY44" s="798"/>
      <c r="TLZ44" s="799"/>
      <c r="TMA44" s="63"/>
      <c r="TMB44" s="800"/>
      <c r="TMC44" s="797"/>
      <c r="TMD44" s="794"/>
      <c r="TME44" s="795"/>
      <c r="TMF44" s="796"/>
      <c r="TMG44" s="794"/>
      <c r="TMH44" s="795"/>
      <c r="TMI44" s="797"/>
      <c r="TMJ44" s="49"/>
      <c r="TMK44" s="795"/>
      <c r="TML44" s="63"/>
      <c r="TMM44" s="63"/>
      <c r="TMN44" s="801"/>
      <c r="TMO44" s="798"/>
      <c r="TMP44" s="799"/>
      <c r="TMQ44" s="63"/>
      <c r="TMR44" s="800"/>
      <c r="TMS44" s="797"/>
      <c r="TMT44" s="794"/>
      <c r="TMU44" s="795"/>
      <c r="TMV44" s="796"/>
      <c r="TMW44" s="794"/>
      <c r="TMX44" s="795"/>
      <c r="TMY44" s="797"/>
      <c r="TMZ44" s="49"/>
      <c r="TNA44" s="795"/>
      <c r="TNB44" s="63"/>
      <c r="TNC44" s="63"/>
      <c r="TND44" s="801"/>
      <c r="TNE44" s="798"/>
      <c r="TNF44" s="799"/>
      <c r="TNG44" s="63"/>
      <c r="TNH44" s="800"/>
      <c r="TNI44" s="797"/>
      <c r="TNJ44" s="794"/>
      <c r="TNK44" s="795"/>
      <c r="TNL44" s="796"/>
      <c r="TNM44" s="794"/>
      <c r="TNN44" s="795"/>
      <c r="TNO44" s="797"/>
      <c r="TNP44" s="49"/>
      <c r="TNQ44" s="795"/>
      <c r="TNR44" s="63"/>
      <c r="TNS44" s="63"/>
      <c r="TNT44" s="801"/>
      <c r="TNU44" s="798"/>
      <c r="TNV44" s="799"/>
      <c r="TNW44" s="63"/>
      <c r="TNX44" s="800"/>
      <c r="TNY44" s="797"/>
      <c r="TNZ44" s="794"/>
      <c r="TOA44" s="795"/>
      <c r="TOB44" s="796"/>
      <c r="TOC44" s="794"/>
      <c r="TOD44" s="795"/>
      <c r="TOE44" s="797"/>
      <c r="TOF44" s="49"/>
      <c r="TOG44" s="795"/>
      <c r="TOH44" s="63"/>
      <c r="TOI44" s="63"/>
      <c r="TOJ44" s="801"/>
      <c r="TOK44" s="798"/>
      <c r="TOL44" s="799"/>
      <c r="TOM44" s="63"/>
      <c r="TON44" s="800"/>
      <c r="TOO44" s="797"/>
      <c r="TOP44" s="794"/>
      <c r="TOQ44" s="795"/>
      <c r="TOR44" s="796"/>
      <c r="TOS44" s="794"/>
      <c r="TOT44" s="795"/>
      <c r="TOU44" s="797"/>
      <c r="TOV44" s="49"/>
      <c r="TOW44" s="795"/>
      <c r="TOX44" s="63"/>
      <c r="TOY44" s="63"/>
      <c r="TOZ44" s="801"/>
      <c r="TPA44" s="798"/>
      <c r="TPB44" s="799"/>
      <c r="TPC44" s="63"/>
      <c r="TPD44" s="800"/>
      <c r="TPE44" s="797"/>
      <c r="TPF44" s="794"/>
      <c r="TPG44" s="795"/>
      <c r="TPH44" s="796"/>
      <c r="TPI44" s="794"/>
      <c r="TPJ44" s="795"/>
      <c r="TPK44" s="797"/>
      <c r="TPL44" s="49"/>
      <c r="TPM44" s="795"/>
      <c r="TPN44" s="63"/>
      <c r="TPO44" s="63"/>
      <c r="TPP44" s="801"/>
      <c r="TPQ44" s="798"/>
      <c r="TPR44" s="799"/>
      <c r="TPS44" s="63"/>
      <c r="TPT44" s="800"/>
      <c r="TPU44" s="797"/>
      <c r="TPV44" s="794"/>
      <c r="TPW44" s="795"/>
      <c r="TPX44" s="796"/>
      <c r="TPY44" s="794"/>
      <c r="TPZ44" s="795"/>
      <c r="TQA44" s="797"/>
      <c r="TQB44" s="49"/>
      <c r="TQC44" s="795"/>
      <c r="TQD44" s="63"/>
      <c r="TQE44" s="63"/>
      <c r="TQF44" s="801"/>
      <c r="TQG44" s="798"/>
      <c r="TQH44" s="799"/>
      <c r="TQI44" s="63"/>
      <c r="TQJ44" s="800"/>
      <c r="TQK44" s="797"/>
      <c r="TQL44" s="794"/>
      <c r="TQM44" s="795"/>
      <c r="TQN44" s="796"/>
      <c r="TQO44" s="794"/>
      <c r="TQP44" s="795"/>
      <c r="TQQ44" s="797"/>
      <c r="TQR44" s="49"/>
      <c r="TQS44" s="795"/>
      <c r="TQT44" s="63"/>
      <c r="TQU44" s="63"/>
      <c r="TQV44" s="801"/>
      <c r="TQW44" s="798"/>
      <c r="TQX44" s="799"/>
      <c r="TQY44" s="63"/>
      <c r="TQZ44" s="800"/>
      <c r="TRA44" s="797"/>
      <c r="TRB44" s="794"/>
      <c r="TRC44" s="795"/>
      <c r="TRD44" s="796"/>
      <c r="TRE44" s="794"/>
      <c r="TRF44" s="795"/>
      <c r="TRG44" s="797"/>
      <c r="TRH44" s="49"/>
      <c r="TRI44" s="795"/>
      <c r="TRJ44" s="63"/>
      <c r="TRK44" s="63"/>
      <c r="TRL44" s="801"/>
      <c r="TRM44" s="798"/>
      <c r="TRN44" s="799"/>
      <c r="TRO44" s="63"/>
      <c r="TRP44" s="800"/>
      <c r="TRQ44" s="797"/>
      <c r="TRR44" s="794"/>
      <c r="TRS44" s="795"/>
      <c r="TRT44" s="796"/>
      <c r="TRU44" s="794"/>
      <c r="TRV44" s="795"/>
      <c r="TRW44" s="797"/>
      <c r="TRX44" s="49"/>
      <c r="TRY44" s="795"/>
      <c r="TRZ44" s="63"/>
      <c r="TSA44" s="63"/>
      <c r="TSB44" s="801"/>
      <c r="TSC44" s="798"/>
      <c r="TSD44" s="799"/>
      <c r="TSE44" s="63"/>
      <c r="TSF44" s="800"/>
      <c r="TSG44" s="797"/>
      <c r="TSH44" s="794"/>
      <c r="TSI44" s="795"/>
      <c r="TSJ44" s="796"/>
      <c r="TSK44" s="794"/>
      <c r="TSL44" s="795"/>
      <c r="TSM44" s="797"/>
      <c r="TSN44" s="49"/>
      <c r="TSO44" s="795"/>
      <c r="TSP44" s="63"/>
      <c r="TSQ44" s="63"/>
      <c r="TSR44" s="801"/>
      <c r="TSS44" s="798"/>
      <c r="TST44" s="799"/>
      <c r="TSU44" s="63"/>
      <c r="TSV44" s="800"/>
      <c r="TSW44" s="797"/>
      <c r="TSX44" s="794"/>
      <c r="TSY44" s="795"/>
      <c r="TSZ44" s="796"/>
      <c r="TTA44" s="794"/>
      <c r="TTB44" s="795"/>
      <c r="TTC44" s="797"/>
      <c r="TTD44" s="49"/>
      <c r="TTE44" s="795"/>
      <c r="TTF44" s="63"/>
      <c r="TTG44" s="63"/>
      <c r="TTH44" s="801"/>
      <c r="TTI44" s="798"/>
      <c r="TTJ44" s="799"/>
      <c r="TTK44" s="63"/>
      <c r="TTL44" s="800"/>
      <c r="TTM44" s="797"/>
      <c r="TTN44" s="794"/>
      <c r="TTO44" s="795"/>
      <c r="TTP44" s="796"/>
      <c r="TTQ44" s="794"/>
      <c r="TTR44" s="795"/>
      <c r="TTS44" s="797"/>
      <c r="TTT44" s="49"/>
      <c r="TTU44" s="795"/>
      <c r="TTV44" s="63"/>
      <c r="TTW44" s="63"/>
      <c r="TTX44" s="801"/>
      <c r="TTY44" s="798"/>
      <c r="TTZ44" s="799"/>
      <c r="TUA44" s="63"/>
      <c r="TUB44" s="800"/>
      <c r="TUC44" s="797"/>
      <c r="TUD44" s="794"/>
      <c r="TUE44" s="795"/>
      <c r="TUF44" s="796"/>
      <c r="TUG44" s="794"/>
      <c r="TUH44" s="795"/>
      <c r="TUI44" s="797"/>
      <c r="TUJ44" s="49"/>
      <c r="TUK44" s="795"/>
      <c r="TUL44" s="63"/>
      <c r="TUM44" s="63"/>
      <c r="TUN44" s="801"/>
      <c r="TUO44" s="798"/>
      <c r="TUP44" s="799"/>
      <c r="TUQ44" s="63"/>
      <c r="TUR44" s="800"/>
      <c r="TUS44" s="797"/>
      <c r="TUT44" s="794"/>
      <c r="TUU44" s="795"/>
      <c r="TUV44" s="796"/>
      <c r="TUW44" s="794"/>
      <c r="TUX44" s="795"/>
      <c r="TUY44" s="797"/>
      <c r="TUZ44" s="49"/>
      <c r="TVA44" s="795"/>
      <c r="TVB44" s="63"/>
      <c r="TVC44" s="63"/>
      <c r="TVD44" s="801"/>
      <c r="TVE44" s="798"/>
      <c r="TVF44" s="799"/>
      <c r="TVG44" s="63"/>
      <c r="TVH44" s="800"/>
      <c r="TVI44" s="797"/>
      <c r="TVJ44" s="794"/>
      <c r="TVK44" s="795"/>
      <c r="TVL44" s="796"/>
      <c r="TVM44" s="794"/>
      <c r="TVN44" s="795"/>
      <c r="TVO44" s="797"/>
      <c r="TVP44" s="49"/>
      <c r="TVQ44" s="795"/>
      <c r="TVR44" s="63"/>
      <c r="TVS44" s="63"/>
      <c r="TVT44" s="801"/>
      <c r="TVU44" s="798"/>
      <c r="TVV44" s="799"/>
      <c r="TVW44" s="63"/>
      <c r="TVX44" s="800"/>
      <c r="TVY44" s="797"/>
      <c r="TVZ44" s="794"/>
      <c r="TWA44" s="795"/>
      <c r="TWB44" s="796"/>
      <c r="TWC44" s="794"/>
      <c r="TWD44" s="795"/>
      <c r="TWE44" s="797"/>
      <c r="TWF44" s="49"/>
      <c r="TWG44" s="795"/>
      <c r="TWH44" s="63"/>
      <c r="TWI44" s="63"/>
      <c r="TWJ44" s="801"/>
      <c r="TWK44" s="798"/>
      <c r="TWL44" s="799"/>
      <c r="TWM44" s="63"/>
      <c r="TWN44" s="800"/>
      <c r="TWO44" s="797"/>
      <c r="TWP44" s="794"/>
      <c r="TWQ44" s="795"/>
      <c r="TWR44" s="796"/>
      <c r="TWS44" s="794"/>
      <c r="TWT44" s="795"/>
      <c r="TWU44" s="797"/>
      <c r="TWV44" s="49"/>
      <c r="TWW44" s="795"/>
      <c r="TWX44" s="63"/>
      <c r="TWY44" s="63"/>
      <c r="TWZ44" s="801"/>
      <c r="TXA44" s="798"/>
      <c r="TXB44" s="799"/>
      <c r="TXC44" s="63"/>
      <c r="TXD44" s="800"/>
      <c r="TXE44" s="797"/>
      <c r="TXF44" s="794"/>
      <c r="TXG44" s="795"/>
      <c r="TXH44" s="796"/>
      <c r="TXI44" s="794"/>
      <c r="TXJ44" s="795"/>
      <c r="TXK44" s="797"/>
      <c r="TXL44" s="49"/>
      <c r="TXM44" s="795"/>
      <c r="TXN44" s="63"/>
      <c r="TXO44" s="63"/>
      <c r="TXP44" s="801"/>
      <c r="TXQ44" s="798"/>
      <c r="TXR44" s="799"/>
      <c r="TXS44" s="63"/>
      <c r="TXT44" s="800"/>
      <c r="TXU44" s="797"/>
      <c r="TXV44" s="794"/>
      <c r="TXW44" s="795"/>
      <c r="TXX44" s="796"/>
      <c r="TXY44" s="794"/>
      <c r="TXZ44" s="795"/>
      <c r="TYA44" s="797"/>
      <c r="TYB44" s="49"/>
      <c r="TYC44" s="795"/>
      <c r="TYD44" s="63"/>
      <c r="TYE44" s="63"/>
      <c r="TYF44" s="801"/>
      <c r="TYG44" s="798"/>
      <c r="TYH44" s="799"/>
      <c r="TYI44" s="63"/>
      <c r="TYJ44" s="800"/>
      <c r="TYK44" s="797"/>
      <c r="TYL44" s="794"/>
      <c r="TYM44" s="795"/>
      <c r="TYN44" s="796"/>
      <c r="TYO44" s="794"/>
      <c r="TYP44" s="795"/>
      <c r="TYQ44" s="797"/>
      <c r="TYR44" s="49"/>
      <c r="TYS44" s="795"/>
      <c r="TYT44" s="63"/>
      <c r="TYU44" s="63"/>
      <c r="TYV44" s="801"/>
      <c r="TYW44" s="798"/>
      <c r="TYX44" s="799"/>
      <c r="TYY44" s="63"/>
      <c r="TYZ44" s="800"/>
      <c r="TZA44" s="797"/>
      <c r="TZB44" s="794"/>
      <c r="TZC44" s="795"/>
      <c r="TZD44" s="796"/>
      <c r="TZE44" s="794"/>
      <c r="TZF44" s="795"/>
      <c r="TZG44" s="797"/>
      <c r="TZH44" s="49"/>
      <c r="TZI44" s="795"/>
      <c r="TZJ44" s="63"/>
      <c r="TZK44" s="63"/>
      <c r="TZL44" s="801"/>
      <c r="TZM44" s="798"/>
      <c r="TZN44" s="799"/>
      <c r="TZO44" s="63"/>
      <c r="TZP44" s="800"/>
      <c r="TZQ44" s="797"/>
      <c r="TZR44" s="794"/>
      <c r="TZS44" s="795"/>
      <c r="TZT44" s="796"/>
      <c r="TZU44" s="794"/>
      <c r="TZV44" s="795"/>
      <c r="TZW44" s="797"/>
      <c r="TZX44" s="49"/>
      <c r="TZY44" s="795"/>
      <c r="TZZ44" s="63"/>
      <c r="UAA44" s="63"/>
      <c r="UAB44" s="801"/>
      <c r="UAC44" s="798"/>
      <c r="UAD44" s="799"/>
      <c r="UAE44" s="63"/>
      <c r="UAF44" s="800"/>
      <c r="UAG44" s="797"/>
      <c r="UAH44" s="794"/>
      <c r="UAI44" s="795"/>
      <c r="UAJ44" s="796"/>
      <c r="UAK44" s="794"/>
      <c r="UAL44" s="795"/>
      <c r="UAM44" s="797"/>
      <c r="UAN44" s="49"/>
      <c r="UAO44" s="795"/>
      <c r="UAP44" s="63"/>
      <c r="UAQ44" s="63"/>
      <c r="UAR44" s="801"/>
      <c r="UAS44" s="798"/>
      <c r="UAT44" s="799"/>
      <c r="UAU44" s="63"/>
      <c r="UAV44" s="800"/>
      <c r="UAW44" s="797"/>
      <c r="UAX44" s="794"/>
      <c r="UAY44" s="795"/>
      <c r="UAZ44" s="796"/>
      <c r="UBA44" s="794"/>
      <c r="UBB44" s="795"/>
      <c r="UBC44" s="797"/>
      <c r="UBD44" s="49"/>
      <c r="UBE44" s="795"/>
      <c r="UBF44" s="63"/>
      <c r="UBG44" s="63"/>
      <c r="UBH44" s="801"/>
      <c r="UBI44" s="798"/>
      <c r="UBJ44" s="799"/>
      <c r="UBK44" s="63"/>
      <c r="UBL44" s="800"/>
      <c r="UBM44" s="797"/>
      <c r="UBN44" s="794"/>
      <c r="UBO44" s="795"/>
      <c r="UBP44" s="796"/>
      <c r="UBQ44" s="794"/>
      <c r="UBR44" s="795"/>
      <c r="UBS44" s="797"/>
      <c r="UBT44" s="49"/>
      <c r="UBU44" s="795"/>
      <c r="UBV44" s="63"/>
      <c r="UBW44" s="63"/>
      <c r="UBX44" s="801"/>
      <c r="UBY44" s="798"/>
      <c r="UBZ44" s="799"/>
      <c r="UCA44" s="63"/>
      <c r="UCB44" s="800"/>
      <c r="UCC44" s="797"/>
      <c r="UCD44" s="794"/>
      <c r="UCE44" s="795"/>
      <c r="UCF44" s="796"/>
      <c r="UCG44" s="794"/>
      <c r="UCH44" s="795"/>
      <c r="UCI44" s="797"/>
      <c r="UCJ44" s="49"/>
      <c r="UCK44" s="795"/>
      <c r="UCL44" s="63"/>
      <c r="UCM44" s="63"/>
      <c r="UCN44" s="801"/>
      <c r="UCO44" s="798"/>
      <c r="UCP44" s="799"/>
      <c r="UCQ44" s="63"/>
      <c r="UCR44" s="800"/>
      <c r="UCS44" s="797"/>
      <c r="UCT44" s="794"/>
      <c r="UCU44" s="795"/>
      <c r="UCV44" s="796"/>
      <c r="UCW44" s="794"/>
      <c r="UCX44" s="795"/>
      <c r="UCY44" s="797"/>
      <c r="UCZ44" s="49"/>
      <c r="UDA44" s="795"/>
      <c r="UDB44" s="63"/>
      <c r="UDC44" s="63"/>
      <c r="UDD44" s="801"/>
      <c r="UDE44" s="798"/>
      <c r="UDF44" s="799"/>
      <c r="UDG44" s="63"/>
      <c r="UDH44" s="800"/>
      <c r="UDI44" s="797"/>
      <c r="UDJ44" s="794"/>
      <c r="UDK44" s="795"/>
      <c r="UDL44" s="796"/>
      <c r="UDM44" s="794"/>
      <c r="UDN44" s="795"/>
      <c r="UDO44" s="797"/>
      <c r="UDP44" s="49"/>
      <c r="UDQ44" s="795"/>
      <c r="UDR44" s="63"/>
      <c r="UDS44" s="63"/>
      <c r="UDT44" s="801"/>
      <c r="UDU44" s="798"/>
      <c r="UDV44" s="799"/>
      <c r="UDW44" s="63"/>
      <c r="UDX44" s="800"/>
      <c r="UDY44" s="797"/>
      <c r="UDZ44" s="794"/>
      <c r="UEA44" s="795"/>
      <c r="UEB44" s="796"/>
      <c r="UEC44" s="794"/>
      <c r="UED44" s="795"/>
      <c r="UEE44" s="797"/>
      <c r="UEF44" s="49"/>
      <c r="UEG44" s="795"/>
      <c r="UEH44" s="63"/>
      <c r="UEI44" s="63"/>
      <c r="UEJ44" s="801"/>
      <c r="UEK44" s="798"/>
      <c r="UEL44" s="799"/>
      <c r="UEM44" s="63"/>
      <c r="UEN44" s="800"/>
      <c r="UEO44" s="797"/>
      <c r="UEP44" s="794"/>
      <c r="UEQ44" s="795"/>
      <c r="UER44" s="796"/>
      <c r="UES44" s="794"/>
      <c r="UET44" s="795"/>
      <c r="UEU44" s="797"/>
      <c r="UEV44" s="49"/>
      <c r="UEW44" s="795"/>
      <c r="UEX44" s="63"/>
      <c r="UEY44" s="63"/>
      <c r="UEZ44" s="801"/>
      <c r="UFA44" s="798"/>
      <c r="UFB44" s="799"/>
      <c r="UFC44" s="63"/>
      <c r="UFD44" s="800"/>
      <c r="UFE44" s="797"/>
      <c r="UFF44" s="794"/>
      <c r="UFG44" s="795"/>
      <c r="UFH44" s="796"/>
      <c r="UFI44" s="794"/>
      <c r="UFJ44" s="795"/>
      <c r="UFK44" s="797"/>
      <c r="UFL44" s="49"/>
      <c r="UFM44" s="795"/>
      <c r="UFN44" s="63"/>
      <c r="UFO44" s="63"/>
      <c r="UFP44" s="801"/>
      <c r="UFQ44" s="798"/>
      <c r="UFR44" s="799"/>
      <c r="UFS44" s="63"/>
      <c r="UFT44" s="800"/>
      <c r="UFU44" s="797"/>
      <c r="UFV44" s="794"/>
      <c r="UFW44" s="795"/>
      <c r="UFX44" s="796"/>
      <c r="UFY44" s="794"/>
      <c r="UFZ44" s="795"/>
      <c r="UGA44" s="797"/>
      <c r="UGB44" s="49"/>
      <c r="UGC44" s="795"/>
      <c r="UGD44" s="63"/>
      <c r="UGE44" s="63"/>
      <c r="UGF44" s="801"/>
      <c r="UGG44" s="798"/>
      <c r="UGH44" s="799"/>
      <c r="UGI44" s="63"/>
      <c r="UGJ44" s="800"/>
      <c r="UGK44" s="797"/>
      <c r="UGL44" s="794"/>
      <c r="UGM44" s="795"/>
      <c r="UGN44" s="796"/>
      <c r="UGO44" s="794"/>
      <c r="UGP44" s="795"/>
      <c r="UGQ44" s="797"/>
      <c r="UGR44" s="49"/>
      <c r="UGS44" s="795"/>
      <c r="UGT44" s="63"/>
      <c r="UGU44" s="63"/>
      <c r="UGV44" s="801"/>
      <c r="UGW44" s="798"/>
      <c r="UGX44" s="799"/>
      <c r="UGY44" s="63"/>
      <c r="UGZ44" s="800"/>
      <c r="UHA44" s="797"/>
      <c r="UHB44" s="794"/>
      <c r="UHC44" s="795"/>
      <c r="UHD44" s="796"/>
      <c r="UHE44" s="794"/>
      <c r="UHF44" s="795"/>
      <c r="UHG44" s="797"/>
      <c r="UHH44" s="49"/>
      <c r="UHI44" s="795"/>
      <c r="UHJ44" s="63"/>
      <c r="UHK44" s="63"/>
      <c r="UHL44" s="801"/>
      <c r="UHM44" s="798"/>
      <c r="UHN44" s="799"/>
      <c r="UHO44" s="63"/>
      <c r="UHP44" s="800"/>
      <c r="UHQ44" s="797"/>
      <c r="UHR44" s="794"/>
      <c r="UHS44" s="795"/>
      <c r="UHT44" s="796"/>
      <c r="UHU44" s="794"/>
      <c r="UHV44" s="795"/>
      <c r="UHW44" s="797"/>
      <c r="UHX44" s="49"/>
      <c r="UHY44" s="795"/>
      <c r="UHZ44" s="63"/>
      <c r="UIA44" s="63"/>
      <c r="UIB44" s="801"/>
      <c r="UIC44" s="798"/>
      <c r="UID44" s="799"/>
      <c r="UIE44" s="63"/>
      <c r="UIF44" s="800"/>
      <c r="UIG44" s="797"/>
      <c r="UIH44" s="794"/>
      <c r="UII44" s="795"/>
      <c r="UIJ44" s="796"/>
      <c r="UIK44" s="794"/>
      <c r="UIL44" s="795"/>
      <c r="UIM44" s="797"/>
      <c r="UIN44" s="49"/>
      <c r="UIO44" s="795"/>
      <c r="UIP44" s="63"/>
      <c r="UIQ44" s="63"/>
      <c r="UIR44" s="801"/>
      <c r="UIS44" s="798"/>
      <c r="UIT44" s="799"/>
      <c r="UIU44" s="63"/>
      <c r="UIV44" s="800"/>
      <c r="UIW44" s="797"/>
      <c r="UIX44" s="794"/>
      <c r="UIY44" s="795"/>
      <c r="UIZ44" s="796"/>
      <c r="UJA44" s="794"/>
      <c r="UJB44" s="795"/>
      <c r="UJC44" s="797"/>
      <c r="UJD44" s="49"/>
      <c r="UJE44" s="795"/>
      <c r="UJF44" s="63"/>
      <c r="UJG44" s="63"/>
      <c r="UJH44" s="801"/>
      <c r="UJI44" s="798"/>
      <c r="UJJ44" s="799"/>
      <c r="UJK44" s="63"/>
      <c r="UJL44" s="800"/>
      <c r="UJM44" s="797"/>
      <c r="UJN44" s="794"/>
      <c r="UJO44" s="795"/>
      <c r="UJP44" s="796"/>
      <c r="UJQ44" s="794"/>
      <c r="UJR44" s="795"/>
      <c r="UJS44" s="797"/>
      <c r="UJT44" s="49"/>
      <c r="UJU44" s="795"/>
      <c r="UJV44" s="63"/>
      <c r="UJW44" s="63"/>
      <c r="UJX44" s="801"/>
      <c r="UJY44" s="798"/>
      <c r="UJZ44" s="799"/>
      <c r="UKA44" s="63"/>
      <c r="UKB44" s="800"/>
      <c r="UKC44" s="797"/>
      <c r="UKD44" s="794"/>
      <c r="UKE44" s="795"/>
      <c r="UKF44" s="796"/>
      <c r="UKG44" s="794"/>
      <c r="UKH44" s="795"/>
      <c r="UKI44" s="797"/>
      <c r="UKJ44" s="49"/>
      <c r="UKK44" s="795"/>
      <c r="UKL44" s="63"/>
      <c r="UKM44" s="63"/>
      <c r="UKN44" s="801"/>
      <c r="UKO44" s="798"/>
      <c r="UKP44" s="799"/>
      <c r="UKQ44" s="63"/>
      <c r="UKR44" s="800"/>
      <c r="UKS44" s="797"/>
      <c r="UKT44" s="794"/>
      <c r="UKU44" s="795"/>
      <c r="UKV44" s="796"/>
      <c r="UKW44" s="794"/>
      <c r="UKX44" s="795"/>
      <c r="UKY44" s="797"/>
      <c r="UKZ44" s="49"/>
      <c r="ULA44" s="795"/>
      <c r="ULB44" s="63"/>
      <c r="ULC44" s="63"/>
      <c r="ULD44" s="801"/>
      <c r="ULE44" s="798"/>
      <c r="ULF44" s="799"/>
      <c r="ULG44" s="63"/>
      <c r="ULH44" s="800"/>
      <c r="ULI44" s="797"/>
      <c r="ULJ44" s="794"/>
      <c r="ULK44" s="795"/>
      <c r="ULL44" s="796"/>
      <c r="ULM44" s="794"/>
      <c r="ULN44" s="795"/>
      <c r="ULO44" s="797"/>
      <c r="ULP44" s="49"/>
      <c r="ULQ44" s="795"/>
      <c r="ULR44" s="63"/>
      <c r="ULS44" s="63"/>
      <c r="ULT44" s="801"/>
      <c r="ULU44" s="798"/>
      <c r="ULV44" s="799"/>
      <c r="ULW44" s="63"/>
      <c r="ULX44" s="800"/>
      <c r="ULY44" s="797"/>
      <c r="ULZ44" s="794"/>
      <c r="UMA44" s="795"/>
      <c r="UMB44" s="796"/>
      <c r="UMC44" s="794"/>
      <c r="UMD44" s="795"/>
      <c r="UME44" s="797"/>
      <c r="UMF44" s="49"/>
      <c r="UMG44" s="795"/>
      <c r="UMH44" s="63"/>
      <c r="UMI44" s="63"/>
      <c r="UMJ44" s="801"/>
      <c r="UMK44" s="798"/>
      <c r="UML44" s="799"/>
      <c r="UMM44" s="63"/>
      <c r="UMN44" s="800"/>
      <c r="UMO44" s="797"/>
      <c r="UMP44" s="794"/>
      <c r="UMQ44" s="795"/>
      <c r="UMR44" s="796"/>
      <c r="UMS44" s="794"/>
      <c r="UMT44" s="795"/>
      <c r="UMU44" s="797"/>
      <c r="UMV44" s="49"/>
      <c r="UMW44" s="795"/>
      <c r="UMX44" s="63"/>
      <c r="UMY44" s="63"/>
      <c r="UMZ44" s="801"/>
      <c r="UNA44" s="798"/>
      <c r="UNB44" s="799"/>
      <c r="UNC44" s="63"/>
      <c r="UND44" s="800"/>
      <c r="UNE44" s="797"/>
      <c r="UNF44" s="794"/>
      <c r="UNG44" s="795"/>
      <c r="UNH44" s="796"/>
      <c r="UNI44" s="794"/>
      <c r="UNJ44" s="795"/>
      <c r="UNK44" s="797"/>
      <c r="UNL44" s="49"/>
      <c r="UNM44" s="795"/>
      <c r="UNN44" s="63"/>
      <c r="UNO44" s="63"/>
      <c r="UNP44" s="801"/>
      <c r="UNQ44" s="798"/>
      <c r="UNR44" s="799"/>
      <c r="UNS44" s="63"/>
      <c r="UNT44" s="800"/>
      <c r="UNU44" s="797"/>
      <c r="UNV44" s="794"/>
      <c r="UNW44" s="795"/>
      <c r="UNX44" s="796"/>
      <c r="UNY44" s="794"/>
      <c r="UNZ44" s="795"/>
      <c r="UOA44" s="797"/>
      <c r="UOB44" s="49"/>
      <c r="UOC44" s="795"/>
      <c r="UOD44" s="63"/>
      <c r="UOE44" s="63"/>
      <c r="UOF44" s="801"/>
      <c r="UOG44" s="798"/>
      <c r="UOH44" s="799"/>
      <c r="UOI44" s="63"/>
      <c r="UOJ44" s="800"/>
      <c r="UOK44" s="797"/>
      <c r="UOL44" s="794"/>
      <c r="UOM44" s="795"/>
      <c r="UON44" s="796"/>
      <c r="UOO44" s="794"/>
      <c r="UOP44" s="795"/>
      <c r="UOQ44" s="797"/>
      <c r="UOR44" s="49"/>
      <c r="UOS44" s="795"/>
      <c r="UOT44" s="63"/>
      <c r="UOU44" s="63"/>
      <c r="UOV44" s="801"/>
      <c r="UOW44" s="798"/>
      <c r="UOX44" s="799"/>
      <c r="UOY44" s="63"/>
      <c r="UOZ44" s="800"/>
      <c r="UPA44" s="797"/>
      <c r="UPB44" s="794"/>
      <c r="UPC44" s="795"/>
      <c r="UPD44" s="796"/>
      <c r="UPE44" s="794"/>
      <c r="UPF44" s="795"/>
      <c r="UPG44" s="797"/>
      <c r="UPH44" s="49"/>
      <c r="UPI44" s="795"/>
      <c r="UPJ44" s="63"/>
      <c r="UPK44" s="63"/>
      <c r="UPL44" s="801"/>
      <c r="UPM44" s="798"/>
      <c r="UPN44" s="799"/>
      <c r="UPO44" s="63"/>
      <c r="UPP44" s="800"/>
      <c r="UPQ44" s="797"/>
      <c r="UPR44" s="794"/>
      <c r="UPS44" s="795"/>
      <c r="UPT44" s="796"/>
      <c r="UPU44" s="794"/>
      <c r="UPV44" s="795"/>
      <c r="UPW44" s="797"/>
      <c r="UPX44" s="49"/>
      <c r="UPY44" s="795"/>
      <c r="UPZ44" s="63"/>
      <c r="UQA44" s="63"/>
      <c r="UQB44" s="801"/>
      <c r="UQC44" s="798"/>
      <c r="UQD44" s="799"/>
      <c r="UQE44" s="63"/>
      <c r="UQF44" s="800"/>
      <c r="UQG44" s="797"/>
      <c r="UQH44" s="794"/>
      <c r="UQI44" s="795"/>
      <c r="UQJ44" s="796"/>
      <c r="UQK44" s="794"/>
      <c r="UQL44" s="795"/>
      <c r="UQM44" s="797"/>
      <c r="UQN44" s="49"/>
      <c r="UQO44" s="795"/>
      <c r="UQP44" s="63"/>
      <c r="UQQ44" s="63"/>
      <c r="UQR44" s="801"/>
      <c r="UQS44" s="798"/>
      <c r="UQT44" s="799"/>
      <c r="UQU44" s="63"/>
      <c r="UQV44" s="800"/>
      <c r="UQW44" s="797"/>
      <c r="UQX44" s="794"/>
      <c r="UQY44" s="795"/>
      <c r="UQZ44" s="796"/>
      <c r="URA44" s="794"/>
      <c r="URB44" s="795"/>
      <c r="URC44" s="797"/>
      <c r="URD44" s="49"/>
      <c r="URE44" s="795"/>
      <c r="URF44" s="63"/>
      <c r="URG44" s="63"/>
      <c r="URH44" s="801"/>
      <c r="URI44" s="798"/>
      <c r="URJ44" s="799"/>
      <c r="URK44" s="63"/>
      <c r="URL44" s="800"/>
      <c r="URM44" s="797"/>
      <c r="URN44" s="794"/>
      <c r="URO44" s="795"/>
      <c r="URP44" s="796"/>
      <c r="URQ44" s="794"/>
      <c r="URR44" s="795"/>
      <c r="URS44" s="797"/>
      <c r="URT44" s="49"/>
      <c r="URU44" s="795"/>
      <c r="URV44" s="63"/>
      <c r="URW44" s="63"/>
      <c r="URX44" s="801"/>
      <c r="URY44" s="798"/>
      <c r="URZ44" s="799"/>
      <c r="USA44" s="63"/>
      <c r="USB44" s="800"/>
      <c r="USC44" s="797"/>
      <c r="USD44" s="794"/>
      <c r="USE44" s="795"/>
      <c r="USF44" s="796"/>
      <c r="USG44" s="794"/>
      <c r="USH44" s="795"/>
      <c r="USI44" s="797"/>
      <c r="USJ44" s="49"/>
      <c r="USK44" s="795"/>
      <c r="USL44" s="63"/>
      <c r="USM44" s="63"/>
      <c r="USN44" s="801"/>
      <c r="USO44" s="798"/>
      <c r="USP44" s="799"/>
      <c r="USQ44" s="63"/>
      <c r="USR44" s="800"/>
      <c r="USS44" s="797"/>
      <c r="UST44" s="794"/>
      <c r="USU44" s="795"/>
      <c r="USV44" s="796"/>
      <c r="USW44" s="794"/>
      <c r="USX44" s="795"/>
      <c r="USY44" s="797"/>
      <c r="USZ44" s="49"/>
      <c r="UTA44" s="795"/>
      <c r="UTB44" s="63"/>
      <c r="UTC44" s="63"/>
      <c r="UTD44" s="801"/>
      <c r="UTE44" s="798"/>
      <c r="UTF44" s="799"/>
      <c r="UTG44" s="63"/>
      <c r="UTH44" s="800"/>
      <c r="UTI44" s="797"/>
      <c r="UTJ44" s="794"/>
      <c r="UTK44" s="795"/>
      <c r="UTL44" s="796"/>
      <c r="UTM44" s="794"/>
      <c r="UTN44" s="795"/>
      <c r="UTO44" s="797"/>
      <c r="UTP44" s="49"/>
      <c r="UTQ44" s="795"/>
      <c r="UTR44" s="63"/>
      <c r="UTS44" s="63"/>
      <c r="UTT44" s="801"/>
      <c r="UTU44" s="798"/>
      <c r="UTV44" s="799"/>
      <c r="UTW44" s="63"/>
      <c r="UTX44" s="800"/>
      <c r="UTY44" s="797"/>
      <c r="UTZ44" s="794"/>
      <c r="UUA44" s="795"/>
      <c r="UUB44" s="796"/>
      <c r="UUC44" s="794"/>
      <c r="UUD44" s="795"/>
      <c r="UUE44" s="797"/>
      <c r="UUF44" s="49"/>
      <c r="UUG44" s="795"/>
      <c r="UUH44" s="63"/>
      <c r="UUI44" s="63"/>
      <c r="UUJ44" s="801"/>
      <c r="UUK44" s="798"/>
      <c r="UUL44" s="799"/>
      <c r="UUM44" s="63"/>
      <c r="UUN44" s="800"/>
      <c r="UUO44" s="797"/>
      <c r="UUP44" s="794"/>
      <c r="UUQ44" s="795"/>
      <c r="UUR44" s="796"/>
      <c r="UUS44" s="794"/>
      <c r="UUT44" s="795"/>
      <c r="UUU44" s="797"/>
      <c r="UUV44" s="49"/>
      <c r="UUW44" s="795"/>
      <c r="UUX44" s="63"/>
      <c r="UUY44" s="63"/>
      <c r="UUZ44" s="801"/>
      <c r="UVA44" s="798"/>
      <c r="UVB44" s="799"/>
      <c r="UVC44" s="63"/>
      <c r="UVD44" s="800"/>
      <c r="UVE44" s="797"/>
      <c r="UVF44" s="794"/>
      <c r="UVG44" s="795"/>
      <c r="UVH44" s="796"/>
      <c r="UVI44" s="794"/>
      <c r="UVJ44" s="795"/>
      <c r="UVK44" s="797"/>
      <c r="UVL44" s="49"/>
      <c r="UVM44" s="795"/>
      <c r="UVN44" s="63"/>
      <c r="UVO44" s="63"/>
      <c r="UVP44" s="801"/>
      <c r="UVQ44" s="798"/>
      <c r="UVR44" s="799"/>
      <c r="UVS44" s="63"/>
      <c r="UVT44" s="800"/>
      <c r="UVU44" s="797"/>
      <c r="UVV44" s="794"/>
      <c r="UVW44" s="795"/>
      <c r="UVX44" s="796"/>
      <c r="UVY44" s="794"/>
      <c r="UVZ44" s="795"/>
      <c r="UWA44" s="797"/>
      <c r="UWB44" s="49"/>
      <c r="UWC44" s="795"/>
      <c r="UWD44" s="63"/>
      <c r="UWE44" s="63"/>
      <c r="UWF44" s="801"/>
      <c r="UWG44" s="798"/>
      <c r="UWH44" s="799"/>
      <c r="UWI44" s="63"/>
      <c r="UWJ44" s="800"/>
      <c r="UWK44" s="797"/>
      <c r="UWL44" s="794"/>
      <c r="UWM44" s="795"/>
      <c r="UWN44" s="796"/>
      <c r="UWO44" s="794"/>
      <c r="UWP44" s="795"/>
      <c r="UWQ44" s="797"/>
      <c r="UWR44" s="49"/>
      <c r="UWS44" s="795"/>
      <c r="UWT44" s="63"/>
      <c r="UWU44" s="63"/>
      <c r="UWV44" s="801"/>
      <c r="UWW44" s="798"/>
      <c r="UWX44" s="799"/>
      <c r="UWY44" s="63"/>
      <c r="UWZ44" s="800"/>
      <c r="UXA44" s="797"/>
      <c r="UXB44" s="794"/>
      <c r="UXC44" s="795"/>
      <c r="UXD44" s="796"/>
      <c r="UXE44" s="794"/>
      <c r="UXF44" s="795"/>
      <c r="UXG44" s="797"/>
      <c r="UXH44" s="49"/>
      <c r="UXI44" s="795"/>
      <c r="UXJ44" s="63"/>
      <c r="UXK44" s="63"/>
      <c r="UXL44" s="801"/>
      <c r="UXM44" s="798"/>
      <c r="UXN44" s="799"/>
      <c r="UXO44" s="63"/>
      <c r="UXP44" s="800"/>
      <c r="UXQ44" s="797"/>
      <c r="UXR44" s="794"/>
      <c r="UXS44" s="795"/>
      <c r="UXT44" s="796"/>
      <c r="UXU44" s="794"/>
      <c r="UXV44" s="795"/>
      <c r="UXW44" s="797"/>
      <c r="UXX44" s="49"/>
      <c r="UXY44" s="795"/>
      <c r="UXZ44" s="63"/>
      <c r="UYA44" s="63"/>
      <c r="UYB44" s="801"/>
      <c r="UYC44" s="798"/>
      <c r="UYD44" s="799"/>
      <c r="UYE44" s="63"/>
      <c r="UYF44" s="800"/>
      <c r="UYG44" s="797"/>
      <c r="UYH44" s="794"/>
      <c r="UYI44" s="795"/>
      <c r="UYJ44" s="796"/>
      <c r="UYK44" s="794"/>
      <c r="UYL44" s="795"/>
      <c r="UYM44" s="797"/>
      <c r="UYN44" s="49"/>
      <c r="UYO44" s="795"/>
      <c r="UYP44" s="63"/>
      <c r="UYQ44" s="63"/>
      <c r="UYR44" s="801"/>
      <c r="UYS44" s="798"/>
      <c r="UYT44" s="799"/>
      <c r="UYU44" s="63"/>
      <c r="UYV44" s="800"/>
      <c r="UYW44" s="797"/>
      <c r="UYX44" s="794"/>
      <c r="UYY44" s="795"/>
      <c r="UYZ44" s="796"/>
      <c r="UZA44" s="794"/>
      <c r="UZB44" s="795"/>
      <c r="UZC44" s="797"/>
      <c r="UZD44" s="49"/>
      <c r="UZE44" s="795"/>
      <c r="UZF44" s="63"/>
      <c r="UZG44" s="63"/>
      <c r="UZH44" s="801"/>
      <c r="UZI44" s="798"/>
      <c r="UZJ44" s="799"/>
      <c r="UZK44" s="63"/>
      <c r="UZL44" s="800"/>
      <c r="UZM44" s="797"/>
      <c r="UZN44" s="794"/>
      <c r="UZO44" s="795"/>
      <c r="UZP44" s="796"/>
      <c r="UZQ44" s="794"/>
      <c r="UZR44" s="795"/>
      <c r="UZS44" s="797"/>
      <c r="UZT44" s="49"/>
      <c r="UZU44" s="795"/>
      <c r="UZV44" s="63"/>
      <c r="UZW44" s="63"/>
      <c r="UZX44" s="801"/>
      <c r="UZY44" s="798"/>
      <c r="UZZ44" s="799"/>
      <c r="VAA44" s="63"/>
      <c r="VAB44" s="800"/>
      <c r="VAC44" s="797"/>
      <c r="VAD44" s="794"/>
      <c r="VAE44" s="795"/>
      <c r="VAF44" s="796"/>
      <c r="VAG44" s="794"/>
      <c r="VAH44" s="795"/>
      <c r="VAI44" s="797"/>
      <c r="VAJ44" s="49"/>
      <c r="VAK44" s="795"/>
      <c r="VAL44" s="63"/>
      <c r="VAM44" s="63"/>
      <c r="VAN44" s="801"/>
      <c r="VAO44" s="798"/>
      <c r="VAP44" s="799"/>
      <c r="VAQ44" s="63"/>
      <c r="VAR44" s="800"/>
      <c r="VAS44" s="797"/>
      <c r="VAT44" s="794"/>
      <c r="VAU44" s="795"/>
      <c r="VAV44" s="796"/>
      <c r="VAW44" s="794"/>
      <c r="VAX44" s="795"/>
      <c r="VAY44" s="797"/>
      <c r="VAZ44" s="49"/>
      <c r="VBA44" s="795"/>
      <c r="VBB44" s="63"/>
      <c r="VBC44" s="63"/>
      <c r="VBD44" s="801"/>
      <c r="VBE44" s="798"/>
      <c r="VBF44" s="799"/>
      <c r="VBG44" s="63"/>
      <c r="VBH44" s="800"/>
      <c r="VBI44" s="797"/>
      <c r="VBJ44" s="794"/>
      <c r="VBK44" s="795"/>
      <c r="VBL44" s="796"/>
      <c r="VBM44" s="794"/>
      <c r="VBN44" s="795"/>
      <c r="VBO44" s="797"/>
      <c r="VBP44" s="49"/>
      <c r="VBQ44" s="795"/>
      <c r="VBR44" s="63"/>
      <c r="VBS44" s="63"/>
      <c r="VBT44" s="801"/>
      <c r="VBU44" s="798"/>
      <c r="VBV44" s="799"/>
      <c r="VBW44" s="63"/>
      <c r="VBX44" s="800"/>
      <c r="VBY44" s="797"/>
      <c r="VBZ44" s="794"/>
      <c r="VCA44" s="795"/>
      <c r="VCB44" s="796"/>
      <c r="VCC44" s="794"/>
      <c r="VCD44" s="795"/>
      <c r="VCE44" s="797"/>
      <c r="VCF44" s="49"/>
      <c r="VCG44" s="795"/>
      <c r="VCH44" s="63"/>
      <c r="VCI44" s="63"/>
      <c r="VCJ44" s="801"/>
      <c r="VCK44" s="798"/>
      <c r="VCL44" s="799"/>
      <c r="VCM44" s="63"/>
      <c r="VCN44" s="800"/>
      <c r="VCO44" s="797"/>
      <c r="VCP44" s="794"/>
      <c r="VCQ44" s="795"/>
      <c r="VCR44" s="796"/>
      <c r="VCS44" s="794"/>
      <c r="VCT44" s="795"/>
      <c r="VCU44" s="797"/>
      <c r="VCV44" s="49"/>
      <c r="VCW44" s="795"/>
      <c r="VCX44" s="63"/>
      <c r="VCY44" s="63"/>
      <c r="VCZ44" s="801"/>
      <c r="VDA44" s="798"/>
      <c r="VDB44" s="799"/>
      <c r="VDC44" s="63"/>
      <c r="VDD44" s="800"/>
      <c r="VDE44" s="797"/>
      <c r="VDF44" s="794"/>
      <c r="VDG44" s="795"/>
      <c r="VDH44" s="796"/>
      <c r="VDI44" s="794"/>
      <c r="VDJ44" s="795"/>
      <c r="VDK44" s="797"/>
      <c r="VDL44" s="49"/>
      <c r="VDM44" s="795"/>
      <c r="VDN44" s="63"/>
      <c r="VDO44" s="63"/>
      <c r="VDP44" s="801"/>
      <c r="VDQ44" s="798"/>
      <c r="VDR44" s="799"/>
      <c r="VDS44" s="63"/>
      <c r="VDT44" s="800"/>
      <c r="VDU44" s="797"/>
      <c r="VDV44" s="794"/>
      <c r="VDW44" s="795"/>
      <c r="VDX44" s="796"/>
      <c r="VDY44" s="794"/>
      <c r="VDZ44" s="795"/>
      <c r="VEA44" s="797"/>
      <c r="VEB44" s="49"/>
      <c r="VEC44" s="795"/>
      <c r="VED44" s="63"/>
      <c r="VEE44" s="63"/>
      <c r="VEF44" s="801"/>
      <c r="VEG44" s="798"/>
      <c r="VEH44" s="799"/>
      <c r="VEI44" s="63"/>
      <c r="VEJ44" s="800"/>
      <c r="VEK44" s="797"/>
      <c r="VEL44" s="794"/>
      <c r="VEM44" s="795"/>
      <c r="VEN44" s="796"/>
      <c r="VEO44" s="794"/>
      <c r="VEP44" s="795"/>
      <c r="VEQ44" s="797"/>
      <c r="VER44" s="49"/>
      <c r="VES44" s="795"/>
      <c r="VET44" s="63"/>
      <c r="VEU44" s="63"/>
      <c r="VEV44" s="801"/>
      <c r="VEW44" s="798"/>
      <c r="VEX44" s="799"/>
      <c r="VEY44" s="63"/>
      <c r="VEZ44" s="800"/>
      <c r="VFA44" s="797"/>
      <c r="VFB44" s="794"/>
      <c r="VFC44" s="795"/>
      <c r="VFD44" s="796"/>
      <c r="VFE44" s="794"/>
      <c r="VFF44" s="795"/>
      <c r="VFG44" s="797"/>
      <c r="VFH44" s="49"/>
      <c r="VFI44" s="795"/>
      <c r="VFJ44" s="63"/>
      <c r="VFK44" s="63"/>
      <c r="VFL44" s="801"/>
      <c r="VFM44" s="798"/>
      <c r="VFN44" s="799"/>
      <c r="VFO44" s="63"/>
      <c r="VFP44" s="800"/>
      <c r="VFQ44" s="797"/>
      <c r="VFR44" s="794"/>
      <c r="VFS44" s="795"/>
      <c r="VFT44" s="796"/>
      <c r="VFU44" s="794"/>
      <c r="VFV44" s="795"/>
      <c r="VFW44" s="797"/>
      <c r="VFX44" s="49"/>
      <c r="VFY44" s="795"/>
      <c r="VFZ44" s="63"/>
      <c r="VGA44" s="63"/>
      <c r="VGB44" s="801"/>
      <c r="VGC44" s="798"/>
      <c r="VGD44" s="799"/>
      <c r="VGE44" s="63"/>
      <c r="VGF44" s="800"/>
      <c r="VGG44" s="797"/>
      <c r="VGH44" s="794"/>
      <c r="VGI44" s="795"/>
      <c r="VGJ44" s="796"/>
      <c r="VGK44" s="794"/>
      <c r="VGL44" s="795"/>
      <c r="VGM44" s="797"/>
      <c r="VGN44" s="49"/>
      <c r="VGO44" s="795"/>
      <c r="VGP44" s="63"/>
      <c r="VGQ44" s="63"/>
      <c r="VGR44" s="801"/>
      <c r="VGS44" s="798"/>
      <c r="VGT44" s="799"/>
      <c r="VGU44" s="63"/>
      <c r="VGV44" s="800"/>
      <c r="VGW44" s="797"/>
      <c r="VGX44" s="794"/>
      <c r="VGY44" s="795"/>
      <c r="VGZ44" s="796"/>
      <c r="VHA44" s="794"/>
      <c r="VHB44" s="795"/>
      <c r="VHC44" s="797"/>
      <c r="VHD44" s="49"/>
      <c r="VHE44" s="795"/>
      <c r="VHF44" s="63"/>
      <c r="VHG44" s="63"/>
      <c r="VHH44" s="801"/>
      <c r="VHI44" s="798"/>
      <c r="VHJ44" s="799"/>
      <c r="VHK44" s="63"/>
      <c r="VHL44" s="800"/>
      <c r="VHM44" s="797"/>
      <c r="VHN44" s="794"/>
      <c r="VHO44" s="795"/>
      <c r="VHP44" s="796"/>
      <c r="VHQ44" s="794"/>
      <c r="VHR44" s="795"/>
      <c r="VHS44" s="797"/>
      <c r="VHT44" s="49"/>
      <c r="VHU44" s="795"/>
      <c r="VHV44" s="63"/>
      <c r="VHW44" s="63"/>
      <c r="VHX44" s="801"/>
      <c r="VHY44" s="798"/>
      <c r="VHZ44" s="799"/>
      <c r="VIA44" s="63"/>
      <c r="VIB44" s="800"/>
      <c r="VIC44" s="797"/>
      <c r="VID44" s="794"/>
      <c r="VIE44" s="795"/>
      <c r="VIF44" s="796"/>
      <c r="VIG44" s="794"/>
      <c r="VIH44" s="795"/>
      <c r="VII44" s="797"/>
      <c r="VIJ44" s="49"/>
      <c r="VIK44" s="795"/>
      <c r="VIL44" s="63"/>
      <c r="VIM44" s="63"/>
      <c r="VIN44" s="801"/>
      <c r="VIO44" s="798"/>
      <c r="VIP44" s="799"/>
      <c r="VIQ44" s="63"/>
      <c r="VIR44" s="800"/>
      <c r="VIS44" s="797"/>
      <c r="VIT44" s="794"/>
      <c r="VIU44" s="795"/>
      <c r="VIV44" s="796"/>
      <c r="VIW44" s="794"/>
      <c r="VIX44" s="795"/>
      <c r="VIY44" s="797"/>
      <c r="VIZ44" s="49"/>
      <c r="VJA44" s="795"/>
      <c r="VJB44" s="63"/>
      <c r="VJC44" s="63"/>
      <c r="VJD44" s="801"/>
      <c r="VJE44" s="798"/>
      <c r="VJF44" s="799"/>
      <c r="VJG44" s="63"/>
      <c r="VJH44" s="800"/>
      <c r="VJI44" s="797"/>
      <c r="VJJ44" s="794"/>
      <c r="VJK44" s="795"/>
      <c r="VJL44" s="796"/>
      <c r="VJM44" s="794"/>
      <c r="VJN44" s="795"/>
      <c r="VJO44" s="797"/>
      <c r="VJP44" s="49"/>
      <c r="VJQ44" s="795"/>
      <c r="VJR44" s="63"/>
      <c r="VJS44" s="63"/>
      <c r="VJT44" s="801"/>
      <c r="VJU44" s="798"/>
      <c r="VJV44" s="799"/>
      <c r="VJW44" s="63"/>
      <c r="VJX44" s="800"/>
      <c r="VJY44" s="797"/>
      <c r="VJZ44" s="794"/>
      <c r="VKA44" s="795"/>
      <c r="VKB44" s="796"/>
      <c r="VKC44" s="794"/>
      <c r="VKD44" s="795"/>
      <c r="VKE44" s="797"/>
      <c r="VKF44" s="49"/>
      <c r="VKG44" s="795"/>
      <c r="VKH44" s="63"/>
      <c r="VKI44" s="63"/>
      <c r="VKJ44" s="801"/>
      <c r="VKK44" s="798"/>
      <c r="VKL44" s="799"/>
      <c r="VKM44" s="63"/>
      <c r="VKN44" s="800"/>
      <c r="VKO44" s="797"/>
      <c r="VKP44" s="794"/>
      <c r="VKQ44" s="795"/>
      <c r="VKR44" s="796"/>
      <c r="VKS44" s="794"/>
      <c r="VKT44" s="795"/>
      <c r="VKU44" s="797"/>
      <c r="VKV44" s="49"/>
      <c r="VKW44" s="795"/>
      <c r="VKX44" s="63"/>
      <c r="VKY44" s="63"/>
      <c r="VKZ44" s="801"/>
      <c r="VLA44" s="798"/>
      <c r="VLB44" s="799"/>
      <c r="VLC44" s="63"/>
      <c r="VLD44" s="800"/>
      <c r="VLE44" s="797"/>
      <c r="VLF44" s="794"/>
      <c r="VLG44" s="795"/>
      <c r="VLH44" s="796"/>
      <c r="VLI44" s="794"/>
      <c r="VLJ44" s="795"/>
      <c r="VLK44" s="797"/>
      <c r="VLL44" s="49"/>
      <c r="VLM44" s="795"/>
      <c r="VLN44" s="63"/>
      <c r="VLO44" s="63"/>
      <c r="VLP44" s="801"/>
      <c r="VLQ44" s="798"/>
      <c r="VLR44" s="799"/>
      <c r="VLS44" s="63"/>
      <c r="VLT44" s="800"/>
      <c r="VLU44" s="797"/>
      <c r="VLV44" s="794"/>
      <c r="VLW44" s="795"/>
      <c r="VLX44" s="796"/>
      <c r="VLY44" s="794"/>
      <c r="VLZ44" s="795"/>
      <c r="VMA44" s="797"/>
      <c r="VMB44" s="49"/>
      <c r="VMC44" s="795"/>
      <c r="VMD44" s="63"/>
      <c r="VME44" s="63"/>
      <c r="VMF44" s="801"/>
      <c r="VMG44" s="798"/>
      <c r="VMH44" s="799"/>
      <c r="VMI44" s="63"/>
      <c r="VMJ44" s="800"/>
      <c r="VMK44" s="797"/>
      <c r="VML44" s="794"/>
      <c r="VMM44" s="795"/>
      <c r="VMN44" s="796"/>
      <c r="VMO44" s="794"/>
      <c r="VMP44" s="795"/>
      <c r="VMQ44" s="797"/>
      <c r="VMR44" s="49"/>
      <c r="VMS44" s="795"/>
      <c r="VMT44" s="63"/>
      <c r="VMU44" s="63"/>
      <c r="VMV44" s="801"/>
      <c r="VMW44" s="798"/>
      <c r="VMX44" s="799"/>
      <c r="VMY44" s="63"/>
      <c r="VMZ44" s="800"/>
      <c r="VNA44" s="797"/>
      <c r="VNB44" s="794"/>
      <c r="VNC44" s="795"/>
      <c r="VND44" s="796"/>
      <c r="VNE44" s="794"/>
      <c r="VNF44" s="795"/>
      <c r="VNG44" s="797"/>
      <c r="VNH44" s="49"/>
      <c r="VNI44" s="795"/>
      <c r="VNJ44" s="63"/>
      <c r="VNK44" s="63"/>
      <c r="VNL44" s="801"/>
      <c r="VNM44" s="798"/>
      <c r="VNN44" s="799"/>
      <c r="VNO44" s="63"/>
      <c r="VNP44" s="800"/>
      <c r="VNQ44" s="797"/>
      <c r="VNR44" s="794"/>
      <c r="VNS44" s="795"/>
      <c r="VNT44" s="796"/>
      <c r="VNU44" s="794"/>
      <c r="VNV44" s="795"/>
      <c r="VNW44" s="797"/>
      <c r="VNX44" s="49"/>
      <c r="VNY44" s="795"/>
      <c r="VNZ44" s="63"/>
      <c r="VOA44" s="63"/>
      <c r="VOB44" s="801"/>
      <c r="VOC44" s="798"/>
      <c r="VOD44" s="799"/>
      <c r="VOE44" s="63"/>
      <c r="VOF44" s="800"/>
      <c r="VOG44" s="797"/>
      <c r="VOH44" s="794"/>
      <c r="VOI44" s="795"/>
      <c r="VOJ44" s="796"/>
      <c r="VOK44" s="794"/>
      <c r="VOL44" s="795"/>
      <c r="VOM44" s="797"/>
      <c r="VON44" s="49"/>
      <c r="VOO44" s="795"/>
      <c r="VOP44" s="63"/>
      <c r="VOQ44" s="63"/>
      <c r="VOR44" s="801"/>
      <c r="VOS44" s="798"/>
      <c r="VOT44" s="799"/>
      <c r="VOU44" s="63"/>
      <c r="VOV44" s="800"/>
      <c r="VOW44" s="797"/>
      <c r="VOX44" s="794"/>
      <c r="VOY44" s="795"/>
      <c r="VOZ44" s="796"/>
      <c r="VPA44" s="794"/>
      <c r="VPB44" s="795"/>
      <c r="VPC44" s="797"/>
      <c r="VPD44" s="49"/>
      <c r="VPE44" s="795"/>
      <c r="VPF44" s="63"/>
      <c r="VPG44" s="63"/>
      <c r="VPH44" s="801"/>
      <c r="VPI44" s="798"/>
      <c r="VPJ44" s="799"/>
      <c r="VPK44" s="63"/>
      <c r="VPL44" s="800"/>
      <c r="VPM44" s="797"/>
      <c r="VPN44" s="794"/>
      <c r="VPO44" s="795"/>
      <c r="VPP44" s="796"/>
      <c r="VPQ44" s="794"/>
      <c r="VPR44" s="795"/>
      <c r="VPS44" s="797"/>
      <c r="VPT44" s="49"/>
      <c r="VPU44" s="795"/>
      <c r="VPV44" s="63"/>
      <c r="VPW44" s="63"/>
      <c r="VPX44" s="801"/>
      <c r="VPY44" s="798"/>
      <c r="VPZ44" s="799"/>
      <c r="VQA44" s="63"/>
      <c r="VQB44" s="800"/>
      <c r="VQC44" s="797"/>
      <c r="VQD44" s="794"/>
      <c r="VQE44" s="795"/>
      <c r="VQF44" s="796"/>
      <c r="VQG44" s="794"/>
      <c r="VQH44" s="795"/>
      <c r="VQI44" s="797"/>
      <c r="VQJ44" s="49"/>
      <c r="VQK44" s="795"/>
      <c r="VQL44" s="63"/>
      <c r="VQM44" s="63"/>
      <c r="VQN44" s="801"/>
      <c r="VQO44" s="798"/>
      <c r="VQP44" s="799"/>
      <c r="VQQ44" s="63"/>
      <c r="VQR44" s="800"/>
      <c r="VQS44" s="797"/>
      <c r="VQT44" s="794"/>
      <c r="VQU44" s="795"/>
      <c r="VQV44" s="796"/>
      <c r="VQW44" s="794"/>
      <c r="VQX44" s="795"/>
      <c r="VQY44" s="797"/>
      <c r="VQZ44" s="49"/>
      <c r="VRA44" s="795"/>
      <c r="VRB44" s="63"/>
      <c r="VRC44" s="63"/>
      <c r="VRD44" s="801"/>
      <c r="VRE44" s="798"/>
      <c r="VRF44" s="799"/>
      <c r="VRG44" s="63"/>
      <c r="VRH44" s="800"/>
      <c r="VRI44" s="797"/>
      <c r="VRJ44" s="794"/>
      <c r="VRK44" s="795"/>
      <c r="VRL44" s="796"/>
      <c r="VRM44" s="794"/>
      <c r="VRN44" s="795"/>
      <c r="VRO44" s="797"/>
      <c r="VRP44" s="49"/>
      <c r="VRQ44" s="795"/>
      <c r="VRR44" s="63"/>
      <c r="VRS44" s="63"/>
      <c r="VRT44" s="801"/>
      <c r="VRU44" s="798"/>
      <c r="VRV44" s="799"/>
      <c r="VRW44" s="63"/>
      <c r="VRX44" s="800"/>
      <c r="VRY44" s="797"/>
      <c r="VRZ44" s="794"/>
      <c r="VSA44" s="795"/>
      <c r="VSB44" s="796"/>
      <c r="VSC44" s="794"/>
      <c r="VSD44" s="795"/>
      <c r="VSE44" s="797"/>
      <c r="VSF44" s="49"/>
      <c r="VSG44" s="795"/>
      <c r="VSH44" s="63"/>
      <c r="VSI44" s="63"/>
      <c r="VSJ44" s="801"/>
      <c r="VSK44" s="798"/>
      <c r="VSL44" s="799"/>
      <c r="VSM44" s="63"/>
      <c r="VSN44" s="800"/>
      <c r="VSO44" s="797"/>
      <c r="VSP44" s="794"/>
      <c r="VSQ44" s="795"/>
      <c r="VSR44" s="796"/>
      <c r="VSS44" s="794"/>
      <c r="VST44" s="795"/>
      <c r="VSU44" s="797"/>
      <c r="VSV44" s="49"/>
      <c r="VSW44" s="795"/>
      <c r="VSX44" s="63"/>
      <c r="VSY44" s="63"/>
      <c r="VSZ44" s="801"/>
      <c r="VTA44" s="798"/>
      <c r="VTB44" s="799"/>
      <c r="VTC44" s="63"/>
      <c r="VTD44" s="800"/>
      <c r="VTE44" s="797"/>
      <c r="VTF44" s="794"/>
      <c r="VTG44" s="795"/>
      <c r="VTH44" s="796"/>
      <c r="VTI44" s="794"/>
      <c r="VTJ44" s="795"/>
      <c r="VTK44" s="797"/>
      <c r="VTL44" s="49"/>
      <c r="VTM44" s="795"/>
      <c r="VTN44" s="63"/>
      <c r="VTO44" s="63"/>
      <c r="VTP44" s="801"/>
      <c r="VTQ44" s="798"/>
      <c r="VTR44" s="799"/>
      <c r="VTS44" s="63"/>
      <c r="VTT44" s="800"/>
      <c r="VTU44" s="797"/>
      <c r="VTV44" s="794"/>
      <c r="VTW44" s="795"/>
      <c r="VTX44" s="796"/>
      <c r="VTY44" s="794"/>
      <c r="VTZ44" s="795"/>
      <c r="VUA44" s="797"/>
      <c r="VUB44" s="49"/>
      <c r="VUC44" s="795"/>
      <c r="VUD44" s="63"/>
      <c r="VUE44" s="63"/>
      <c r="VUF44" s="801"/>
      <c r="VUG44" s="798"/>
      <c r="VUH44" s="799"/>
      <c r="VUI44" s="63"/>
      <c r="VUJ44" s="800"/>
      <c r="VUK44" s="797"/>
      <c r="VUL44" s="794"/>
      <c r="VUM44" s="795"/>
      <c r="VUN44" s="796"/>
      <c r="VUO44" s="794"/>
      <c r="VUP44" s="795"/>
      <c r="VUQ44" s="797"/>
      <c r="VUR44" s="49"/>
      <c r="VUS44" s="795"/>
      <c r="VUT44" s="63"/>
      <c r="VUU44" s="63"/>
      <c r="VUV44" s="801"/>
      <c r="VUW44" s="798"/>
      <c r="VUX44" s="799"/>
      <c r="VUY44" s="63"/>
      <c r="VUZ44" s="800"/>
      <c r="VVA44" s="797"/>
      <c r="VVB44" s="794"/>
      <c r="VVC44" s="795"/>
      <c r="VVD44" s="796"/>
      <c r="VVE44" s="794"/>
      <c r="VVF44" s="795"/>
      <c r="VVG44" s="797"/>
      <c r="VVH44" s="49"/>
      <c r="VVI44" s="795"/>
      <c r="VVJ44" s="63"/>
      <c r="VVK44" s="63"/>
      <c r="VVL44" s="801"/>
      <c r="VVM44" s="798"/>
      <c r="VVN44" s="799"/>
      <c r="VVO44" s="63"/>
      <c r="VVP44" s="800"/>
      <c r="VVQ44" s="797"/>
      <c r="VVR44" s="794"/>
      <c r="VVS44" s="795"/>
      <c r="VVT44" s="796"/>
      <c r="VVU44" s="794"/>
      <c r="VVV44" s="795"/>
      <c r="VVW44" s="797"/>
      <c r="VVX44" s="49"/>
      <c r="VVY44" s="795"/>
      <c r="VVZ44" s="63"/>
      <c r="VWA44" s="63"/>
      <c r="VWB44" s="801"/>
      <c r="VWC44" s="798"/>
      <c r="VWD44" s="799"/>
      <c r="VWE44" s="63"/>
      <c r="VWF44" s="800"/>
      <c r="VWG44" s="797"/>
      <c r="VWH44" s="794"/>
      <c r="VWI44" s="795"/>
      <c r="VWJ44" s="796"/>
      <c r="VWK44" s="794"/>
      <c r="VWL44" s="795"/>
      <c r="VWM44" s="797"/>
      <c r="VWN44" s="49"/>
      <c r="VWO44" s="795"/>
      <c r="VWP44" s="63"/>
      <c r="VWQ44" s="63"/>
      <c r="VWR44" s="801"/>
      <c r="VWS44" s="798"/>
      <c r="VWT44" s="799"/>
      <c r="VWU44" s="63"/>
      <c r="VWV44" s="800"/>
      <c r="VWW44" s="797"/>
      <c r="VWX44" s="794"/>
      <c r="VWY44" s="795"/>
      <c r="VWZ44" s="796"/>
      <c r="VXA44" s="794"/>
      <c r="VXB44" s="795"/>
      <c r="VXC44" s="797"/>
      <c r="VXD44" s="49"/>
      <c r="VXE44" s="795"/>
      <c r="VXF44" s="63"/>
      <c r="VXG44" s="63"/>
      <c r="VXH44" s="801"/>
      <c r="VXI44" s="798"/>
      <c r="VXJ44" s="799"/>
      <c r="VXK44" s="63"/>
      <c r="VXL44" s="800"/>
      <c r="VXM44" s="797"/>
      <c r="VXN44" s="794"/>
      <c r="VXO44" s="795"/>
      <c r="VXP44" s="796"/>
      <c r="VXQ44" s="794"/>
      <c r="VXR44" s="795"/>
      <c r="VXS44" s="797"/>
      <c r="VXT44" s="49"/>
      <c r="VXU44" s="795"/>
      <c r="VXV44" s="63"/>
      <c r="VXW44" s="63"/>
      <c r="VXX44" s="801"/>
      <c r="VXY44" s="798"/>
      <c r="VXZ44" s="799"/>
      <c r="VYA44" s="63"/>
      <c r="VYB44" s="800"/>
      <c r="VYC44" s="797"/>
      <c r="VYD44" s="794"/>
      <c r="VYE44" s="795"/>
      <c r="VYF44" s="796"/>
      <c r="VYG44" s="794"/>
      <c r="VYH44" s="795"/>
      <c r="VYI44" s="797"/>
      <c r="VYJ44" s="49"/>
      <c r="VYK44" s="795"/>
      <c r="VYL44" s="63"/>
      <c r="VYM44" s="63"/>
      <c r="VYN44" s="801"/>
      <c r="VYO44" s="798"/>
      <c r="VYP44" s="799"/>
      <c r="VYQ44" s="63"/>
      <c r="VYR44" s="800"/>
      <c r="VYS44" s="797"/>
      <c r="VYT44" s="794"/>
      <c r="VYU44" s="795"/>
      <c r="VYV44" s="796"/>
      <c r="VYW44" s="794"/>
      <c r="VYX44" s="795"/>
      <c r="VYY44" s="797"/>
      <c r="VYZ44" s="49"/>
      <c r="VZA44" s="795"/>
      <c r="VZB44" s="63"/>
      <c r="VZC44" s="63"/>
      <c r="VZD44" s="801"/>
      <c r="VZE44" s="798"/>
      <c r="VZF44" s="799"/>
      <c r="VZG44" s="63"/>
      <c r="VZH44" s="800"/>
      <c r="VZI44" s="797"/>
      <c r="VZJ44" s="794"/>
      <c r="VZK44" s="795"/>
      <c r="VZL44" s="796"/>
      <c r="VZM44" s="794"/>
      <c r="VZN44" s="795"/>
      <c r="VZO44" s="797"/>
      <c r="VZP44" s="49"/>
      <c r="VZQ44" s="795"/>
      <c r="VZR44" s="63"/>
      <c r="VZS44" s="63"/>
      <c r="VZT44" s="801"/>
      <c r="VZU44" s="798"/>
      <c r="VZV44" s="799"/>
      <c r="VZW44" s="63"/>
      <c r="VZX44" s="800"/>
      <c r="VZY44" s="797"/>
      <c r="VZZ44" s="794"/>
      <c r="WAA44" s="795"/>
      <c r="WAB44" s="796"/>
      <c r="WAC44" s="794"/>
      <c r="WAD44" s="795"/>
      <c r="WAE44" s="797"/>
      <c r="WAF44" s="49"/>
      <c r="WAG44" s="795"/>
      <c r="WAH44" s="63"/>
      <c r="WAI44" s="63"/>
      <c r="WAJ44" s="801"/>
      <c r="WAK44" s="798"/>
      <c r="WAL44" s="799"/>
      <c r="WAM44" s="63"/>
      <c r="WAN44" s="800"/>
      <c r="WAO44" s="797"/>
      <c r="WAP44" s="794"/>
      <c r="WAQ44" s="795"/>
      <c r="WAR44" s="796"/>
      <c r="WAS44" s="794"/>
      <c r="WAT44" s="795"/>
      <c r="WAU44" s="797"/>
      <c r="WAV44" s="49"/>
      <c r="WAW44" s="795"/>
      <c r="WAX44" s="63"/>
      <c r="WAY44" s="63"/>
      <c r="WAZ44" s="801"/>
      <c r="WBA44" s="798"/>
      <c r="WBB44" s="799"/>
      <c r="WBC44" s="63"/>
      <c r="WBD44" s="800"/>
      <c r="WBE44" s="797"/>
      <c r="WBF44" s="794"/>
      <c r="WBG44" s="795"/>
      <c r="WBH44" s="796"/>
      <c r="WBI44" s="794"/>
      <c r="WBJ44" s="795"/>
      <c r="WBK44" s="797"/>
      <c r="WBL44" s="49"/>
      <c r="WBM44" s="795"/>
      <c r="WBN44" s="63"/>
      <c r="WBO44" s="63"/>
      <c r="WBP44" s="801"/>
      <c r="WBQ44" s="798"/>
      <c r="WBR44" s="799"/>
      <c r="WBS44" s="63"/>
      <c r="WBT44" s="800"/>
      <c r="WBU44" s="797"/>
      <c r="WBV44" s="794"/>
      <c r="WBW44" s="795"/>
      <c r="WBX44" s="796"/>
      <c r="WBY44" s="794"/>
      <c r="WBZ44" s="795"/>
      <c r="WCA44" s="797"/>
      <c r="WCB44" s="49"/>
      <c r="WCC44" s="795"/>
      <c r="WCD44" s="63"/>
      <c r="WCE44" s="63"/>
      <c r="WCF44" s="801"/>
      <c r="WCG44" s="798"/>
      <c r="WCH44" s="799"/>
      <c r="WCI44" s="63"/>
      <c r="WCJ44" s="800"/>
      <c r="WCK44" s="797"/>
      <c r="WCL44" s="794"/>
      <c r="WCM44" s="795"/>
      <c r="WCN44" s="796"/>
      <c r="WCO44" s="794"/>
      <c r="WCP44" s="795"/>
      <c r="WCQ44" s="797"/>
      <c r="WCR44" s="49"/>
      <c r="WCS44" s="795"/>
      <c r="WCT44" s="63"/>
      <c r="WCU44" s="63"/>
      <c r="WCV44" s="801"/>
      <c r="WCW44" s="798"/>
      <c r="WCX44" s="799"/>
      <c r="WCY44" s="63"/>
      <c r="WCZ44" s="800"/>
      <c r="WDA44" s="797"/>
      <c r="WDB44" s="794"/>
      <c r="WDC44" s="795"/>
      <c r="WDD44" s="796"/>
      <c r="WDE44" s="794"/>
      <c r="WDF44" s="795"/>
      <c r="WDG44" s="797"/>
      <c r="WDH44" s="49"/>
      <c r="WDI44" s="795"/>
      <c r="WDJ44" s="63"/>
      <c r="WDK44" s="63"/>
      <c r="WDL44" s="801"/>
      <c r="WDM44" s="798"/>
      <c r="WDN44" s="799"/>
      <c r="WDO44" s="63"/>
      <c r="WDP44" s="800"/>
      <c r="WDQ44" s="797"/>
      <c r="WDR44" s="794"/>
      <c r="WDS44" s="795"/>
      <c r="WDT44" s="796"/>
      <c r="WDU44" s="794"/>
      <c r="WDV44" s="795"/>
      <c r="WDW44" s="797"/>
      <c r="WDX44" s="49"/>
      <c r="WDY44" s="795"/>
      <c r="WDZ44" s="63"/>
      <c r="WEA44" s="63"/>
      <c r="WEB44" s="801"/>
      <c r="WEC44" s="798"/>
      <c r="WED44" s="799"/>
      <c r="WEE44" s="63"/>
      <c r="WEF44" s="800"/>
      <c r="WEG44" s="797"/>
      <c r="WEH44" s="794"/>
      <c r="WEI44" s="795"/>
      <c r="WEJ44" s="796"/>
      <c r="WEK44" s="794"/>
      <c r="WEL44" s="795"/>
      <c r="WEM44" s="797"/>
      <c r="WEN44" s="49"/>
      <c r="WEO44" s="795"/>
      <c r="WEP44" s="63"/>
      <c r="WEQ44" s="63"/>
      <c r="WER44" s="801"/>
      <c r="WES44" s="798"/>
      <c r="WET44" s="799"/>
      <c r="WEU44" s="63"/>
      <c r="WEV44" s="800"/>
      <c r="WEW44" s="797"/>
      <c r="WEX44" s="794"/>
      <c r="WEY44" s="795"/>
      <c r="WEZ44" s="796"/>
      <c r="WFA44" s="794"/>
      <c r="WFB44" s="795"/>
      <c r="WFC44" s="797"/>
      <c r="WFD44" s="49"/>
      <c r="WFE44" s="795"/>
      <c r="WFF44" s="63"/>
      <c r="WFG44" s="63"/>
      <c r="WFH44" s="801"/>
      <c r="WFI44" s="798"/>
      <c r="WFJ44" s="799"/>
      <c r="WFK44" s="63"/>
      <c r="WFL44" s="800"/>
      <c r="WFM44" s="797"/>
      <c r="WFN44" s="794"/>
      <c r="WFO44" s="795"/>
      <c r="WFP44" s="796"/>
      <c r="WFQ44" s="794"/>
      <c r="WFR44" s="795"/>
      <c r="WFS44" s="797"/>
      <c r="WFT44" s="49"/>
      <c r="WFU44" s="795"/>
      <c r="WFV44" s="63"/>
      <c r="WFW44" s="63"/>
      <c r="WFX44" s="801"/>
      <c r="WFY44" s="798"/>
      <c r="WFZ44" s="799"/>
      <c r="WGA44" s="63"/>
      <c r="WGB44" s="800"/>
      <c r="WGC44" s="797"/>
      <c r="WGD44" s="794"/>
      <c r="WGE44" s="795"/>
      <c r="WGF44" s="796"/>
      <c r="WGG44" s="794"/>
      <c r="WGH44" s="795"/>
      <c r="WGI44" s="797"/>
      <c r="WGJ44" s="49"/>
      <c r="WGK44" s="795"/>
      <c r="WGL44" s="63"/>
      <c r="WGM44" s="63"/>
      <c r="WGN44" s="801"/>
      <c r="WGO44" s="798"/>
      <c r="WGP44" s="799"/>
      <c r="WGQ44" s="63"/>
      <c r="WGR44" s="800"/>
      <c r="WGS44" s="797"/>
      <c r="WGT44" s="794"/>
      <c r="WGU44" s="795"/>
      <c r="WGV44" s="796"/>
      <c r="WGW44" s="794"/>
      <c r="WGX44" s="795"/>
      <c r="WGY44" s="797"/>
      <c r="WGZ44" s="49"/>
      <c r="WHA44" s="795"/>
      <c r="WHB44" s="63"/>
      <c r="WHC44" s="63"/>
      <c r="WHD44" s="801"/>
      <c r="WHE44" s="798"/>
      <c r="WHF44" s="799"/>
      <c r="WHG44" s="63"/>
      <c r="WHH44" s="800"/>
      <c r="WHI44" s="797"/>
      <c r="WHJ44" s="794"/>
      <c r="WHK44" s="795"/>
      <c r="WHL44" s="796"/>
      <c r="WHM44" s="794"/>
      <c r="WHN44" s="795"/>
      <c r="WHO44" s="797"/>
      <c r="WHP44" s="49"/>
      <c r="WHQ44" s="795"/>
      <c r="WHR44" s="63"/>
      <c r="WHS44" s="63"/>
      <c r="WHT44" s="801"/>
      <c r="WHU44" s="798"/>
      <c r="WHV44" s="799"/>
      <c r="WHW44" s="63"/>
      <c r="WHX44" s="800"/>
      <c r="WHY44" s="797"/>
      <c r="WHZ44" s="794"/>
      <c r="WIA44" s="795"/>
      <c r="WIB44" s="796"/>
      <c r="WIC44" s="794"/>
      <c r="WID44" s="795"/>
      <c r="WIE44" s="797"/>
      <c r="WIF44" s="49"/>
      <c r="WIG44" s="795"/>
      <c r="WIH44" s="63"/>
      <c r="WII44" s="63"/>
      <c r="WIJ44" s="801"/>
      <c r="WIK44" s="798"/>
      <c r="WIL44" s="799"/>
      <c r="WIM44" s="63"/>
      <c r="WIN44" s="800"/>
      <c r="WIO44" s="797"/>
      <c r="WIP44" s="794"/>
      <c r="WIQ44" s="795"/>
      <c r="WIR44" s="796"/>
      <c r="WIS44" s="794"/>
      <c r="WIT44" s="795"/>
      <c r="WIU44" s="797"/>
      <c r="WIV44" s="49"/>
      <c r="WIW44" s="795"/>
      <c r="WIX44" s="63"/>
      <c r="WIY44" s="63"/>
      <c r="WIZ44" s="801"/>
      <c r="WJA44" s="798"/>
      <c r="WJB44" s="799"/>
      <c r="WJC44" s="63"/>
      <c r="WJD44" s="800"/>
      <c r="WJE44" s="797"/>
      <c r="WJF44" s="794"/>
      <c r="WJG44" s="795"/>
      <c r="WJH44" s="796"/>
      <c r="WJI44" s="794"/>
      <c r="WJJ44" s="795"/>
      <c r="WJK44" s="797"/>
      <c r="WJL44" s="49"/>
      <c r="WJM44" s="795"/>
      <c r="WJN44" s="63"/>
      <c r="WJO44" s="63"/>
      <c r="WJP44" s="801"/>
      <c r="WJQ44" s="798"/>
      <c r="WJR44" s="799"/>
      <c r="WJS44" s="63"/>
      <c r="WJT44" s="800"/>
      <c r="WJU44" s="797"/>
      <c r="WJV44" s="794"/>
      <c r="WJW44" s="795"/>
      <c r="WJX44" s="796"/>
      <c r="WJY44" s="794"/>
      <c r="WJZ44" s="795"/>
      <c r="WKA44" s="797"/>
      <c r="WKB44" s="49"/>
      <c r="WKC44" s="795"/>
      <c r="WKD44" s="63"/>
      <c r="WKE44" s="63"/>
      <c r="WKF44" s="801"/>
      <c r="WKG44" s="798"/>
      <c r="WKH44" s="799"/>
      <c r="WKI44" s="63"/>
      <c r="WKJ44" s="800"/>
      <c r="WKK44" s="797"/>
      <c r="WKL44" s="794"/>
      <c r="WKM44" s="795"/>
      <c r="WKN44" s="796"/>
      <c r="WKO44" s="794"/>
      <c r="WKP44" s="795"/>
      <c r="WKQ44" s="797"/>
      <c r="WKR44" s="49"/>
      <c r="WKS44" s="795"/>
      <c r="WKT44" s="63"/>
      <c r="WKU44" s="63"/>
      <c r="WKV44" s="801"/>
      <c r="WKW44" s="798"/>
      <c r="WKX44" s="799"/>
      <c r="WKY44" s="63"/>
      <c r="WKZ44" s="800"/>
      <c r="WLA44" s="797"/>
      <c r="WLB44" s="794"/>
      <c r="WLC44" s="795"/>
      <c r="WLD44" s="796"/>
      <c r="WLE44" s="794"/>
      <c r="WLF44" s="795"/>
      <c r="WLG44" s="797"/>
      <c r="WLH44" s="49"/>
      <c r="WLI44" s="795"/>
      <c r="WLJ44" s="63"/>
      <c r="WLK44" s="63"/>
      <c r="WLL44" s="801"/>
      <c r="WLM44" s="798"/>
      <c r="WLN44" s="799"/>
      <c r="WLO44" s="63"/>
      <c r="WLP44" s="800"/>
      <c r="WLQ44" s="797"/>
      <c r="WLR44" s="794"/>
      <c r="WLS44" s="795"/>
      <c r="WLT44" s="796"/>
      <c r="WLU44" s="794"/>
      <c r="WLV44" s="795"/>
      <c r="WLW44" s="797"/>
      <c r="WLX44" s="49"/>
      <c r="WLY44" s="795"/>
      <c r="WLZ44" s="63"/>
      <c r="WMA44" s="63"/>
      <c r="WMB44" s="801"/>
      <c r="WMC44" s="798"/>
      <c r="WMD44" s="799"/>
      <c r="WME44" s="63"/>
      <c r="WMF44" s="800"/>
      <c r="WMG44" s="797"/>
      <c r="WMH44" s="794"/>
      <c r="WMI44" s="795"/>
      <c r="WMJ44" s="796"/>
      <c r="WMK44" s="794"/>
      <c r="WML44" s="795"/>
      <c r="WMM44" s="797"/>
      <c r="WMN44" s="49"/>
      <c r="WMO44" s="795"/>
      <c r="WMP44" s="63"/>
      <c r="WMQ44" s="63"/>
      <c r="WMR44" s="801"/>
      <c r="WMS44" s="798"/>
      <c r="WMT44" s="799"/>
      <c r="WMU44" s="63"/>
      <c r="WMV44" s="800"/>
      <c r="WMW44" s="797"/>
      <c r="WMX44" s="794"/>
      <c r="WMY44" s="795"/>
      <c r="WMZ44" s="796"/>
      <c r="WNA44" s="794"/>
      <c r="WNB44" s="795"/>
      <c r="WNC44" s="797"/>
      <c r="WND44" s="49"/>
      <c r="WNE44" s="795"/>
      <c r="WNF44" s="63"/>
      <c r="WNG44" s="63"/>
      <c r="WNH44" s="801"/>
      <c r="WNI44" s="798"/>
      <c r="WNJ44" s="799"/>
      <c r="WNK44" s="63"/>
      <c r="WNL44" s="800"/>
      <c r="WNM44" s="797"/>
      <c r="WNN44" s="794"/>
      <c r="WNO44" s="795"/>
      <c r="WNP44" s="796"/>
      <c r="WNQ44" s="794"/>
      <c r="WNR44" s="795"/>
      <c r="WNS44" s="797"/>
      <c r="WNT44" s="49"/>
      <c r="WNU44" s="795"/>
      <c r="WNV44" s="63"/>
      <c r="WNW44" s="63"/>
      <c r="WNX44" s="801"/>
      <c r="WNY44" s="798"/>
      <c r="WNZ44" s="799"/>
      <c r="WOA44" s="63"/>
      <c r="WOB44" s="800"/>
      <c r="WOC44" s="797"/>
      <c r="WOD44" s="794"/>
      <c r="WOE44" s="795"/>
      <c r="WOF44" s="796"/>
      <c r="WOG44" s="794"/>
      <c r="WOH44" s="795"/>
      <c r="WOI44" s="797"/>
      <c r="WOJ44" s="49"/>
      <c r="WOK44" s="795"/>
      <c r="WOL44" s="63"/>
      <c r="WOM44" s="63"/>
      <c r="WON44" s="801"/>
      <c r="WOO44" s="798"/>
      <c r="WOP44" s="799"/>
      <c r="WOQ44" s="63"/>
      <c r="WOR44" s="800"/>
      <c r="WOS44" s="797"/>
      <c r="WOT44" s="794"/>
      <c r="WOU44" s="795"/>
      <c r="WOV44" s="796"/>
      <c r="WOW44" s="794"/>
      <c r="WOX44" s="795"/>
      <c r="WOY44" s="797"/>
      <c r="WOZ44" s="49"/>
      <c r="WPA44" s="795"/>
      <c r="WPB44" s="63"/>
      <c r="WPC44" s="63"/>
      <c r="WPD44" s="801"/>
      <c r="WPE44" s="798"/>
      <c r="WPF44" s="799"/>
      <c r="WPG44" s="63"/>
      <c r="WPH44" s="800"/>
      <c r="WPI44" s="797"/>
      <c r="WPJ44" s="794"/>
      <c r="WPK44" s="795"/>
      <c r="WPL44" s="796"/>
      <c r="WPM44" s="794"/>
      <c r="WPN44" s="795"/>
      <c r="WPO44" s="797"/>
      <c r="WPP44" s="49"/>
      <c r="WPQ44" s="795"/>
      <c r="WPR44" s="63"/>
      <c r="WPS44" s="63"/>
      <c r="WPT44" s="801"/>
      <c r="WPU44" s="798"/>
      <c r="WPV44" s="799"/>
      <c r="WPW44" s="63"/>
      <c r="WPX44" s="800"/>
      <c r="WPY44" s="797"/>
      <c r="WPZ44" s="794"/>
      <c r="WQA44" s="795"/>
      <c r="WQB44" s="796"/>
      <c r="WQC44" s="794"/>
      <c r="WQD44" s="795"/>
      <c r="WQE44" s="797"/>
      <c r="WQF44" s="49"/>
      <c r="WQG44" s="795"/>
      <c r="WQH44" s="63"/>
      <c r="WQI44" s="63"/>
      <c r="WQJ44" s="801"/>
      <c r="WQK44" s="798"/>
      <c r="WQL44" s="799"/>
      <c r="WQM44" s="63"/>
      <c r="WQN44" s="800"/>
      <c r="WQO44" s="797"/>
      <c r="WQP44" s="794"/>
      <c r="WQQ44" s="795"/>
      <c r="WQR44" s="796"/>
      <c r="WQS44" s="794"/>
      <c r="WQT44" s="795"/>
      <c r="WQU44" s="797"/>
      <c r="WQV44" s="49"/>
      <c r="WQW44" s="795"/>
      <c r="WQX44" s="63"/>
      <c r="WQY44" s="63"/>
      <c r="WQZ44" s="801"/>
      <c r="WRA44" s="798"/>
      <c r="WRB44" s="799"/>
      <c r="WRC44" s="63"/>
      <c r="WRD44" s="800"/>
      <c r="WRE44" s="797"/>
      <c r="WRF44" s="794"/>
      <c r="WRG44" s="795"/>
      <c r="WRH44" s="796"/>
      <c r="WRI44" s="794"/>
      <c r="WRJ44" s="795"/>
      <c r="WRK44" s="797"/>
      <c r="WRL44" s="49"/>
      <c r="WRM44" s="795"/>
      <c r="WRN44" s="63"/>
      <c r="WRO44" s="63"/>
      <c r="WRP44" s="801"/>
      <c r="WRQ44" s="798"/>
      <c r="WRR44" s="799"/>
      <c r="WRS44" s="63"/>
      <c r="WRT44" s="800"/>
      <c r="WRU44" s="797"/>
      <c r="WRV44" s="794"/>
      <c r="WRW44" s="795"/>
      <c r="WRX44" s="796"/>
      <c r="WRY44" s="794"/>
      <c r="WRZ44" s="795"/>
      <c r="WSA44" s="797"/>
      <c r="WSB44" s="49"/>
      <c r="WSC44" s="795"/>
      <c r="WSD44" s="63"/>
      <c r="WSE44" s="63"/>
      <c r="WSF44" s="801"/>
      <c r="WSG44" s="798"/>
      <c r="WSH44" s="799"/>
      <c r="WSI44" s="63"/>
      <c r="WSJ44" s="800"/>
      <c r="WSK44" s="797"/>
      <c r="WSL44" s="794"/>
      <c r="WSM44" s="795"/>
      <c r="WSN44" s="796"/>
      <c r="WSO44" s="794"/>
      <c r="WSP44" s="795"/>
      <c r="WSQ44" s="797"/>
      <c r="WSR44" s="49"/>
      <c r="WSS44" s="795"/>
      <c r="WST44" s="63"/>
      <c r="WSU44" s="63"/>
      <c r="WSV44" s="801"/>
      <c r="WSW44" s="798"/>
      <c r="WSX44" s="799"/>
      <c r="WSY44" s="63"/>
      <c r="WSZ44" s="800"/>
      <c r="WTA44" s="797"/>
      <c r="WTB44" s="794"/>
      <c r="WTC44" s="795"/>
      <c r="WTD44" s="796"/>
      <c r="WTE44" s="794"/>
      <c r="WTF44" s="795"/>
      <c r="WTG44" s="797"/>
      <c r="WTH44" s="49"/>
      <c r="WTI44" s="795"/>
      <c r="WTJ44" s="63"/>
      <c r="WTK44" s="63"/>
      <c r="WTL44" s="801"/>
      <c r="WTM44" s="798"/>
      <c r="WTN44" s="799"/>
      <c r="WTO44" s="63"/>
      <c r="WTP44" s="800"/>
      <c r="WTQ44" s="797"/>
      <c r="WTR44" s="794"/>
      <c r="WTS44" s="795"/>
      <c r="WTT44" s="796"/>
      <c r="WTU44" s="794"/>
      <c r="WTV44" s="795"/>
      <c r="WTW44" s="797"/>
      <c r="WTX44" s="49"/>
      <c r="WTY44" s="795"/>
      <c r="WTZ44" s="63"/>
      <c r="WUA44" s="63"/>
      <c r="WUB44" s="801"/>
      <c r="WUC44" s="798"/>
      <c r="WUD44" s="799"/>
      <c r="WUE44" s="63"/>
      <c r="WUF44" s="800"/>
      <c r="WUG44" s="797"/>
      <c r="WUH44" s="794"/>
      <c r="WUI44" s="795"/>
      <c r="WUJ44" s="796"/>
      <c r="WUK44" s="794"/>
      <c r="WUL44" s="795"/>
      <c r="WUM44" s="797"/>
      <c r="WUN44" s="49"/>
      <c r="WUO44" s="795"/>
      <c r="WUP44" s="63"/>
      <c r="WUQ44" s="63"/>
      <c r="WUR44" s="801"/>
      <c r="WUS44" s="798"/>
      <c r="WUT44" s="799"/>
      <c r="WUU44" s="63"/>
      <c r="WUV44" s="800"/>
      <c r="WUW44" s="797"/>
      <c r="WUX44" s="794"/>
      <c r="WUY44" s="795"/>
      <c r="WUZ44" s="796"/>
      <c r="WVA44" s="794"/>
      <c r="WVB44" s="795"/>
      <c r="WVC44" s="797"/>
      <c r="WVD44" s="49"/>
      <c r="WVE44" s="795"/>
      <c r="WVF44" s="63"/>
      <c r="WVG44" s="63"/>
      <c r="WVH44" s="801"/>
    </row>
    <row r="45" spans="1:16128" ht="33" customHeight="1">
      <c r="A45" s="1716"/>
      <c r="B45" s="1728"/>
      <c r="C45" s="1727"/>
      <c r="D45" s="932" t="s">
        <v>1739</v>
      </c>
      <c r="E45" s="85"/>
      <c r="F45" s="78"/>
      <c r="G45" s="32"/>
      <c r="H45" s="29"/>
      <c r="I45" s="94"/>
      <c r="J45" s="83"/>
      <c r="K45" s="30"/>
      <c r="L45" s="31"/>
      <c r="M45" s="32"/>
      <c r="N45" s="41"/>
      <c r="O45" s="42"/>
      <c r="P45" s="1719"/>
      <c r="Q45" s="798"/>
      <c r="R45" s="799"/>
      <c r="S45" s="63"/>
      <c r="T45" s="800"/>
      <c r="U45" s="797"/>
      <c r="V45" s="794"/>
      <c r="W45" s="795"/>
      <c r="X45" s="796"/>
      <c r="Y45" s="794"/>
      <c r="Z45" s="795"/>
      <c r="AA45" s="797"/>
      <c r="AB45" s="49"/>
      <c r="AC45" s="795"/>
      <c r="AD45" s="63"/>
      <c r="AE45" s="63"/>
      <c r="AF45" s="801"/>
      <c r="AG45" s="798"/>
      <c r="AH45" s="799"/>
      <c r="AI45" s="63"/>
      <c r="AJ45" s="800"/>
      <c r="AK45" s="797"/>
      <c r="AL45" s="794"/>
      <c r="AM45" s="795"/>
      <c r="AN45" s="796"/>
      <c r="AO45" s="794"/>
      <c r="AP45" s="795"/>
      <c r="AQ45" s="797"/>
      <c r="AR45" s="49"/>
      <c r="AS45" s="795"/>
      <c r="AT45" s="63"/>
      <c r="AU45" s="63"/>
      <c r="AV45" s="801"/>
      <c r="AW45" s="798"/>
      <c r="AX45" s="799"/>
      <c r="AY45" s="63"/>
      <c r="AZ45" s="800"/>
      <c r="BA45" s="797"/>
      <c r="BB45" s="794"/>
      <c r="BC45" s="795"/>
      <c r="BD45" s="796"/>
      <c r="BE45" s="794"/>
      <c r="BF45" s="795"/>
      <c r="BG45" s="797"/>
      <c r="BH45" s="49"/>
      <c r="BI45" s="795"/>
      <c r="BJ45" s="63"/>
      <c r="BK45" s="63"/>
      <c r="BL45" s="801"/>
      <c r="BM45" s="798"/>
      <c r="BN45" s="799"/>
      <c r="BO45" s="63"/>
      <c r="BP45" s="800"/>
      <c r="BQ45" s="797"/>
      <c r="BR45" s="794"/>
      <c r="BS45" s="795"/>
      <c r="BT45" s="796"/>
      <c r="BU45" s="794"/>
      <c r="BV45" s="795"/>
      <c r="BW45" s="797"/>
      <c r="BX45" s="49"/>
      <c r="BY45" s="795"/>
      <c r="BZ45" s="63"/>
      <c r="CA45" s="63"/>
      <c r="CB45" s="801"/>
      <c r="CC45" s="798"/>
      <c r="CD45" s="799"/>
      <c r="CE45" s="63"/>
      <c r="CF45" s="800"/>
      <c r="CG45" s="797"/>
      <c r="CH45" s="794"/>
      <c r="CI45" s="795"/>
      <c r="CJ45" s="796"/>
      <c r="CK45" s="794"/>
      <c r="CL45" s="795"/>
      <c r="CM45" s="797"/>
      <c r="CN45" s="49"/>
      <c r="CO45" s="795"/>
      <c r="CP45" s="63"/>
      <c r="CQ45" s="63"/>
      <c r="CR45" s="801"/>
      <c r="CS45" s="798"/>
      <c r="CT45" s="799"/>
      <c r="CU45" s="63"/>
      <c r="CV45" s="800"/>
      <c r="CW45" s="797"/>
      <c r="CX45" s="794"/>
      <c r="CY45" s="795"/>
      <c r="CZ45" s="796"/>
      <c r="DA45" s="794"/>
      <c r="DB45" s="795"/>
      <c r="DC45" s="797"/>
      <c r="DD45" s="49"/>
      <c r="DE45" s="795"/>
      <c r="DF45" s="63"/>
      <c r="DG45" s="63"/>
      <c r="DH45" s="801"/>
      <c r="DI45" s="798"/>
      <c r="DJ45" s="799"/>
      <c r="DK45" s="63"/>
      <c r="DL45" s="800"/>
      <c r="DM45" s="797"/>
      <c r="DN45" s="794"/>
      <c r="DO45" s="795"/>
      <c r="DP45" s="796"/>
      <c r="DQ45" s="794"/>
      <c r="DR45" s="795"/>
      <c r="DS45" s="797"/>
      <c r="DT45" s="49"/>
      <c r="DU45" s="795"/>
      <c r="DV45" s="63"/>
      <c r="DW45" s="63"/>
      <c r="DX45" s="801"/>
      <c r="DY45" s="798"/>
      <c r="DZ45" s="799"/>
      <c r="EA45" s="63"/>
      <c r="EB45" s="800"/>
      <c r="EC45" s="797"/>
      <c r="ED45" s="794"/>
      <c r="EE45" s="795"/>
      <c r="EF45" s="796"/>
      <c r="EG45" s="794"/>
      <c r="EH45" s="795"/>
      <c r="EI45" s="797"/>
      <c r="EJ45" s="49"/>
      <c r="EK45" s="795"/>
      <c r="EL45" s="63"/>
      <c r="EM45" s="63"/>
      <c r="EN45" s="801"/>
      <c r="EO45" s="798"/>
      <c r="EP45" s="799"/>
      <c r="EQ45" s="63"/>
      <c r="ER45" s="800"/>
      <c r="ES45" s="797"/>
      <c r="ET45" s="794"/>
      <c r="EU45" s="795"/>
      <c r="EV45" s="796"/>
      <c r="EW45" s="794"/>
      <c r="EX45" s="795"/>
      <c r="EY45" s="797"/>
      <c r="EZ45" s="49"/>
      <c r="FA45" s="795"/>
      <c r="FB45" s="63"/>
      <c r="FC45" s="63"/>
      <c r="FD45" s="801"/>
      <c r="FE45" s="798"/>
      <c r="FF45" s="799"/>
      <c r="FG45" s="63"/>
      <c r="FH45" s="800"/>
      <c r="FI45" s="797"/>
      <c r="FJ45" s="794"/>
      <c r="FK45" s="795"/>
      <c r="FL45" s="796"/>
      <c r="FM45" s="794"/>
      <c r="FN45" s="795"/>
      <c r="FO45" s="797"/>
      <c r="FP45" s="49"/>
      <c r="FQ45" s="795"/>
      <c r="FR45" s="63"/>
      <c r="FS45" s="63"/>
      <c r="FT45" s="801"/>
      <c r="FU45" s="798"/>
      <c r="FV45" s="799"/>
      <c r="FW45" s="63"/>
      <c r="FX45" s="800"/>
      <c r="FY45" s="797"/>
      <c r="FZ45" s="794"/>
      <c r="GA45" s="795"/>
      <c r="GB45" s="796"/>
      <c r="GC45" s="794"/>
      <c r="GD45" s="795"/>
      <c r="GE45" s="797"/>
      <c r="GF45" s="49"/>
      <c r="GG45" s="795"/>
      <c r="GH45" s="63"/>
      <c r="GI45" s="63"/>
      <c r="GJ45" s="801"/>
      <c r="GK45" s="798"/>
      <c r="GL45" s="799"/>
      <c r="GM45" s="63"/>
      <c r="GN45" s="800"/>
      <c r="GO45" s="797"/>
      <c r="GP45" s="794"/>
      <c r="GQ45" s="795"/>
      <c r="GR45" s="796"/>
      <c r="GS45" s="794"/>
      <c r="GT45" s="795"/>
      <c r="GU45" s="797"/>
      <c r="GV45" s="49"/>
      <c r="GW45" s="795"/>
      <c r="GX45" s="63"/>
      <c r="GY45" s="63"/>
      <c r="GZ45" s="801"/>
      <c r="HA45" s="798"/>
      <c r="HB45" s="799"/>
      <c r="HC45" s="63"/>
      <c r="HD45" s="800"/>
      <c r="HE45" s="797"/>
      <c r="HF45" s="794"/>
      <c r="HG45" s="795"/>
      <c r="HH45" s="796"/>
      <c r="HI45" s="794"/>
      <c r="HJ45" s="795"/>
      <c r="HK45" s="797"/>
      <c r="HL45" s="49"/>
      <c r="HM45" s="795"/>
      <c r="HN45" s="63"/>
      <c r="HO45" s="63"/>
      <c r="HP45" s="801"/>
      <c r="HQ45" s="798"/>
      <c r="HR45" s="799"/>
      <c r="HS45" s="63"/>
      <c r="HT45" s="800"/>
      <c r="HU45" s="797"/>
      <c r="HV45" s="794"/>
      <c r="HW45" s="795"/>
      <c r="HX45" s="796"/>
      <c r="HY45" s="794"/>
      <c r="HZ45" s="795"/>
      <c r="IA45" s="797"/>
      <c r="IB45" s="49"/>
      <c r="IC45" s="795"/>
      <c r="ID45" s="63"/>
      <c r="IE45" s="63"/>
      <c r="IF45" s="801"/>
      <c r="IG45" s="798"/>
      <c r="IH45" s="799"/>
      <c r="II45" s="63"/>
      <c r="IJ45" s="800"/>
      <c r="IK45" s="797"/>
      <c r="IL45" s="794"/>
      <c r="IM45" s="795"/>
      <c r="IN45" s="796"/>
      <c r="IO45" s="794"/>
      <c r="IP45" s="795"/>
      <c r="IQ45" s="797"/>
      <c r="IR45" s="49"/>
      <c r="IS45" s="795"/>
      <c r="IT45" s="63"/>
      <c r="IU45" s="63"/>
      <c r="IV45" s="801"/>
      <c r="IW45" s="798"/>
      <c r="IX45" s="799"/>
      <c r="IY45" s="63"/>
      <c r="IZ45" s="800"/>
      <c r="JA45" s="797"/>
      <c r="JB45" s="794"/>
      <c r="JC45" s="795"/>
      <c r="JD45" s="796"/>
      <c r="JE45" s="794"/>
      <c r="JF45" s="795"/>
      <c r="JG45" s="797"/>
      <c r="JH45" s="49"/>
      <c r="JI45" s="795"/>
      <c r="JJ45" s="63"/>
      <c r="JK45" s="63"/>
      <c r="JL45" s="801"/>
      <c r="JM45" s="798"/>
      <c r="JN45" s="799"/>
      <c r="JO45" s="63"/>
      <c r="JP45" s="800"/>
      <c r="JQ45" s="797"/>
      <c r="JR45" s="794"/>
      <c r="JS45" s="795"/>
      <c r="JT45" s="796"/>
      <c r="JU45" s="794"/>
      <c r="JV45" s="795"/>
      <c r="JW45" s="797"/>
      <c r="JX45" s="49"/>
      <c r="JY45" s="795"/>
      <c r="JZ45" s="63"/>
      <c r="KA45" s="63"/>
      <c r="KB45" s="801"/>
      <c r="KC45" s="798"/>
      <c r="KD45" s="799"/>
      <c r="KE45" s="63"/>
      <c r="KF45" s="800"/>
      <c r="KG45" s="797"/>
      <c r="KH45" s="794"/>
      <c r="KI45" s="795"/>
      <c r="KJ45" s="796"/>
      <c r="KK45" s="794"/>
      <c r="KL45" s="795"/>
      <c r="KM45" s="797"/>
      <c r="KN45" s="49"/>
      <c r="KO45" s="795"/>
      <c r="KP45" s="63"/>
      <c r="KQ45" s="63"/>
      <c r="KR45" s="801"/>
      <c r="KS45" s="798"/>
      <c r="KT45" s="799"/>
      <c r="KU45" s="63"/>
      <c r="KV45" s="800"/>
      <c r="KW45" s="797"/>
      <c r="KX45" s="794"/>
      <c r="KY45" s="795"/>
      <c r="KZ45" s="796"/>
      <c r="LA45" s="794"/>
      <c r="LB45" s="795"/>
      <c r="LC45" s="797"/>
      <c r="LD45" s="49"/>
      <c r="LE45" s="795"/>
      <c r="LF45" s="63"/>
      <c r="LG45" s="63"/>
      <c r="LH45" s="801"/>
      <c r="LI45" s="798"/>
      <c r="LJ45" s="799"/>
      <c r="LK45" s="63"/>
      <c r="LL45" s="800"/>
      <c r="LM45" s="797"/>
      <c r="LN45" s="794"/>
      <c r="LO45" s="795"/>
      <c r="LP45" s="796"/>
      <c r="LQ45" s="794"/>
      <c r="LR45" s="795"/>
      <c r="LS45" s="797"/>
      <c r="LT45" s="49"/>
      <c r="LU45" s="795"/>
      <c r="LV45" s="63"/>
      <c r="LW45" s="63"/>
      <c r="LX45" s="801"/>
      <c r="LY45" s="798"/>
      <c r="LZ45" s="799"/>
      <c r="MA45" s="63"/>
      <c r="MB45" s="800"/>
      <c r="MC45" s="797"/>
      <c r="MD45" s="794"/>
      <c r="ME45" s="795"/>
      <c r="MF45" s="796"/>
      <c r="MG45" s="794"/>
      <c r="MH45" s="795"/>
      <c r="MI45" s="797"/>
      <c r="MJ45" s="49"/>
      <c r="MK45" s="795"/>
      <c r="ML45" s="63"/>
      <c r="MM45" s="63"/>
      <c r="MN45" s="801"/>
      <c r="MO45" s="798"/>
      <c r="MP45" s="799"/>
      <c r="MQ45" s="63"/>
      <c r="MR45" s="800"/>
      <c r="MS45" s="797"/>
      <c r="MT45" s="794"/>
      <c r="MU45" s="795"/>
      <c r="MV45" s="796"/>
      <c r="MW45" s="794"/>
      <c r="MX45" s="795"/>
      <c r="MY45" s="797"/>
      <c r="MZ45" s="49"/>
      <c r="NA45" s="795"/>
      <c r="NB45" s="63"/>
      <c r="NC45" s="63"/>
      <c r="ND45" s="801"/>
      <c r="NE45" s="798"/>
      <c r="NF45" s="799"/>
      <c r="NG45" s="63"/>
      <c r="NH45" s="800"/>
      <c r="NI45" s="797"/>
      <c r="NJ45" s="794"/>
      <c r="NK45" s="795"/>
      <c r="NL45" s="796"/>
      <c r="NM45" s="794"/>
      <c r="NN45" s="795"/>
      <c r="NO45" s="797"/>
      <c r="NP45" s="49"/>
      <c r="NQ45" s="795"/>
      <c r="NR45" s="63"/>
      <c r="NS45" s="63"/>
      <c r="NT45" s="801"/>
      <c r="NU45" s="798"/>
      <c r="NV45" s="799"/>
      <c r="NW45" s="63"/>
      <c r="NX45" s="800"/>
      <c r="NY45" s="797"/>
      <c r="NZ45" s="794"/>
      <c r="OA45" s="795"/>
      <c r="OB45" s="796"/>
      <c r="OC45" s="794"/>
      <c r="OD45" s="795"/>
      <c r="OE45" s="797"/>
      <c r="OF45" s="49"/>
      <c r="OG45" s="795"/>
      <c r="OH45" s="63"/>
      <c r="OI45" s="63"/>
      <c r="OJ45" s="801"/>
      <c r="OK45" s="798"/>
      <c r="OL45" s="799"/>
      <c r="OM45" s="63"/>
      <c r="ON45" s="800"/>
      <c r="OO45" s="797"/>
      <c r="OP45" s="794"/>
      <c r="OQ45" s="795"/>
      <c r="OR45" s="796"/>
      <c r="OS45" s="794"/>
      <c r="OT45" s="795"/>
      <c r="OU45" s="797"/>
      <c r="OV45" s="49"/>
      <c r="OW45" s="795"/>
      <c r="OX45" s="63"/>
      <c r="OY45" s="63"/>
      <c r="OZ45" s="801"/>
      <c r="PA45" s="798"/>
      <c r="PB45" s="799"/>
      <c r="PC45" s="63"/>
      <c r="PD45" s="800"/>
      <c r="PE45" s="797"/>
      <c r="PF45" s="794"/>
      <c r="PG45" s="795"/>
      <c r="PH45" s="796"/>
      <c r="PI45" s="794"/>
      <c r="PJ45" s="795"/>
      <c r="PK45" s="797"/>
      <c r="PL45" s="49"/>
      <c r="PM45" s="795"/>
      <c r="PN45" s="63"/>
      <c r="PO45" s="63"/>
      <c r="PP45" s="801"/>
      <c r="PQ45" s="798"/>
      <c r="PR45" s="799"/>
      <c r="PS45" s="63"/>
      <c r="PT45" s="800"/>
      <c r="PU45" s="797"/>
      <c r="PV45" s="794"/>
      <c r="PW45" s="795"/>
      <c r="PX45" s="796"/>
      <c r="PY45" s="794"/>
      <c r="PZ45" s="795"/>
      <c r="QA45" s="797"/>
      <c r="QB45" s="49"/>
      <c r="QC45" s="795"/>
      <c r="QD45" s="63"/>
      <c r="QE45" s="63"/>
      <c r="QF45" s="801"/>
      <c r="QG45" s="798"/>
      <c r="QH45" s="799"/>
      <c r="QI45" s="63"/>
      <c r="QJ45" s="800"/>
      <c r="QK45" s="797"/>
      <c r="QL45" s="794"/>
      <c r="QM45" s="795"/>
      <c r="QN45" s="796"/>
      <c r="QO45" s="794"/>
      <c r="QP45" s="795"/>
      <c r="QQ45" s="797"/>
      <c r="QR45" s="49"/>
      <c r="QS45" s="795"/>
      <c r="QT45" s="63"/>
      <c r="QU45" s="63"/>
      <c r="QV45" s="801"/>
      <c r="QW45" s="798"/>
      <c r="QX45" s="799"/>
      <c r="QY45" s="63"/>
      <c r="QZ45" s="800"/>
      <c r="RA45" s="797"/>
      <c r="RB45" s="794"/>
      <c r="RC45" s="795"/>
      <c r="RD45" s="796"/>
      <c r="RE45" s="794"/>
      <c r="RF45" s="795"/>
      <c r="RG45" s="797"/>
      <c r="RH45" s="49"/>
      <c r="RI45" s="795"/>
      <c r="RJ45" s="63"/>
      <c r="RK45" s="63"/>
      <c r="RL45" s="801"/>
      <c r="RM45" s="798"/>
      <c r="RN45" s="799"/>
      <c r="RO45" s="63"/>
      <c r="RP45" s="800"/>
      <c r="RQ45" s="797"/>
      <c r="RR45" s="794"/>
      <c r="RS45" s="795"/>
      <c r="RT45" s="796"/>
      <c r="RU45" s="794"/>
      <c r="RV45" s="795"/>
      <c r="RW45" s="797"/>
      <c r="RX45" s="49"/>
      <c r="RY45" s="795"/>
      <c r="RZ45" s="63"/>
      <c r="SA45" s="63"/>
      <c r="SB45" s="801"/>
      <c r="SC45" s="798"/>
      <c r="SD45" s="799"/>
      <c r="SE45" s="63"/>
      <c r="SF45" s="800"/>
      <c r="SG45" s="797"/>
      <c r="SH45" s="794"/>
      <c r="SI45" s="795"/>
      <c r="SJ45" s="796"/>
      <c r="SK45" s="794"/>
      <c r="SL45" s="795"/>
      <c r="SM45" s="797"/>
      <c r="SN45" s="49"/>
      <c r="SO45" s="795"/>
      <c r="SP45" s="63"/>
      <c r="SQ45" s="63"/>
      <c r="SR45" s="801"/>
      <c r="SS45" s="798"/>
      <c r="ST45" s="799"/>
      <c r="SU45" s="63"/>
      <c r="SV45" s="800"/>
      <c r="SW45" s="797"/>
      <c r="SX45" s="794"/>
      <c r="SY45" s="795"/>
      <c r="SZ45" s="796"/>
      <c r="TA45" s="794"/>
      <c r="TB45" s="795"/>
      <c r="TC45" s="797"/>
      <c r="TD45" s="49"/>
      <c r="TE45" s="795"/>
      <c r="TF45" s="63"/>
      <c r="TG45" s="63"/>
      <c r="TH45" s="801"/>
      <c r="TI45" s="798"/>
      <c r="TJ45" s="799"/>
      <c r="TK45" s="63"/>
      <c r="TL45" s="800"/>
      <c r="TM45" s="797"/>
      <c r="TN45" s="794"/>
      <c r="TO45" s="795"/>
      <c r="TP45" s="796"/>
      <c r="TQ45" s="794"/>
      <c r="TR45" s="795"/>
      <c r="TS45" s="797"/>
      <c r="TT45" s="49"/>
      <c r="TU45" s="795"/>
      <c r="TV45" s="63"/>
      <c r="TW45" s="63"/>
      <c r="TX45" s="801"/>
      <c r="TY45" s="798"/>
      <c r="TZ45" s="799"/>
      <c r="UA45" s="63"/>
      <c r="UB45" s="800"/>
      <c r="UC45" s="797"/>
      <c r="UD45" s="794"/>
      <c r="UE45" s="795"/>
      <c r="UF45" s="796"/>
      <c r="UG45" s="794"/>
      <c r="UH45" s="795"/>
      <c r="UI45" s="797"/>
      <c r="UJ45" s="49"/>
      <c r="UK45" s="795"/>
      <c r="UL45" s="63"/>
      <c r="UM45" s="63"/>
      <c r="UN45" s="801"/>
      <c r="UO45" s="798"/>
      <c r="UP45" s="799"/>
      <c r="UQ45" s="63"/>
      <c r="UR45" s="800"/>
      <c r="US45" s="797"/>
      <c r="UT45" s="794"/>
      <c r="UU45" s="795"/>
      <c r="UV45" s="796"/>
      <c r="UW45" s="794"/>
      <c r="UX45" s="795"/>
      <c r="UY45" s="797"/>
      <c r="UZ45" s="49"/>
      <c r="VA45" s="795"/>
      <c r="VB45" s="63"/>
      <c r="VC45" s="63"/>
      <c r="VD45" s="801"/>
      <c r="VE45" s="798"/>
      <c r="VF45" s="799"/>
      <c r="VG45" s="63"/>
      <c r="VH45" s="800"/>
      <c r="VI45" s="797"/>
      <c r="VJ45" s="794"/>
      <c r="VK45" s="795"/>
      <c r="VL45" s="796"/>
      <c r="VM45" s="794"/>
      <c r="VN45" s="795"/>
      <c r="VO45" s="797"/>
      <c r="VP45" s="49"/>
      <c r="VQ45" s="795"/>
      <c r="VR45" s="63"/>
      <c r="VS45" s="63"/>
      <c r="VT45" s="801"/>
      <c r="VU45" s="798"/>
      <c r="VV45" s="799"/>
      <c r="VW45" s="63"/>
      <c r="VX45" s="800"/>
      <c r="VY45" s="797"/>
      <c r="VZ45" s="794"/>
      <c r="WA45" s="795"/>
      <c r="WB45" s="796"/>
      <c r="WC45" s="794"/>
      <c r="WD45" s="795"/>
      <c r="WE45" s="797"/>
      <c r="WF45" s="49"/>
      <c r="WG45" s="795"/>
      <c r="WH45" s="63"/>
      <c r="WI45" s="63"/>
      <c r="WJ45" s="801"/>
      <c r="WK45" s="798"/>
      <c r="WL45" s="799"/>
      <c r="WM45" s="63"/>
      <c r="WN45" s="800"/>
      <c r="WO45" s="797"/>
      <c r="WP45" s="794"/>
      <c r="WQ45" s="795"/>
      <c r="WR45" s="796"/>
      <c r="WS45" s="794"/>
      <c r="WT45" s="795"/>
      <c r="WU45" s="797"/>
      <c r="WV45" s="49"/>
      <c r="WW45" s="795"/>
      <c r="WX45" s="63"/>
      <c r="WY45" s="63"/>
      <c r="WZ45" s="801"/>
      <c r="XA45" s="798"/>
      <c r="XB45" s="799"/>
      <c r="XC45" s="63"/>
      <c r="XD45" s="800"/>
      <c r="XE45" s="797"/>
      <c r="XF45" s="794"/>
      <c r="XG45" s="795"/>
      <c r="XH45" s="796"/>
      <c r="XI45" s="794"/>
      <c r="XJ45" s="795"/>
      <c r="XK45" s="797"/>
      <c r="XL45" s="49"/>
      <c r="XM45" s="795"/>
      <c r="XN45" s="63"/>
      <c r="XO45" s="63"/>
      <c r="XP45" s="801"/>
      <c r="XQ45" s="798"/>
      <c r="XR45" s="799"/>
      <c r="XS45" s="63"/>
      <c r="XT45" s="800"/>
      <c r="XU45" s="797"/>
      <c r="XV45" s="794"/>
      <c r="XW45" s="795"/>
      <c r="XX45" s="796"/>
      <c r="XY45" s="794"/>
      <c r="XZ45" s="795"/>
      <c r="YA45" s="797"/>
      <c r="YB45" s="49"/>
      <c r="YC45" s="795"/>
      <c r="YD45" s="63"/>
      <c r="YE45" s="63"/>
      <c r="YF45" s="801"/>
      <c r="YG45" s="798"/>
      <c r="YH45" s="799"/>
      <c r="YI45" s="63"/>
      <c r="YJ45" s="800"/>
      <c r="YK45" s="797"/>
      <c r="YL45" s="794"/>
      <c r="YM45" s="795"/>
      <c r="YN45" s="796"/>
      <c r="YO45" s="794"/>
      <c r="YP45" s="795"/>
      <c r="YQ45" s="797"/>
      <c r="YR45" s="49"/>
      <c r="YS45" s="795"/>
      <c r="YT45" s="63"/>
      <c r="YU45" s="63"/>
      <c r="YV45" s="801"/>
      <c r="YW45" s="798"/>
      <c r="YX45" s="799"/>
      <c r="YY45" s="63"/>
      <c r="YZ45" s="800"/>
      <c r="ZA45" s="797"/>
      <c r="ZB45" s="794"/>
      <c r="ZC45" s="795"/>
      <c r="ZD45" s="796"/>
      <c r="ZE45" s="794"/>
      <c r="ZF45" s="795"/>
      <c r="ZG45" s="797"/>
      <c r="ZH45" s="49"/>
      <c r="ZI45" s="795"/>
      <c r="ZJ45" s="63"/>
      <c r="ZK45" s="63"/>
      <c r="ZL45" s="801"/>
      <c r="ZM45" s="798"/>
      <c r="ZN45" s="799"/>
      <c r="ZO45" s="63"/>
      <c r="ZP45" s="800"/>
      <c r="ZQ45" s="797"/>
      <c r="ZR45" s="794"/>
      <c r="ZS45" s="795"/>
      <c r="ZT45" s="796"/>
      <c r="ZU45" s="794"/>
      <c r="ZV45" s="795"/>
      <c r="ZW45" s="797"/>
      <c r="ZX45" s="49"/>
      <c r="ZY45" s="795"/>
      <c r="ZZ45" s="63"/>
      <c r="AAA45" s="63"/>
      <c r="AAB45" s="801"/>
      <c r="AAC45" s="798"/>
      <c r="AAD45" s="799"/>
      <c r="AAE45" s="63"/>
      <c r="AAF45" s="800"/>
      <c r="AAG45" s="797"/>
      <c r="AAH45" s="794"/>
      <c r="AAI45" s="795"/>
      <c r="AAJ45" s="796"/>
      <c r="AAK45" s="794"/>
      <c r="AAL45" s="795"/>
      <c r="AAM45" s="797"/>
      <c r="AAN45" s="49"/>
      <c r="AAO45" s="795"/>
      <c r="AAP45" s="63"/>
      <c r="AAQ45" s="63"/>
      <c r="AAR45" s="801"/>
      <c r="AAS45" s="798"/>
      <c r="AAT45" s="799"/>
      <c r="AAU45" s="63"/>
      <c r="AAV45" s="800"/>
      <c r="AAW45" s="797"/>
      <c r="AAX45" s="794"/>
      <c r="AAY45" s="795"/>
      <c r="AAZ45" s="796"/>
      <c r="ABA45" s="794"/>
      <c r="ABB45" s="795"/>
      <c r="ABC45" s="797"/>
      <c r="ABD45" s="49"/>
      <c r="ABE45" s="795"/>
      <c r="ABF45" s="63"/>
      <c r="ABG45" s="63"/>
      <c r="ABH45" s="801"/>
      <c r="ABI45" s="798"/>
      <c r="ABJ45" s="799"/>
      <c r="ABK45" s="63"/>
      <c r="ABL45" s="800"/>
      <c r="ABM45" s="797"/>
      <c r="ABN45" s="794"/>
      <c r="ABO45" s="795"/>
      <c r="ABP45" s="796"/>
      <c r="ABQ45" s="794"/>
      <c r="ABR45" s="795"/>
      <c r="ABS45" s="797"/>
      <c r="ABT45" s="49"/>
      <c r="ABU45" s="795"/>
      <c r="ABV45" s="63"/>
      <c r="ABW45" s="63"/>
      <c r="ABX45" s="801"/>
      <c r="ABY45" s="798"/>
      <c r="ABZ45" s="799"/>
      <c r="ACA45" s="63"/>
      <c r="ACB45" s="800"/>
      <c r="ACC45" s="797"/>
      <c r="ACD45" s="794"/>
      <c r="ACE45" s="795"/>
      <c r="ACF45" s="796"/>
      <c r="ACG45" s="794"/>
      <c r="ACH45" s="795"/>
      <c r="ACI45" s="797"/>
      <c r="ACJ45" s="49"/>
      <c r="ACK45" s="795"/>
      <c r="ACL45" s="63"/>
      <c r="ACM45" s="63"/>
      <c r="ACN45" s="801"/>
      <c r="ACO45" s="798"/>
      <c r="ACP45" s="799"/>
      <c r="ACQ45" s="63"/>
      <c r="ACR45" s="800"/>
      <c r="ACS45" s="797"/>
      <c r="ACT45" s="794"/>
      <c r="ACU45" s="795"/>
      <c r="ACV45" s="796"/>
      <c r="ACW45" s="794"/>
      <c r="ACX45" s="795"/>
      <c r="ACY45" s="797"/>
      <c r="ACZ45" s="49"/>
      <c r="ADA45" s="795"/>
      <c r="ADB45" s="63"/>
      <c r="ADC45" s="63"/>
      <c r="ADD45" s="801"/>
      <c r="ADE45" s="798"/>
      <c r="ADF45" s="799"/>
      <c r="ADG45" s="63"/>
      <c r="ADH45" s="800"/>
      <c r="ADI45" s="797"/>
      <c r="ADJ45" s="794"/>
      <c r="ADK45" s="795"/>
      <c r="ADL45" s="796"/>
      <c r="ADM45" s="794"/>
      <c r="ADN45" s="795"/>
      <c r="ADO45" s="797"/>
      <c r="ADP45" s="49"/>
      <c r="ADQ45" s="795"/>
      <c r="ADR45" s="63"/>
      <c r="ADS45" s="63"/>
      <c r="ADT45" s="801"/>
      <c r="ADU45" s="798"/>
      <c r="ADV45" s="799"/>
      <c r="ADW45" s="63"/>
      <c r="ADX45" s="800"/>
      <c r="ADY45" s="797"/>
      <c r="ADZ45" s="794"/>
      <c r="AEA45" s="795"/>
      <c r="AEB45" s="796"/>
      <c r="AEC45" s="794"/>
      <c r="AED45" s="795"/>
      <c r="AEE45" s="797"/>
      <c r="AEF45" s="49"/>
      <c r="AEG45" s="795"/>
      <c r="AEH45" s="63"/>
      <c r="AEI45" s="63"/>
      <c r="AEJ45" s="801"/>
      <c r="AEK45" s="798"/>
      <c r="AEL45" s="799"/>
      <c r="AEM45" s="63"/>
      <c r="AEN45" s="800"/>
      <c r="AEO45" s="797"/>
      <c r="AEP45" s="794"/>
      <c r="AEQ45" s="795"/>
      <c r="AER45" s="796"/>
      <c r="AES45" s="794"/>
      <c r="AET45" s="795"/>
      <c r="AEU45" s="797"/>
      <c r="AEV45" s="49"/>
      <c r="AEW45" s="795"/>
      <c r="AEX45" s="63"/>
      <c r="AEY45" s="63"/>
      <c r="AEZ45" s="801"/>
      <c r="AFA45" s="798"/>
      <c r="AFB45" s="799"/>
      <c r="AFC45" s="63"/>
      <c r="AFD45" s="800"/>
      <c r="AFE45" s="797"/>
      <c r="AFF45" s="794"/>
      <c r="AFG45" s="795"/>
      <c r="AFH45" s="796"/>
      <c r="AFI45" s="794"/>
      <c r="AFJ45" s="795"/>
      <c r="AFK45" s="797"/>
      <c r="AFL45" s="49"/>
      <c r="AFM45" s="795"/>
      <c r="AFN45" s="63"/>
      <c r="AFO45" s="63"/>
      <c r="AFP45" s="801"/>
      <c r="AFQ45" s="798"/>
      <c r="AFR45" s="799"/>
      <c r="AFS45" s="63"/>
      <c r="AFT45" s="800"/>
      <c r="AFU45" s="797"/>
      <c r="AFV45" s="794"/>
      <c r="AFW45" s="795"/>
      <c r="AFX45" s="796"/>
      <c r="AFY45" s="794"/>
      <c r="AFZ45" s="795"/>
      <c r="AGA45" s="797"/>
      <c r="AGB45" s="49"/>
      <c r="AGC45" s="795"/>
      <c r="AGD45" s="63"/>
      <c r="AGE45" s="63"/>
      <c r="AGF45" s="801"/>
      <c r="AGG45" s="798"/>
      <c r="AGH45" s="799"/>
      <c r="AGI45" s="63"/>
      <c r="AGJ45" s="800"/>
      <c r="AGK45" s="797"/>
      <c r="AGL45" s="794"/>
      <c r="AGM45" s="795"/>
      <c r="AGN45" s="796"/>
      <c r="AGO45" s="794"/>
      <c r="AGP45" s="795"/>
      <c r="AGQ45" s="797"/>
      <c r="AGR45" s="49"/>
      <c r="AGS45" s="795"/>
      <c r="AGT45" s="63"/>
      <c r="AGU45" s="63"/>
      <c r="AGV45" s="801"/>
      <c r="AGW45" s="798"/>
      <c r="AGX45" s="799"/>
      <c r="AGY45" s="63"/>
      <c r="AGZ45" s="800"/>
      <c r="AHA45" s="797"/>
      <c r="AHB45" s="794"/>
      <c r="AHC45" s="795"/>
      <c r="AHD45" s="796"/>
      <c r="AHE45" s="794"/>
      <c r="AHF45" s="795"/>
      <c r="AHG45" s="797"/>
      <c r="AHH45" s="49"/>
      <c r="AHI45" s="795"/>
      <c r="AHJ45" s="63"/>
      <c r="AHK45" s="63"/>
      <c r="AHL45" s="801"/>
      <c r="AHM45" s="798"/>
      <c r="AHN45" s="799"/>
      <c r="AHO45" s="63"/>
      <c r="AHP45" s="800"/>
      <c r="AHQ45" s="797"/>
      <c r="AHR45" s="794"/>
      <c r="AHS45" s="795"/>
      <c r="AHT45" s="796"/>
      <c r="AHU45" s="794"/>
      <c r="AHV45" s="795"/>
      <c r="AHW45" s="797"/>
      <c r="AHX45" s="49"/>
      <c r="AHY45" s="795"/>
      <c r="AHZ45" s="63"/>
      <c r="AIA45" s="63"/>
      <c r="AIB45" s="801"/>
      <c r="AIC45" s="798"/>
      <c r="AID45" s="799"/>
      <c r="AIE45" s="63"/>
      <c r="AIF45" s="800"/>
      <c r="AIG45" s="797"/>
      <c r="AIH45" s="794"/>
      <c r="AII45" s="795"/>
      <c r="AIJ45" s="796"/>
      <c r="AIK45" s="794"/>
      <c r="AIL45" s="795"/>
      <c r="AIM45" s="797"/>
      <c r="AIN45" s="49"/>
      <c r="AIO45" s="795"/>
      <c r="AIP45" s="63"/>
      <c r="AIQ45" s="63"/>
      <c r="AIR45" s="801"/>
      <c r="AIS45" s="798"/>
      <c r="AIT45" s="799"/>
      <c r="AIU45" s="63"/>
      <c r="AIV45" s="800"/>
      <c r="AIW45" s="797"/>
      <c r="AIX45" s="794"/>
      <c r="AIY45" s="795"/>
      <c r="AIZ45" s="796"/>
      <c r="AJA45" s="794"/>
      <c r="AJB45" s="795"/>
      <c r="AJC45" s="797"/>
      <c r="AJD45" s="49"/>
      <c r="AJE45" s="795"/>
      <c r="AJF45" s="63"/>
      <c r="AJG45" s="63"/>
      <c r="AJH45" s="801"/>
      <c r="AJI45" s="798"/>
      <c r="AJJ45" s="799"/>
      <c r="AJK45" s="63"/>
      <c r="AJL45" s="800"/>
      <c r="AJM45" s="797"/>
      <c r="AJN45" s="794"/>
      <c r="AJO45" s="795"/>
      <c r="AJP45" s="796"/>
      <c r="AJQ45" s="794"/>
      <c r="AJR45" s="795"/>
      <c r="AJS45" s="797"/>
      <c r="AJT45" s="49"/>
      <c r="AJU45" s="795"/>
      <c r="AJV45" s="63"/>
      <c r="AJW45" s="63"/>
      <c r="AJX45" s="801"/>
      <c r="AJY45" s="798"/>
      <c r="AJZ45" s="799"/>
      <c r="AKA45" s="63"/>
      <c r="AKB45" s="800"/>
      <c r="AKC45" s="797"/>
      <c r="AKD45" s="794"/>
      <c r="AKE45" s="795"/>
      <c r="AKF45" s="796"/>
      <c r="AKG45" s="794"/>
      <c r="AKH45" s="795"/>
      <c r="AKI45" s="797"/>
      <c r="AKJ45" s="49"/>
      <c r="AKK45" s="795"/>
      <c r="AKL45" s="63"/>
      <c r="AKM45" s="63"/>
      <c r="AKN45" s="801"/>
      <c r="AKO45" s="798"/>
      <c r="AKP45" s="799"/>
      <c r="AKQ45" s="63"/>
      <c r="AKR45" s="800"/>
      <c r="AKS45" s="797"/>
      <c r="AKT45" s="794"/>
      <c r="AKU45" s="795"/>
      <c r="AKV45" s="796"/>
      <c r="AKW45" s="794"/>
      <c r="AKX45" s="795"/>
      <c r="AKY45" s="797"/>
      <c r="AKZ45" s="49"/>
      <c r="ALA45" s="795"/>
      <c r="ALB45" s="63"/>
      <c r="ALC45" s="63"/>
      <c r="ALD45" s="801"/>
      <c r="ALE45" s="798"/>
      <c r="ALF45" s="799"/>
      <c r="ALG45" s="63"/>
      <c r="ALH45" s="800"/>
      <c r="ALI45" s="797"/>
      <c r="ALJ45" s="794"/>
      <c r="ALK45" s="795"/>
      <c r="ALL45" s="796"/>
      <c r="ALM45" s="794"/>
      <c r="ALN45" s="795"/>
      <c r="ALO45" s="797"/>
      <c r="ALP45" s="49"/>
      <c r="ALQ45" s="795"/>
      <c r="ALR45" s="63"/>
      <c r="ALS45" s="63"/>
      <c r="ALT45" s="801"/>
      <c r="ALU45" s="798"/>
      <c r="ALV45" s="799"/>
      <c r="ALW45" s="63"/>
      <c r="ALX45" s="800"/>
      <c r="ALY45" s="797"/>
      <c r="ALZ45" s="794"/>
      <c r="AMA45" s="795"/>
      <c r="AMB45" s="796"/>
      <c r="AMC45" s="794"/>
      <c r="AMD45" s="795"/>
      <c r="AME45" s="797"/>
      <c r="AMF45" s="49"/>
      <c r="AMG45" s="795"/>
      <c r="AMH45" s="63"/>
      <c r="AMI45" s="63"/>
      <c r="AMJ45" s="801"/>
      <c r="AMK45" s="798"/>
      <c r="AML45" s="799"/>
      <c r="AMM45" s="63"/>
      <c r="AMN45" s="800"/>
      <c r="AMO45" s="797"/>
      <c r="AMP45" s="794"/>
      <c r="AMQ45" s="795"/>
      <c r="AMR45" s="796"/>
      <c r="AMS45" s="794"/>
      <c r="AMT45" s="795"/>
      <c r="AMU45" s="797"/>
      <c r="AMV45" s="49"/>
      <c r="AMW45" s="795"/>
      <c r="AMX45" s="63"/>
      <c r="AMY45" s="63"/>
      <c r="AMZ45" s="801"/>
      <c r="ANA45" s="798"/>
      <c r="ANB45" s="799"/>
      <c r="ANC45" s="63"/>
      <c r="AND45" s="800"/>
      <c r="ANE45" s="797"/>
      <c r="ANF45" s="794"/>
      <c r="ANG45" s="795"/>
      <c r="ANH45" s="796"/>
      <c r="ANI45" s="794"/>
      <c r="ANJ45" s="795"/>
      <c r="ANK45" s="797"/>
      <c r="ANL45" s="49"/>
      <c r="ANM45" s="795"/>
      <c r="ANN45" s="63"/>
      <c r="ANO45" s="63"/>
      <c r="ANP45" s="801"/>
      <c r="ANQ45" s="798"/>
      <c r="ANR45" s="799"/>
      <c r="ANS45" s="63"/>
      <c r="ANT45" s="800"/>
      <c r="ANU45" s="797"/>
      <c r="ANV45" s="794"/>
      <c r="ANW45" s="795"/>
      <c r="ANX45" s="796"/>
      <c r="ANY45" s="794"/>
      <c r="ANZ45" s="795"/>
      <c r="AOA45" s="797"/>
      <c r="AOB45" s="49"/>
      <c r="AOC45" s="795"/>
      <c r="AOD45" s="63"/>
      <c r="AOE45" s="63"/>
      <c r="AOF45" s="801"/>
      <c r="AOG45" s="798"/>
      <c r="AOH45" s="799"/>
      <c r="AOI45" s="63"/>
      <c r="AOJ45" s="800"/>
      <c r="AOK45" s="797"/>
      <c r="AOL45" s="794"/>
      <c r="AOM45" s="795"/>
      <c r="AON45" s="796"/>
      <c r="AOO45" s="794"/>
      <c r="AOP45" s="795"/>
      <c r="AOQ45" s="797"/>
      <c r="AOR45" s="49"/>
      <c r="AOS45" s="795"/>
      <c r="AOT45" s="63"/>
      <c r="AOU45" s="63"/>
      <c r="AOV45" s="801"/>
      <c r="AOW45" s="798"/>
      <c r="AOX45" s="799"/>
      <c r="AOY45" s="63"/>
      <c r="AOZ45" s="800"/>
      <c r="APA45" s="797"/>
      <c r="APB45" s="794"/>
      <c r="APC45" s="795"/>
      <c r="APD45" s="796"/>
      <c r="APE45" s="794"/>
      <c r="APF45" s="795"/>
      <c r="APG45" s="797"/>
      <c r="APH45" s="49"/>
      <c r="API45" s="795"/>
      <c r="APJ45" s="63"/>
      <c r="APK45" s="63"/>
      <c r="APL45" s="801"/>
      <c r="APM45" s="798"/>
      <c r="APN45" s="799"/>
      <c r="APO45" s="63"/>
      <c r="APP45" s="800"/>
      <c r="APQ45" s="797"/>
      <c r="APR45" s="794"/>
      <c r="APS45" s="795"/>
      <c r="APT45" s="796"/>
      <c r="APU45" s="794"/>
      <c r="APV45" s="795"/>
      <c r="APW45" s="797"/>
      <c r="APX45" s="49"/>
      <c r="APY45" s="795"/>
      <c r="APZ45" s="63"/>
      <c r="AQA45" s="63"/>
      <c r="AQB45" s="801"/>
      <c r="AQC45" s="798"/>
      <c r="AQD45" s="799"/>
      <c r="AQE45" s="63"/>
      <c r="AQF45" s="800"/>
      <c r="AQG45" s="797"/>
      <c r="AQH45" s="794"/>
      <c r="AQI45" s="795"/>
      <c r="AQJ45" s="796"/>
      <c r="AQK45" s="794"/>
      <c r="AQL45" s="795"/>
      <c r="AQM45" s="797"/>
      <c r="AQN45" s="49"/>
      <c r="AQO45" s="795"/>
      <c r="AQP45" s="63"/>
      <c r="AQQ45" s="63"/>
      <c r="AQR45" s="801"/>
      <c r="AQS45" s="798"/>
      <c r="AQT45" s="799"/>
      <c r="AQU45" s="63"/>
      <c r="AQV45" s="800"/>
      <c r="AQW45" s="797"/>
      <c r="AQX45" s="794"/>
      <c r="AQY45" s="795"/>
      <c r="AQZ45" s="796"/>
      <c r="ARA45" s="794"/>
      <c r="ARB45" s="795"/>
      <c r="ARC45" s="797"/>
      <c r="ARD45" s="49"/>
      <c r="ARE45" s="795"/>
      <c r="ARF45" s="63"/>
      <c r="ARG45" s="63"/>
      <c r="ARH45" s="801"/>
      <c r="ARI45" s="798"/>
      <c r="ARJ45" s="799"/>
      <c r="ARK45" s="63"/>
      <c r="ARL45" s="800"/>
      <c r="ARM45" s="797"/>
      <c r="ARN45" s="794"/>
      <c r="ARO45" s="795"/>
      <c r="ARP45" s="796"/>
      <c r="ARQ45" s="794"/>
      <c r="ARR45" s="795"/>
      <c r="ARS45" s="797"/>
      <c r="ART45" s="49"/>
      <c r="ARU45" s="795"/>
      <c r="ARV45" s="63"/>
      <c r="ARW45" s="63"/>
      <c r="ARX45" s="801"/>
      <c r="ARY45" s="798"/>
      <c r="ARZ45" s="799"/>
      <c r="ASA45" s="63"/>
      <c r="ASB45" s="800"/>
      <c r="ASC45" s="797"/>
      <c r="ASD45" s="794"/>
      <c r="ASE45" s="795"/>
      <c r="ASF45" s="796"/>
      <c r="ASG45" s="794"/>
      <c r="ASH45" s="795"/>
      <c r="ASI45" s="797"/>
      <c r="ASJ45" s="49"/>
      <c r="ASK45" s="795"/>
      <c r="ASL45" s="63"/>
      <c r="ASM45" s="63"/>
      <c r="ASN45" s="801"/>
      <c r="ASO45" s="798"/>
      <c r="ASP45" s="799"/>
      <c r="ASQ45" s="63"/>
      <c r="ASR45" s="800"/>
      <c r="ASS45" s="797"/>
      <c r="AST45" s="794"/>
      <c r="ASU45" s="795"/>
      <c r="ASV45" s="796"/>
      <c r="ASW45" s="794"/>
      <c r="ASX45" s="795"/>
      <c r="ASY45" s="797"/>
      <c r="ASZ45" s="49"/>
      <c r="ATA45" s="795"/>
      <c r="ATB45" s="63"/>
      <c r="ATC45" s="63"/>
      <c r="ATD45" s="801"/>
      <c r="ATE45" s="798"/>
      <c r="ATF45" s="799"/>
      <c r="ATG45" s="63"/>
      <c r="ATH45" s="800"/>
      <c r="ATI45" s="797"/>
      <c r="ATJ45" s="794"/>
      <c r="ATK45" s="795"/>
      <c r="ATL45" s="796"/>
      <c r="ATM45" s="794"/>
      <c r="ATN45" s="795"/>
      <c r="ATO45" s="797"/>
      <c r="ATP45" s="49"/>
      <c r="ATQ45" s="795"/>
      <c r="ATR45" s="63"/>
      <c r="ATS45" s="63"/>
      <c r="ATT45" s="801"/>
      <c r="ATU45" s="798"/>
      <c r="ATV45" s="799"/>
      <c r="ATW45" s="63"/>
      <c r="ATX45" s="800"/>
      <c r="ATY45" s="797"/>
      <c r="ATZ45" s="794"/>
      <c r="AUA45" s="795"/>
      <c r="AUB45" s="796"/>
      <c r="AUC45" s="794"/>
      <c r="AUD45" s="795"/>
      <c r="AUE45" s="797"/>
      <c r="AUF45" s="49"/>
      <c r="AUG45" s="795"/>
      <c r="AUH45" s="63"/>
      <c r="AUI45" s="63"/>
      <c r="AUJ45" s="801"/>
      <c r="AUK45" s="798"/>
      <c r="AUL45" s="799"/>
      <c r="AUM45" s="63"/>
      <c r="AUN45" s="800"/>
      <c r="AUO45" s="797"/>
      <c r="AUP45" s="794"/>
      <c r="AUQ45" s="795"/>
      <c r="AUR45" s="796"/>
      <c r="AUS45" s="794"/>
      <c r="AUT45" s="795"/>
      <c r="AUU45" s="797"/>
      <c r="AUV45" s="49"/>
      <c r="AUW45" s="795"/>
      <c r="AUX45" s="63"/>
      <c r="AUY45" s="63"/>
      <c r="AUZ45" s="801"/>
      <c r="AVA45" s="798"/>
      <c r="AVB45" s="799"/>
      <c r="AVC45" s="63"/>
      <c r="AVD45" s="800"/>
      <c r="AVE45" s="797"/>
      <c r="AVF45" s="794"/>
      <c r="AVG45" s="795"/>
      <c r="AVH45" s="796"/>
      <c r="AVI45" s="794"/>
      <c r="AVJ45" s="795"/>
      <c r="AVK45" s="797"/>
      <c r="AVL45" s="49"/>
      <c r="AVM45" s="795"/>
      <c r="AVN45" s="63"/>
      <c r="AVO45" s="63"/>
      <c r="AVP45" s="801"/>
      <c r="AVQ45" s="798"/>
      <c r="AVR45" s="799"/>
      <c r="AVS45" s="63"/>
      <c r="AVT45" s="800"/>
      <c r="AVU45" s="797"/>
      <c r="AVV45" s="794"/>
      <c r="AVW45" s="795"/>
      <c r="AVX45" s="796"/>
      <c r="AVY45" s="794"/>
      <c r="AVZ45" s="795"/>
      <c r="AWA45" s="797"/>
      <c r="AWB45" s="49"/>
      <c r="AWC45" s="795"/>
      <c r="AWD45" s="63"/>
      <c r="AWE45" s="63"/>
      <c r="AWF45" s="801"/>
      <c r="AWG45" s="798"/>
      <c r="AWH45" s="799"/>
      <c r="AWI45" s="63"/>
      <c r="AWJ45" s="800"/>
      <c r="AWK45" s="797"/>
      <c r="AWL45" s="794"/>
      <c r="AWM45" s="795"/>
      <c r="AWN45" s="796"/>
      <c r="AWO45" s="794"/>
      <c r="AWP45" s="795"/>
      <c r="AWQ45" s="797"/>
      <c r="AWR45" s="49"/>
      <c r="AWS45" s="795"/>
      <c r="AWT45" s="63"/>
      <c r="AWU45" s="63"/>
      <c r="AWV45" s="801"/>
      <c r="AWW45" s="798"/>
      <c r="AWX45" s="799"/>
      <c r="AWY45" s="63"/>
      <c r="AWZ45" s="800"/>
      <c r="AXA45" s="797"/>
      <c r="AXB45" s="794"/>
      <c r="AXC45" s="795"/>
      <c r="AXD45" s="796"/>
      <c r="AXE45" s="794"/>
      <c r="AXF45" s="795"/>
      <c r="AXG45" s="797"/>
      <c r="AXH45" s="49"/>
      <c r="AXI45" s="795"/>
      <c r="AXJ45" s="63"/>
      <c r="AXK45" s="63"/>
      <c r="AXL45" s="801"/>
      <c r="AXM45" s="798"/>
      <c r="AXN45" s="799"/>
      <c r="AXO45" s="63"/>
      <c r="AXP45" s="800"/>
      <c r="AXQ45" s="797"/>
      <c r="AXR45" s="794"/>
      <c r="AXS45" s="795"/>
      <c r="AXT45" s="796"/>
      <c r="AXU45" s="794"/>
      <c r="AXV45" s="795"/>
      <c r="AXW45" s="797"/>
      <c r="AXX45" s="49"/>
      <c r="AXY45" s="795"/>
      <c r="AXZ45" s="63"/>
      <c r="AYA45" s="63"/>
      <c r="AYB45" s="801"/>
      <c r="AYC45" s="798"/>
      <c r="AYD45" s="799"/>
      <c r="AYE45" s="63"/>
      <c r="AYF45" s="800"/>
      <c r="AYG45" s="797"/>
      <c r="AYH45" s="794"/>
      <c r="AYI45" s="795"/>
      <c r="AYJ45" s="796"/>
      <c r="AYK45" s="794"/>
      <c r="AYL45" s="795"/>
      <c r="AYM45" s="797"/>
      <c r="AYN45" s="49"/>
      <c r="AYO45" s="795"/>
      <c r="AYP45" s="63"/>
      <c r="AYQ45" s="63"/>
      <c r="AYR45" s="801"/>
      <c r="AYS45" s="798"/>
      <c r="AYT45" s="799"/>
      <c r="AYU45" s="63"/>
      <c r="AYV45" s="800"/>
      <c r="AYW45" s="797"/>
      <c r="AYX45" s="794"/>
      <c r="AYY45" s="795"/>
      <c r="AYZ45" s="796"/>
      <c r="AZA45" s="794"/>
      <c r="AZB45" s="795"/>
      <c r="AZC45" s="797"/>
      <c r="AZD45" s="49"/>
      <c r="AZE45" s="795"/>
      <c r="AZF45" s="63"/>
      <c r="AZG45" s="63"/>
      <c r="AZH45" s="801"/>
      <c r="AZI45" s="798"/>
      <c r="AZJ45" s="799"/>
      <c r="AZK45" s="63"/>
      <c r="AZL45" s="800"/>
      <c r="AZM45" s="797"/>
      <c r="AZN45" s="794"/>
      <c r="AZO45" s="795"/>
      <c r="AZP45" s="796"/>
      <c r="AZQ45" s="794"/>
      <c r="AZR45" s="795"/>
      <c r="AZS45" s="797"/>
      <c r="AZT45" s="49"/>
      <c r="AZU45" s="795"/>
      <c r="AZV45" s="63"/>
      <c r="AZW45" s="63"/>
      <c r="AZX45" s="801"/>
      <c r="AZY45" s="798"/>
      <c r="AZZ45" s="799"/>
      <c r="BAA45" s="63"/>
      <c r="BAB45" s="800"/>
      <c r="BAC45" s="797"/>
      <c r="BAD45" s="794"/>
      <c r="BAE45" s="795"/>
      <c r="BAF45" s="796"/>
      <c r="BAG45" s="794"/>
      <c r="BAH45" s="795"/>
      <c r="BAI45" s="797"/>
      <c r="BAJ45" s="49"/>
      <c r="BAK45" s="795"/>
      <c r="BAL45" s="63"/>
      <c r="BAM45" s="63"/>
      <c r="BAN45" s="801"/>
      <c r="BAO45" s="798"/>
      <c r="BAP45" s="799"/>
      <c r="BAQ45" s="63"/>
      <c r="BAR45" s="800"/>
      <c r="BAS45" s="797"/>
      <c r="BAT45" s="794"/>
      <c r="BAU45" s="795"/>
      <c r="BAV45" s="796"/>
      <c r="BAW45" s="794"/>
      <c r="BAX45" s="795"/>
      <c r="BAY45" s="797"/>
      <c r="BAZ45" s="49"/>
      <c r="BBA45" s="795"/>
      <c r="BBB45" s="63"/>
      <c r="BBC45" s="63"/>
      <c r="BBD45" s="801"/>
      <c r="BBE45" s="798"/>
      <c r="BBF45" s="799"/>
      <c r="BBG45" s="63"/>
      <c r="BBH45" s="800"/>
      <c r="BBI45" s="797"/>
      <c r="BBJ45" s="794"/>
      <c r="BBK45" s="795"/>
      <c r="BBL45" s="796"/>
      <c r="BBM45" s="794"/>
      <c r="BBN45" s="795"/>
      <c r="BBO45" s="797"/>
      <c r="BBP45" s="49"/>
      <c r="BBQ45" s="795"/>
      <c r="BBR45" s="63"/>
      <c r="BBS45" s="63"/>
      <c r="BBT45" s="801"/>
      <c r="BBU45" s="798"/>
      <c r="BBV45" s="799"/>
      <c r="BBW45" s="63"/>
      <c r="BBX45" s="800"/>
      <c r="BBY45" s="797"/>
      <c r="BBZ45" s="794"/>
      <c r="BCA45" s="795"/>
      <c r="BCB45" s="796"/>
      <c r="BCC45" s="794"/>
      <c r="BCD45" s="795"/>
      <c r="BCE45" s="797"/>
      <c r="BCF45" s="49"/>
      <c r="BCG45" s="795"/>
      <c r="BCH45" s="63"/>
      <c r="BCI45" s="63"/>
      <c r="BCJ45" s="801"/>
      <c r="BCK45" s="798"/>
      <c r="BCL45" s="799"/>
      <c r="BCM45" s="63"/>
      <c r="BCN45" s="800"/>
      <c r="BCO45" s="797"/>
      <c r="BCP45" s="794"/>
      <c r="BCQ45" s="795"/>
      <c r="BCR45" s="796"/>
      <c r="BCS45" s="794"/>
      <c r="BCT45" s="795"/>
      <c r="BCU45" s="797"/>
      <c r="BCV45" s="49"/>
      <c r="BCW45" s="795"/>
      <c r="BCX45" s="63"/>
      <c r="BCY45" s="63"/>
      <c r="BCZ45" s="801"/>
      <c r="BDA45" s="798"/>
      <c r="BDB45" s="799"/>
      <c r="BDC45" s="63"/>
      <c r="BDD45" s="800"/>
      <c r="BDE45" s="797"/>
      <c r="BDF45" s="794"/>
      <c r="BDG45" s="795"/>
      <c r="BDH45" s="796"/>
      <c r="BDI45" s="794"/>
      <c r="BDJ45" s="795"/>
      <c r="BDK45" s="797"/>
      <c r="BDL45" s="49"/>
      <c r="BDM45" s="795"/>
      <c r="BDN45" s="63"/>
      <c r="BDO45" s="63"/>
      <c r="BDP45" s="801"/>
      <c r="BDQ45" s="798"/>
      <c r="BDR45" s="799"/>
      <c r="BDS45" s="63"/>
      <c r="BDT45" s="800"/>
      <c r="BDU45" s="797"/>
      <c r="BDV45" s="794"/>
      <c r="BDW45" s="795"/>
      <c r="BDX45" s="796"/>
      <c r="BDY45" s="794"/>
      <c r="BDZ45" s="795"/>
      <c r="BEA45" s="797"/>
      <c r="BEB45" s="49"/>
      <c r="BEC45" s="795"/>
      <c r="BED45" s="63"/>
      <c r="BEE45" s="63"/>
      <c r="BEF45" s="801"/>
      <c r="BEG45" s="798"/>
      <c r="BEH45" s="799"/>
      <c r="BEI45" s="63"/>
      <c r="BEJ45" s="800"/>
      <c r="BEK45" s="797"/>
      <c r="BEL45" s="794"/>
      <c r="BEM45" s="795"/>
      <c r="BEN45" s="796"/>
      <c r="BEO45" s="794"/>
      <c r="BEP45" s="795"/>
      <c r="BEQ45" s="797"/>
      <c r="BER45" s="49"/>
      <c r="BES45" s="795"/>
      <c r="BET45" s="63"/>
      <c r="BEU45" s="63"/>
      <c r="BEV45" s="801"/>
      <c r="BEW45" s="798"/>
      <c r="BEX45" s="799"/>
      <c r="BEY45" s="63"/>
      <c r="BEZ45" s="800"/>
      <c r="BFA45" s="797"/>
      <c r="BFB45" s="794"/>
      <c r="BFC45" s="795"/>
      <c r="BFD45" s="796"/>
      <c r="BFE45" s="794"/>
      <c r="BFF45" s="795"/>
      <c r="BFG45" s="797"/>
      <c r="BFH45" s="49"/>
      <c r="BFI45" s="795"/>
      <c r="BFJ45" s="63"/>
      <c r="BFK45" s="63"/>
      <c r="BFL45" s="801"/>
      <c r="BFM45" s="798"/>
      <c r="BFN45" s="799"/>
      <c r="BFO45" s="63"/>
      <c r="BFP45" s="800"/>
      <c r="BFQ45" s="797"/>
      <c r="BFR45" s="794"/>
      <c r="BFS45" s="795"/>
      <c r="BFT45" s="796"/>
      <c r="BFU45" s="794"/>
      <c r="BFV45" s="795"/>
      <c r="BFW45" s="797"/>
      <c r="BFX45" s="49"/>
      <c r="BFY45" s="795"/>
      <c r="BFZ45" s="63"/>
      <c r="BGA45" s="63"/>
      <c r="BGB45" s="801"/>
      <c r="BGC45" s="798"/>
      <c r="BGD45" s="799"/>
      <c r="BGE45" s="63"/>
      <c r="BGF45" s="800"/>
      <c r="BGG45" s="797"/>
      <c r="BGH45" s="794"/>
      <c r="BGI45" s="795"/>
      <c r="BGJ45" s="796"/>
      <c r="BGK45" s="794"/>
      <c r="BGL45" s="795"/>
      <c r="BGM45" s="797"/>
      <c r="BGN45" s="49"/>
      <c r="BGO45" s="795"/>
      <c r="BGP45" s="63"/>
      <c r="BGQ45" s="63"/>
      <c r="BGR45" s="801"/>
      <c r="BGS45" s="798"/>
      <c r="BGT45" s="799"/>
      <c r="BGU45" s="63"/>
      <c r="BGV45" s="800"/>
      <c r="BGW45" s="797"/>
      <c r="BGX45" s="794"/>
      <c r="BGY45" s="795"/>
      <c r="BGZ45" s="796"/>
      <c r="BHA45" s="794"/>
      <c r="BHB45" s="795"/>
      <c r="BHC45" s="797"/>
      <c r="BHD45" s="49"/>
      <c r="BHE45" s="795"/>
      <c r="BHF45" s="63"/>
      <c r="BHG45" s="63"/>
      <c r="BHH45" s="801"/>
      <c r="BHI45" s="798"/>
      <c r="BHJ45" s="799"/>
      <c r="BHK45" s="63"/>
      <c r="BHL45" s="800"/>
      <c r="BHM45" s="797"/>
      <c r="BHN45" s="794"/>
      <c r="BHO45" s="795"/>
      <c r="BHP45" s="796"/>
      <c r="BHQ45" s="794"/>
      <c r="BHR45" s="795"/>
      <c r="BHS45" s="797"/>
      <c r="BHT45" s="49"/>
      <c r="BHU45" s="795"/>
      <c r="BHV45" s="63"/>
      <c r="BHW45" s="63"/>
      <c r="BHX45" s="801"/>
      <c r="BHY45" s="798"/>
      <c r="BHZ45" s="799"/>
      <c r="BIA45" s="63"/>
      <c r="BIB45" s="800"/>
      <c r="BIC45" s="797"/>
      <c r="BID45" s="794"/>
      <c r="BIE45" s="795"/>
      <c r="BIF45" s="796"/>
      <c r="BIG45" s="794"/>
      <c r="BIH45" s="795"/>
      <c r="BII45" s="797"/>
      <c r="BIJ45" s="49"/>
      <c r="BIK45" s="795"/>
      <c r="BIL45" s="63"/>
      <c r="BIM45" s="63"/>
      <c r="BIN45" s="801"/>
      <c r="BIO45" s="798"/>
      <c r="BIP45" s="799"/>
      <c r="BIQ45" s="63"/>
      <c r="BIR45" s="800"/>
      <c r="BIS45" s="797"/>
      <c r="BIT45" s="794"/>
      <c r="BIU45" s="795"/>
      <c r="BIV45" s="796"/>
      <c r="BIW45" s="794"/>
      <c r="BIX45" s="795"/>
      <c r="BIY45" s="797"/>
      <c r="BIZ45" s="49"/>
      <c r="BJA45" s="795"/>
      <c r="BJB45" s="63"/>
      <c r="BJC45" s="63"/>
      <c r="BJD45" s="801"/>
      <c r="BJE45" s="798"/>
      <c r="BJF45" s="799"/>
      <c r="BJG45" s="63"/>
      <c r="BJH45" s="800"/>
      <c r="BJI45" s="797"/>
      <c r="BJJ45" s="794"/>
      <c r="BJK45" s="795"/>
      <c r="BJL45" s="796"/>
      <c r="BJM45" s="794"/>
      <c r="BJN45" s="795"/>
      <c r="BJO45" s="797"/>
      <c r="BJP45" s="49"/>
      <c r="BJQ45" s="795"/>
      <c r="BJR45" s="63"/>
      <c r="BJS45" s="63"/>
      <c r="BJT45" s="801"/>
      <c r="BJU45" s="798"/>
      <c r="BJV45" s="799"/>
      <c r="BJW45" s="63"/>
      <c r="BJX45" s="800"/>
      <c r="BJY45" s="797"/>
      <c r="BJZ45" s="794"/>
      <c r="BKA45" s="795"/>
      <c r="BKB45" s="796"/>
      <c r="BKC45" s="794"/>
      <c r="BKD45" s="795"/>
      <c r="BKE45" s="797"/>
      <c r="BKF45" s="49"/>
      <c r="BKG45" s="795"/>
      <c r="BKH45" s="63"/>
      <c r="BKI45" s="63"/>
      <c r="BKJ45" s="801"/>
      <c r="BKK45" s="798"/>
      <c r="BKL45" s="799"/>
      <c r="BKM45" s="63"/>
      <c r="BKN45" s="800"/>
      <c r="BKO45" s="797"/>
      <c r="BKP45" s="794"/>
      <c r="BKQ45" s="795"/>
      <c r="BKR45" s="796"/>
      <c r="BKS45" s="794"/>
      <c r="BKT45" s="795"/>
      <c r="BKU45" s="797"/>
      <c r="BKV45" s="49"/>
      <c r="BKW45" s="795"/>
      <c r="BKX45" s="63"/>
      <c r="BKY45" s="63"/>
      <c r="BKZ45" s="801"/>
      <c r="BLA45" s="798"/>
      <c r="BLB45" s="799"/>
      <c r="BLC45" s="63"/>
      <c r="BLD45" s="800"/>
      <c r="BLE45" s="797"/>
      <c r="BLF45" s="794"/>
      <c r="BLG45" s="795"/>
      <c r="BLH45" s="796"/>
      <c r="BLI45" s="794"/>
      <c r="BLJ45" s="795"/>
      <c r="BLK45" s="797"/>
      <c r="BLL45" s="49"/>
      <c r="BLM45" s="795"/>
      <c r="BLN45" s="63"/>
      <c r="BLO45" s="63"/>
      <c r="BLP45" s="801"/>
      <c r="BLQ45" s="798"/>
      <c r="BLR45" s="799"/>
      <c r="BLS45" s="63"/>
      <c r="BLT45" s="800"/>
      <c r="BLU45" s="797"/>
      <c r="BLV45" s="794"/>
      <c r="BLW45" s="795"/>
      <c r="BLX45" s="796"/>
      <c r="BLY45" s="794"/>
      <c r="BLZ45" s="795"/>
      <c r="BMA45" s="797"/>
      <c r="BMB45" s="49"/>
      <c r="BMC45" s="795"/>
      <c r="BMD45" s="63"/>
      <c r="BME45" s="63"/>
      <c r="BMF45" s="801"/>
      <c r="BMG45" s="798"/>
      <c r="BMH45" s="799"/>
      <c r="BMI45" s="63"/>
      <c r="BMJ45" s="800"/>
      <c r="BMK45" s="797"/>
      <c r="BML45" s="794"/>
      <c r="BMM45" s="795"/>
      <c r="BMN45" s="796"/>
      <c r="BMO45" s="794"/>
      <c r="BMP45" s="795"/>
      <c r="BMQ45" s="797"/>
      <c r="BMR45" s="49"/>
      <c r="BMS45" s="795"/>
      <c r="BMT45" s="63"/>
      <c r="BMU45" s="63"/>
      <c r="BMV45" s="801"/>
      <c r="BMW45" s="798"/>
      <c r="BMX45" s="799"/>
      <c r="BMY45" s="63"/>
      <c r="BMZ45" s="800"/>
      <c r="BNA45" s="797"/>
      <c r="BNB45" s="794"/>
      <c r="BNC45" s="795"/>
      <c r="BND45" s="796"/>
      <c r="BNE45" s="794"/>
      <c r="BNF45" s="795"/>
      <c r="BNG45" s="797"/>
      <c r="BNH45" s="49"/>
      <c r="BNI45" s="795"/>
      <c r="BNJ45" s="63"/>
      <c r="BNK45" s="63"/>
      <c r="BNL45" s="801"/>
      <c r="BNM45" s="798"/>
      <c r="BNN45" s="799"/>
      <c r="BNO45" s="63"/>
      <c r="BNP45" s="800"/>
      <c r="BNQ45" s="797"/>
      <c r="BNR45" s="794"/>
      <c r="BNS45" s="795"/>
      <c r="BNT45" s="796"/>
      <c r="BNU45" s="794"/>
      <c r="BNV45" s="795"/>
      <c r="BNW45" s="797"/>
      <c r="BNX45" s="49"/>
      <c r="BNY45" s="795"/>
      <c r="BNZ45" s="63"/>
      <c r="BOA45" s="63"/>
      <c r="BOB45" s="801"/>
      <c r="BOC45" s="798"/>
      <c r="BOD45" s="799"/>
      <c r="BOE45" s="63"/>
      <c r="BOF45" s="800"/>
      <c r="BOG45" s="797"/>
      <c r="BOH45" s="794"/>
      <c r="BOI45" s="795"/>
      <c r="BOJ45" s="796"/>
      <c r="BOK45" s="794"/>
      <c r="BOL45" s="795"/>
      <c r="BOM45" s="797"/>
      <c r="BON45" s="49"/>
      <c r="BOO45" s="795"/>
      <c r="BOP45" s="63"/>
      <c r="BOQ45" s="63"/>
      <c r="BOR45" s="801"/>
      <c r="BOS45" s="798"/>
      <c r="BOT45" s="799"/>
      <c r="BOU45" s="63"/>
      <c r="BOV45" s="800"/>
      <c r="BOW45" s="797"/>
      <c r="BOX45" s="794"/>
      <c r="BOY45" s="795"/>
      <c r="BOZ45" s="796"/>
      <c r="BPA45" s="794"/>
      <c r="BPB45" s="795"/>
      <c r="BPC45" s="797"/>
      <c r="BPD45" s="49"/>
      <c r="BPE45" s="795"/>
      <c r="BPF45" s="63"/>
      <c r="BPG45" s="63"/>
      <c r="BPH45" s="801"/>
      <c r="BPI45" s="798"/>
      <c r="BPJ45" s="799"/>
      <c r="BPK45" s="63"/>
      <c r="BPL45" s="800"/>
      <c r="BPM45" s="797"/>
      <c r="BPN45" s="794"/>
      <c r="BPO45" s="795"/>
      <c r="BPP45" s="796"/>
      <c r="BPQ45" s="794"/>
      <c r="BPR45" s="795"/>
      <c r="BPS45" s="797"/>
      <c r="BPT45" s="49"/>
      <c r="BPU45" s="795"/>
      <c r="BPV45" s="63"/>
      <c r="BPW45" s="63"/>
      <c r="BPX45" s="801"/>
      <c r="BPY45" s="798"/>
      <c r="BPZ45" s="799"/>
      <c r="BQA45" s="63"/>
      <c r="BQB45" s="800"/>
      <c r="BQC45" s="797"/>
      <c r="BQD45" s="794"/>
      <c r="BQE45" s="795"/>
      <c r="BQF45" s="796"/>
      <c r="BQG45" s="794"/>
      <c r="BQH45" s="795"/>
      <c r="BQI45" s="797"/>
      <c r="BQJ45" s="49"/>
      <c r="BQK45" s="795"/>
      <c r="BQL45" s="63"/>
      <c r="BQM45" s="63"/>
      <c r="BQN45" s="801"/>
      <c r="BQO45" s="798"/>
      <c r="BQP45" s="799"/>
      <c r="BQQ45" s="63"/>
      <c r="BQR45" s="800"/>
      <c r="BQS45" s="797"/>
      <c r="BQT45" s="794"/>
      <c r="BQU45" s="795"/>
      <c r="BQV45" s="796"/>
      <c r="BQW45" s="794"/>
      <c r="BQX45" s="795"/>
      <c r="BQY45" s="797"/>
      <c r="BQZ45" s="49"/>
      <c r="BRA45" s="795"/>
      <c r="BRB45" s="63"/>
      <c r="BRC45" s="63"/>
      <c r="BRD45" s="801"/>
      <c r="BRE45" s="798"/>
      <c r="BRF45" s="799"/>
      <c r="BRG45" s="63"/>
      <c r="BRH45" s="800"/>
      <c r="BRI45" s="797"/>
      <c r="BRJ45" s="794"/>
      <c r="BRK45" s="795"/>
      <c r="BRL45" s="796"/>
      <c r="BRM45" s="794"/>
      <c r="BRN45" s="795"/>
      <c r="BRO45" s="797"/>
      <c r="BRP45" s="49"/>
      <c r="BRQ45" s="795"/>
      <c r="BRR45" s="63"/>
      <c r="BRS45" s="63"/>
      <c r="BRT45" s="801"/>
      <c r="BRU45" s="798"/>
      <c r="BRV45" s="799"/>
      <c r="BRW45" s="63"/>
      <c r="BRX45" s="800"/>
      <c r="BRY45" s="797"/>
      <c r="BRZ45" s="794"/>
      <c r="BSA45" s="795"/>
      <c r="BSB45" s="796"/>
      <c r="BSC45" s="794"/>
      <c r="BSD45" s="795"/>
      <c r="BSE45" s="797"/>
      <c r="BSF45" s="49"/>
      <c r="BSG45" s="795"/>
      <c r="BSH45" s="63"/>
      <c r="BSI45" s="63"/>
      <c r="BSJ45" s="801"/>
      <c r="BSK45" s="798"/>
      <c r="BSL45" s="799"/>
      <c r="BSM45" s="63"/>
      <c r="BSN45" s="800"/>
      <c r="BSO45" s="797"/>
      <c r="BSP45" s="794"/>
      <c r="BSQ45" s="795"/>
      <c r="BSR45" s="796"/>
      <c r="BSS45" s="794"/>
      <c r="BST45" s="795"/>
      <c r="BSU45" s="797"/>
      <c r="BSV45" s="49"/>
      <c r="BSW45" s="795"/>
      <c r="BSX45" s="63"/>
      <c r="BSY45" s="63"/>
      <c r="BSZ45" s="801"/>
      <c r="BTA45" s="798"/>
      <c r="BTB45" s="799"/>
      <c r="BTC45" s="63"/>
      <c r="BTD45" s="800"/>
      <c r="BTE45" s="797"/>
      <c r="BTF45" s="794"/>
      <c r="BTG45" s="795"/>
      <c r="BTH45" s="796"/>
      <c r="BTI45" s="794"/>
      <c r="BTJ45" s="795"/>
      <c r="BTK45" s="797"/>
      <c r="BTL45" s="49"/>
      <c r="BTM45" s="795"/>
      <c r="BTN45" s="63"/>
      <c r="BTO45" s="63"/>
      <c r="BTP45" s="801"/>
      <c r="BTQ45" s="798"/>
      <c r="BTR45" s="799"/>
      <c r="BTS45" s="63"/>
      <c r="BTT45" s="800"/>
      <c r="BTU45" s="797"/>
      <c r="BTV45" s="794"/>
      <c r="BTW45" s="795"/>
      <c r="BTX45" s="796"/>
      <c r="BTY45" s="794"/>
      <c r="BTZ45" s="795"/>
      <c r="BUA45" s="797"/>
      <c r="BUB45" s="49"/>
      <c r="BUC45" s="795"/>
      <c r="BUD45" s="63"/>
      <c r="BUE45" s="63"/>
      <c r="BUF45" s="801"/>
      <c r="BUG45" s="798"/>
      <c r="BUH45" s="799"/>
      <c r="BUI45" s="63"/>
      <c r="BUJ45" s="800"/>
      <c r="BUK45" s="797"/>
      <c r="BUL45" s="794"/>
      <c r="BUM45" s="795"/>
      <c r="BUN45" s="796"/>
      <c r="BUO45" s="794"/>
      <c r="BUP45" s="795"/>
      <c r="BUQ45" s="797"/>
      <c r="BUR45" s="49"/>
      <c r="BUS45" s="795"/>
      <c r="BUT45" s="63"/>
      <c r="BUU45" s="63"/>
      <c r="BUV45" s="801"/>
      <c r="BUW45" s="798"/>
      <c r="BUX45" s="799"/>
      <c r="BUY45" s="63"/>
      <c r="BUZ45" s="800"/>
      <c r="BVA45" s="797"/>
      <c r="BVB45" s="794"/>
      <c r="BVC45" s="795"/>
      <c r="BVD45" s="796"/>
      <c r="BVE45" s="794"/>
      <c r="BVF45" s="795"/>
      <c r="BVG45" s="797"/>
      <c r="BVH45" s="49"/>
      <c r="BVI45" s="795"/>
      <c r="BVJ45" s="63"/>
      <c r="BVK45" s="63"/>
      <c r="BVL45" s="801"/>
      <c r="BVM45" s="798"/>
      <c r="BVN45" s="799"/>
      <c r="BVO45" s="63"/>
      <c r="BVP45" s="800"/>
      <c r="BVQ45" s="797"/>
      <c r="BVR45" s="794"/>
      <c r="BVS45" s="795"/>
      <c r="BVT45" s="796"/>
      <c r="BVU45" s="794"/>
      <c r="BVV45" s="795"/>
      <c r="BVW45" s="797"/>
      <c r="BVX45" s="49"/>
      <c r="BVY45" s="795"/>
      <c r="BVZ45" s="63"/>
      <c r="BWA45" s="63"/>
      <c r="BWB45" s="801"/>
      <c r="BWC45" s="798"/>
      <c r="BWD45" s="799"/>
      <c r="BWE45" s="63"/>
      <c r="BWF45" s="800"/>
      <c r="BWG45" s="797"/>
      <c r="BWH45" s="794"/>
      <c r="BWI45" s="795"/>
      <c r="BWJ45" s="796"/>
      <c r="BWK45" s="794"/>
      <c r="BWL45" s="795"/>
      <c r="BWM45" s="797"/>
      <c r="BWN45" s="49"/>
      <c r="BWO45" s="795"/>
      <c r="BWP45" s="63"/>
      <c r="BWQ45" s="63"/>
      <c r="BWR45" s="801"/>
      <c r="BWS45" s="798"/>
      <c r="BWT45" s="799"/>
      <c r="BWU45" s="63"/>
      <c r="BWV45" s="800"/>
      <c r="BWW45" s="797"/>
      <c r="BWX45" s="794"/>
      <c r="BWY45" s="795"/>
      <c r="BWZ45" s="796"/>
      <c r="BXA45" s="794"/>
      <c r="BXB45" s="795"/>
      <c r="BXC45" s="797"/>
      <c r="BXD45" s="49"/>
      <c r="BXE45" s="795"/>
      <c r="BXF45" s="63"/>
      <c r="BXG45" s="63"/>
      <c r="BXH45" s="801"/>
      <c r="BXI45" s="798"/>
      <c r="BXJ45" s="799"/>
      <c r="BXK45" s="63"/>
      <c r="BXL45" s="800"/>
      <c r="BXM45" s="797"/>
      <c r="BXN45" s="794"/>
      <c r="BXO45" s="795"/>
      <c r="BXP45" s="796"/>
      <c r="BXQ45" s="794"/>
      <c r="BXR45" s="795"/>
      <c r="BXS45" s="797"/>
      <c r="BXT45" s="49"/>
      <c r="BXU45" s="795"/>
      <c r="BXV45" s="63"/>
      <c r="BXW45" s="63"/>
      <c r="BXX45" s="801"/>
      <c r="BXY45" s="798"/>
      <c r="BXZ45" s="799"/>
      <c r="BYA45" s="63"/>
      <c r="BYB45" s="800"/>
      <c r="BYC45" s="797"/>
      <c r="BYD45" s="794"/>
      <c r="BYE45" s="795"/>
      <c r="BYF45" s="796"/>
      <c r="BYG45" s="794"/>
      <c r="BYH45" s="795"/>
      <c r="BYI45" s="797"/>
      <c r="BYJ45" s="49"/>
      <c r="BYK45" s="795"/>
      <c r="BYL45" s="63"/>
      <c r="BYM45" s="63"/>
      <c r="BYN45" s="801"/>
      <c r="BYO45" s="798"/>
      <c r="BYP45" s="799"/>
      <c r="BYQ45" s="63"/>
      <c r="BYR45" s="800"/>
      <c r="BYS45" s="797"/>
      <c r="BYT45" s="794"/>
      <c r="BYU45" s="795"/>
      <c r="BYV45" s="796"/>
      <c r="BYW45" s="794"/>
      <c r="BYX45" s="795"/>
      <c r="BYY45" s="797"/>
      <c r="BYZ45" s="49"/>
      <c r="BZA45" s="795"/>
      <c r="BZB45" s="63"/>
      <c r="BZC45" s="63"/>
      <c r="BZD45" s="801"/>
      <c r="BZE45" s="798"/>
      <c r="BZF45" s="799"/>
      <c r="BZG45" s="63"/>
      <c r="BZH45" s="800"/>
      <c r="BZI45" s="797"/>
      <c r="BZJ45" s="794"/>
      <c r="BZK45" s="795"/>
      <c r="BZL45" s="796"/>
      <c r="BZM45" s="794"/>
      <c r="BZN45" s="795"/>
      <c r="BZO45" s="797"/>
      <c r="BZP45" s="49"/>
      <c r="BZQ45" s="795"/>
      <c r="BZR45" s="63"/>
      <c r="BZS45" s="63"/>
      <c r="BZT45" s="801"/>
      <c r="BZU45" s="798"/>
      <c r="BZV45" s="799"/>
      <c r="BZW45" s="63"/>
      <c r="BZX45" s="800"/>
      <c r="BZY45" s="797"/>
      <c r="BZZ45" s="794"/>
      <c r="CAA45" s="795"/>
      <c r="CAB45" s="796"/>
      <c r="CAC45" s="794"/>
      <c r="CAD45" s="795"/>
      <c r="CAE45" s="797"/>
      <c r="CAF45" s="49"/>
      <c r="CAG45" s="795"/>
      <c r="CAH45" s="63"/>
      <c r="CAI45" s="63"/>
      <c r="CAJ45" s="801"/>
      <c r="CAK45" s="798"/>
      <c r="CAL45" s="799"/>
      <c r="CAM45" s="63"/>
      <c r="CAN45" s="800"/>
      <c r="CAO45" s="797"/>
      <c r="CAP45" s="794"/>
      <c r="CAQ45" s="795"/>
      <c r="CAR45" s="796"/>
      <c r="CAS45" s="794"/>
      <c r="CAT45" s="795"/>
      <c r="CAU45" s="797"/>
      <c r="CAV45" s="49"/>
      <c r="CAW45" s="795"/>
      <c r="CAX45" s="63"/>
      <c r="CAY45" s="63"/>
      <c r="CAZ45" s="801"/>
      <c r="CBA45" s="798"/>
      <c r="CBB45" s="799"/>
      <c r="CBC45" s="63"/>
      <c r="CBD45" s="800"/>
      <c r="CBE45" s="797"/>
      <c r="CBF45" s="794"/>
      <c r="CBG45" s="795"/>
      <c r="CBH45" s="796"/>
      <c r="CBI45" s="794"/>
      <c r="CBJ45" s="795"/>
      <c r="CBK45" s="797"/>
      <c r="CBL45" s="49"/>
      <c r="CBM45" s="795"/>
      <c r="CBN45" s="63"/>
      <c r="CBO45" s="63"/>
      <c r="CBP45" s="801"/>
      <c r="CBQ45" s="798"/>
      <c r="CBR45" s="799"/>
      <c r="CBS45" s="63"/>
      <c r="CBT45" s="800"/>
      <c r="CBU45" s="797"/>
      <c r="CBV45" s="794"/>
      <c r="CBW45" s="795"/>
      <c r="CBX45" s="796"/>
      <c r="CBY45" s="794"/>
      <c r="CBZ45" s="795"/>
      <c r="CCA45" s="797"/>
      <c r="CCB45" s="49"/>
      <c r="CCC45" s="795"/>
      <c r="CCD45" s="63"/>
      <c r="CCE45" s="63"/>
      <c r="CCF45" s="801"/>
      <c r="CCG45" s="798"/>
      <c r="CCH45" s="799"/>
      <c r="CCI45" s="63"/>
      <c r="CCJ45" s="800"/>
      <c r="CCK45" s="797"/>
      <c r="CCL45" s="794"/>
      <c r="CCM45" s="795"/>
      <c r="CCN45" s="796"/>
      <c r="CCO45" s="794"/>
      <c r="CCP45" s="795"/>
      <c r="CCQ45" s="797"/>
      <c r="CCR45" s="49"/>
      <c r="CCS45" s="795"/>
      <c r="CCT45" s="63"/>
      <c r="CCU45" s="63"/>
      <c r="CCV45" s="801"/>
      <c r="CCW45" s="798"/>
      <c r="CCX45" s="799"/>
      <c r="CCY45" s="63"/>
      <c r="CCZ45" s="800"/>
      <c r="CDA45" s="797"/>
      <c r="CDB45" s="794"/>
      <c r="CDC45" s="795"/>
      <c r="CDD45" s="796"/>
      <c r="CDE45" s="794"/>
      <c r="CDF45" s="795"/>
      <c r="CDG45" s="797"/>
      <c r="CDH45" s="49"/>
      <c r="CDI45" s="795"/>
      <c r="CDJ45" s="63"/>
      <c r="CDK45" s="63"/>
      <c r="CDL45" s="801"/>
      <c r="CDM45" s="798"/>
      <c r="CDN45" s="799"/>
      <c r="CDO45" s="63"/>
      <c r="CDP45" s="800"/>
      <c r="CDQ45" s="797"/>
      <c r="CDR45" s="794"/>
      <c r="CDS45" s="795"/>
      <c r="CDT45" s="796"/>
      <c r="CDU45" s="794"/>
      <c r="CDV45" s="795"/>
      <c r="CDW45" s="797"/>
      <c r="CDX45" s="49"/>
      <c r="CDY45" s="795"/>
      <c r="CDZ45" s="63"/>
      <c r="CEA45" s="63"/>
      <c r="CEB45" s="801"/>
      <c r="CEC45" s="798"/>
      <c r="CED45" s="799"/>
      <c r="CEE45" s="63"/>
      <c r="CEF45" s="800"/>
      <c r="CEG45" s="797"/>
      <c r="CEH45" s="794"/>
      <c r="CEI45" s="795"/>
      <c r="CEJ45" s="796"/>
      <c r="CEK45" s="794"/>
      <c r="CEL45" s="795"/>
      <c r="CEM45" s="797"/>
      <c r="CEN45" s="49"/>
      <c r="CEO45" s="795"/>
      <c r="CEP45" s="63"/>
      <c r="CEQ45" s="63"/>
      <c r="CER45" s="801"/>
      <c r="CES45" s="798"/>
      <c r="CET45" s="799"/>
      <c r="CEU45" s="63"/>
      <c r="CEV45" s="800"/>
      <c r="CEW45" s="797"/>
      <c r="CEX45" s="794"/>
      <c r="CEY45" s="795"/>
      <c r="CEZ45" s="796"/>
      <c r="CFA45" s="794"/>
      <c r="CFB45" s="795"/>
      <c r="CFC45" s="797"/>
      <c r="CFD45" s="49"/>
      <c r="CFE45" s="795"/>
      <c r="CFF45" s="63"/>
      <c r="CFG45" s="63"/>
      <c r="CFH45" s="801"/>
      <c r="CFI45" s="798"/>
      <c r="CFJ45" s="799"/>
      <c r="CFK45" s="63"/>
      <c r="CFL45" s="800"/>
      <c r="CFM45" s="797"/>
      <c r="CFN45" s="794"/>
      <c r="CFO45" s="795"/>
      <c r="CFP45" s="796"/>
      <c r="CFQ45" s="794"/>
      <c r="CFR45" s="795"/>
      <c r="CFS45" s="797"/>
      <c r="CFT45" s="49"/>
      <c r="CFU45" s="795"/>
      <c r="CFV45" s="63"/>
      <c r="CFW45" s="63"/>
      <c r="CFX45" s="801"/>
      <c r="CFY45" s="798"/>
      <c r="CFZ45" s="799"/>
      <c r="CGA45" s="63"/>
      <c r="CGB45" s="800"/>
      <c r="CGC45" s="797"/>
      <c r="CGD45" s="794"/>
      <c r="CGE45" s="795"/>
      <c r="CGF45" s="796"/>
      <c r="CGG45" s="794"/>
      <c r="CGH45" s="795"/>
      <c r="CGI45" s="797"/>
      <c r="CGJ45" s="49"/>
      <c r="CGK45" s="795"/>
      <c r="CGL45" s="63"/>
      <c r="CGM45" s="63"/>
      <c r="CGN45" s="801"/>
      <c r="CGO45" s="798"/>
      <c r="CGP45" s="799"/>
      <c r="CGQ45" s="63"/>
      <c r="CGR45" s="800"/>
      <c r="CGS45" s="797"/>
      <c r="CGT45" s="794"/>
      <c r="CGU45" s="795"/>
      <c r="CGV45" s="796"/>
      <c r="CGW45" s="794"/>
      <c r="CGX45" s="795"/>
      <c r="CGY45" s="797"/>
      <c r="CGZ45" s="49"/>
      <c r="CHA45" s="795"/>
      <c r="CHB45" s="63"/>
      <c r="CHC45" s="63"/>
      <c r="CHD45" s="801"/>
      <c r="CHE45" s="798"/>
      <c r="CHF45" s="799"/>
      <c r="CHG45" s="63"/>
      <c r="CHH45" s="800"/>
      <c r="CHI45" s="797"/>
      <c r="CHJ45" s="794"/>
      <c r="CHK45" s="795"/>
      <c r="CHL45" s="796"/>
      <c r="CHM45" s="794"/>
      <c r="CHN45" s="795"/>
      <c r="CHO45" s="797"/>
      <c r="CHP45" s="49"/>
      <c r="CHQ45" s="795"/>
      <c r="CHR45" s="63"/>
      <c r="CHS45" s="63"/>
      <c r="CHT45" s="801"/>
      <c r="CHU45" s="798"/>
      <c r="CHV45" s="799"/>
      <c r="CHW45" s="63"/>
      <c r="CHX45" s="800"/>
      <c r="CHY45" s="797"/>
      <c r="CHZ45" s="794"/>
      <c r="CIA45" s="795"/>
      <c r="CIB45" s="796"/>
      <c r="CIC45" s="794"/>
      <c r="CID45" s="795"/>
      <c r="CIE45" s="797"/>
      <c r="CIF45" s="49"/>
      <c r="CIG45" s="795"/>
      <c r="CIH45" s="63"/>
      <c r="CII45" s="63"/>
      <c r="CIJ45" s="801"/>
      <c r="CIK45" s="798"/>
      <c r="CIL45" s="799"/>
      <c r="CIM45" s="63"/>
      <c r="CIN45" s="800"/>
      <c r="CIO45" s="797"/>
      <c r="CIP45" s="794"/>
      <c r="CIQ45" s="795"/>
      <c r="CIR45" s="796"/>
      <c r="CIS45" s="794"/>
      <c r="CIT45" s="795"/>
      <c r="CIU45" s="797"/>
      <c r="CIV45" s="49"/>
      <c r="CIW45" s="795"/>
      <c r="CIX45" s="63"/>
      <c r="CIY45" s="63"/>
      <c r="CIZ45" s="801"/>
      <c r="CJA45" s="798"/>
      <c r="CJB45" s="799"/>
      <c r="CJC45" s="63"/>
      <c r="CJD45" s="800"/>
      <c r="CJE45" s="797"/>
      <c r="CJF45" s="794"/>
      <c r="CJG45" s="795"/>
      <c r="CJH45" s="796"/>
      <c r="CJI45" s="794"/>
      <c r="CJJ45" s="795"/>
      <c r="CJK45" s="797"/>
      <c r="CJL45" s="49"/>
      <c r="CJM45" s="795"/>
      <c r="CJN45" s="63"/>
      <c r="CJO45" s="63"/>
      <c r="CJP45" s="801"/>
      <c r="CJQ45" s="798"/>
      <c r="CJR45" s="799"/>
      <c r="CJS45" s="63"/>
      <c r="CJT45" s="800"/>
      <c r="CJU45" s="797"/>
      <c r="CJV45" s="794"/>
      <c r="CJW45" s="795"/>
      <c r="CJX45" s="796"/>
      <c r="CJY45" s="794"/>
      <c r="CJZ45" s="795"/>
      <c r="CKA45" s="797"/>
      <c r="CKB45" s="49"/>
      <c r="CKC45" s="795"/>
      <c r="CKD45" s="63"/>
      <c r="CKE45" s="63"/>
      <c r="CKF45" s="801"/>
      <c r="CKG45" s="798"/>
      <c r="CKH45" s="799"/>
      <c r="CKI45" s="63"/>
      <c r="CKJ45" s="800"/>
      <c r="CKK45" s="797"/>
      <c r="CKL45" s="794"/>
      <c r="CKM45" s="795"/>
      <c r="CKN45" s="796"/>
      <c r="CKO45" s="794"/>
      <c r="CKP45" s="795"/>
      <c r="CKQ45" s="797"/>
      <c r="CKR45" s="49"/>
      <c r="CKS45" s="795"/>
      <c r="CKT45" s="63"/>
      <c r="CKU45" s="63"/>
      <c r="CKV45" s="801"/>
      <c r="CKW45" s="798"/>
      <c r="CKX45" s="799"/>
      <c r="CKY45" s="63"/>
      <c r="CKZ45" s="800"/>
      <c r="CLA45" s="797"/>
      <c r="CLB45" s="794"/>
      <c r="CLC45" s="795"/>
      <c r="CLD45" s="796"/>
      <c r="CLE45" s="794"/>
      <c r="CLF45" s="795"/>
      <c r="CLG45" s="797"/>
      <c r="CLH45" s="49"/>
      <c r="CLI45" s="795"/>
      <c r="CLJ45" s="63"/>
      <c r="CLK45" s="63"/>
      <c r="CLL45" s="801"/>
      <c r="CLM45" s="798"/>
      <c r="CLN45" s="799"/>
      <c r="CLO45" s="63"/>
      <c r="CLP45" s="800"/>
      <c r="CLQ45" s="797"/>
      <c r="CLR45" s="794"/>
      <c r="CLS45" s="795"/>
      <c r="CLT45" s="796"/>
      <c r="CLU45" s="794"/>
      <c r="CLV45" s="795"/>
      <c r="CLW45" s="797"/>
      <c r="CLX45" s="49"/>
      <c r="CLY45" s="795"/>
      <c r="CLZ45" s="63"/>
      <c r="CMA45" s="63"/>
      <c r="CMB45" s="801"/>
      <c r="CMC45" s="798"/>
      <c r="CMD45" s="799"/>
      <c r="CME45" s="63"/>
      <c r="CMF45" s="800"/>
      <c r="CMG45" s="797"/>
      <c r="CMH45" s="794"/>
      <c r="CMI45" s="795"/>
      <c r="CMJ45" s="796"/>
      <c r="CMK45" s="794"/>
      <c r="CML45" s="795"/>
      <c r="CMM45" s="797"/>
      <c r="CMN45" s="49"/>
      <c r="CMO45" s="795"/>
      <c r="CMP45" s="63"/>
      <c r="CMQ45" s="63"/>
      <c r="CMR45" s="801"/>
      <c r="CMS45" s="798"/>
      <c r="CMT45" s="799"/>
      <c r="CMU45" s="63"/>
      <c r="CMV45" s="800"/>
      <c r="CMW45" s="797"/>
      <c r="CMX45" s="794"/>
      <c r="CMY45" s="795"/>
      <c r="CMZ45" s="796"/>
      <c r="CNA45" s="794"/>
      <c r="CNB45" s="795"/>
      <c r="CNC45" s="797"/>
      <c r="CND45" s="49"/>
      <c r="CNE45" s="795"/>
      <c r="CNF45" s="63"/>
      <c r="CNG45" s="63"/>
      <c r="CNH45" s="801"/>
      <c r="CNI45" s="798"/>
      <c r="CNJ45" s="799"/>
      <c r="CNK45" s="63"/>
      <c r="CNL45" s="800"/>
      <c r="CNM45" s="797"/>
      <c r="CNN45" s="794"/>
      <c r="CNO45" s="795"/>
      <c r="CNP45" s="796"/>
      <c r="CNQ45" s="794"/>
      <c r="CNR45" s="795"/>
      <c r="CNS45" s="797"/>
      <c r="CNT45" s="49"/>
      <c r="CNU45" s="795"/>
      <c r="CNV45" s="63"/>
      <c r="CNW45" s="63"/>
      <c r="CNX45" s="801"/>
      <c r="CNY45" s="798"/>
      <c r="CNZ45" s="799"/>
      <c r="COA45" s="63"/>
      <c r="COB45" s="800"/>
      <c r="COC45" s="797"/>
      <c r="COD45" s="794"/>
      <c r="COE45" s="795"/>
      <c r="COF45" s="796"/>
      <c r="COG45" s="794"/>
      <c r="COH45" s="795"/>
      <c r="COI45" s="797"/>
      <c r="COJ45" s="49"/>
      <c r="COK45" s="795"/>
      <c r="COL45" s="63"/>
      <c r="COM45" s="63"/>
      <c r="CON45" s="801"/>
      <c r="COO45" s="798"/>
      <c r="COP45" s="799"/>
      <c r="COQ45" s="63"/>
      <c r="COR45" s="800"/>
      <c r="COS45" s="797"/>
      <c r="COT45" s="794"/>
      <c r="COU45" s="795"/>
      <c r="COV45" s="796"/>
      <c r="COW45" s="794"/>
      <c r="COX45" s="795"/>
      <c r="COY45" s="797"/>
      <c r="COZ45" s="49"/>
      <c r="CPA45" s="795"/>
      <c r="CPB45" s="63"/>
      <c r="CPC45" s="63"/>
      <c r="CPD45" s="801"/>
      <c r="CPE45" s="798"/>
      <c r="CPF45" s="799"/>
      <c r="CPG45" s="63"/>
      <c r="CPH45" s="800"/>
      <c r="CPI45" s="797"/>
      <c r="CPJ45" s="794"/>
      <c r="CPK45" s="795"/>
      <c r="CPL45" s="796"/>
      <c r="CPM45" s="794"/>
      <c r="CPN45" s="795"/>
      <c r="CPO45" s="797"/>
      <c r="CPP45" s="49"/>
      <c r="CPQ45" s="795"/>
      <c r="CPR45" s="63"/>
      <c r="CPS45" s="63"/>
      <c r="CPT45" s="801"/>
      <c r="CPU45" s="798"/>
      <c r="CPV45" s="799"/>
      <c r="CPW45" s="63"/>
      <c r="CPX45" s="800"/>
      <c r="CPY45" s="797"/>
      <c r="CPZ45" s="794"/>
      <c r="CQA45" s="795"/>
      <c r="CQB45" s="796"/>
      <c r="CQC45" s="794"/>
      <c r="CQD45" s="795"/>
      <c r="CQE45" s="797"/>
      <c r="CQF45" s="49"/>
      <c r="CQG45" s="795"/>
      <c r="CQH45" s="63"/>
      <c r="CQI45" s="63"/>
      <c r="CQJ45" s="801"/>
      <c r="CQK45" s="798"/>
      <c r="CQL45" s="799"/>
      <c r="CQM45" s="63"/>
      <c r="CQN45" s="800"/>
      <c r="CQO45" s="797"/>
      <c r="CQP45" s="794"/>
      <c r="CQQ45" s="795"/>
      <c r="CQR45" s="796"/>
      <c r="CQS45" s="794"/>
      <c r="CQT45" s="795"/>
      <c r="CQU45" s="797"/>
      <c r="CQV45" s="49"/>
      <c r="CQW45" s="795"/>
      <c r="CQX45" s="63"/>
      <c r="CQY45" s="63"/>
      <c r="CQZ45" s="801"/>
      <c r="CRA45" s="798"/>
      <c r="CRB45" s="799"/>
      <c r="CRC45" s="63"/>
      <c r="CRD45" s="800"/>
      <c r="CRE45" s="797"/>
      <c r="CRF45" s="794"/>
      <c r="CRG45" s="795"/>
      <c r="CRH45" s="796"/>
      <c r="CRI45" s="794"/>
      <c r="CRJ45" s="795"/>
      <c r="CRK45" s="797"/>
      <c r="CRL45" s="49"/>
      <c r="CRM45" s="795"/>
      <c r="CRN45" s="63"/>
      <c r="CRO45" s="63"/>
      <c r="CRP45" s="801"/>
      <c r="CRQ45" s="798"/>
      <c r="CRR45" s="799"/>
      <c r="CRS45" s="63"/>
      <c r="CRT45" s="800"/>
      <c r="CRU45" s="797"/>
      <c r="CRV45" s="794"/>
      <c r="CRW45" s="795"/>
      <c r="CRX45" s="796"/>
      <c r="CRY45" s="794"/>
      <c r="CRZ45" s="795"/>
      <c r="CSA45" s="797"/>
      <c r="CSB45" s="49"/>
      <c r="CSC45" s="795"/>
      <c r="CSD45" s="63"/>
      <c r="CSE45" s="63"/>
      <c r="CSF45" s="801"/>
      <c r="CSG45" s="798"/>
      <c r="CSH45" s="799"/>
      <c r="CSI45" s="63"/>
      <c r="CSJ45" s="800"/>
      <c r="CSK45" s="797"/>
      <c r="CSL45" s="794"/>
      <c r="CSM45" s="795"/>
      <c r="CSN45" s="796"/>
      <c r="CSO45" s="794"/>
      <c r="CSP45" s="795"/>
      <c r="CSQ45" s="797"/>
      <c r="CSR45" s="49"/>
      <c r="CSS45" s="795"/>
      <c r="CST45" s="63"/>
      <c r="CSU45" s="63"/>
      <c r="CSV45" s="801"/>
      <c r="CSW45" s="798"/>
      <c r="CSX45" s="799"/>
      <c r="CSY45" s="63"/>
      <c r="CSZ45" s="800"/>
      <c r="CTA45" s="797"/>
      <c r="CTB45" s="794"/>
      <c r="CTC45" s="795"/>
      <c r="CTD45" s="796"/>
      <c r="CTE45" s="794"/>
      <c r="CTF45" s="795"/>
      <c r="CTG45" s="797"/>
      <c r="CTH45" s="49"/>
      <c r="CTI45" s="795"/>
      <c r="CTJ45" s="63"/>
      <c r="CTK45" s="63"/>
      <c r="CTL45" s="801"/>
      <c r="CTM45" s="798"/>
      <c r="CTN45" s="799"/>
      <c r="CTO45" s="63"/>
      <c r="CTP45" s="800"/>
      <c r="CTQ45" s="797"/>
      <c r="CTR45" s="794"/>
      <c r="CTS45" s="795"/>
      <c r="CTT45" s="796"/>
      <c r="CTU45" s="794"/>
      <c r="CTV45" s="795"/>
      <c r="CTW45" s="797"/>
      <c r="CTX45" s="49"/>
      <c r="CTY45" s="795"/>
      <c r="CTZ45" s="63"/>
      <c r="CUA45" s="63"/>
      <c r="CUB45" s="801"/>
      <c r="CUC45" s="798"/>
      <c r="CUD45" s="799"/>
      <c r="CUE45" s="63"/>
      <c r="CUF45" s="800"/>
      <c r="CUG45" s="797"/>
      <c r="CUH45" s="794"/>
      <c r="CUI45" s="795"/>
      <c r="CUJ45" s="796"/>
      <c r="CUK45" s="794"/>
      <c r="CUL45" s="795"/>
      <c r="CUM45" s="797"/>
      <c r="CUN45" s="49"/>
      <c r="CUO45" s="795"/>
      <c r="CUP45" s="63"/>
      <c r="CUQ45" s="63"/>
      <c r="CUR45" s="801"/>
      <c r="CUS45" s="798"/>
      <c r="CUT45" s="799"/>
      <c r="CUU45" s="63"/>
      <c r="CUV45" s="800"/>
      <c r="CUW45" s="797"/>
      <c r="CUX45" s="794"/>
      <c r="CUY45" s="795"/>
      <c r="CUZ45" s="796"/>
      <c r="CVA45" s="794"/>
      <c r="CVB45" s="795"/>
      <c r="CVC45" s="797"/>
      <c r="CVD45" s="49"/>
      <c r="CVE45" s="795"/>
      <c r="CVF45" s="63"/>
      <c r="CVG45" s="63"/>
      <c r="CVH45" s="801"/>
      <c r="CVI45" s="798"/>
      <c r="CVJ45" s="799"/>
      <c r="CVK45" s="63"/>
      <c r="CVL45" s="800"/>
      <c r="CVM45" s="797"/>
      <c r="CVN45" s="794"/>
      <c r="CVO45" s="795"/>
      <c r="CVP45" s="796"/>
      <c r="CVQ45" s="794"/>
      <c r="CVR45" s="795"/>
      <c r="CVS45" s="797"/>
      <c r="CVT45" s="49"/>
      <c r="CVU45" s="795"/>
      <c r="CVV45" s="63"/>
      <c r="CVW45" s="63"/>
      <c r="CVX45" s="801"/>
      <c r="CVY45" s="798"/>
      <c r="CVZ45" s="799"/>
      <c r="CWA45" s="63"/>
      <c r="CWB45" s="800"/>
      <c r="CWC45" s="797"/>
      <c r="CWD45" s="794"/>
      <c r="CWE45" s="795"/>
      <c r="CWF45" s="796"/>
      <c r="CWG45" s="794"/>
      <c r="CWH45" s="795"/>
      <c r="CWI45" s="797"/>
      <c r="CWJ45" s="49"/>
      <c r="CWK45" s="795"/>
      <c r="CWL45" s="63"/>
      <c r="CWM45" s="63"/>
      <c r="CWN45" s="801"/>
      <c r="CWO45" s="798"/>
      <c r="CWP45" s="799"/>
      <c r="CWQ45" s="63"/>
      <c r="CWR45" s="800"/>
      <c r="CWS45" s="797"/>
      <c r="CWT45" s="794"/>
      <c r="CWU45" s="795"/>
      <c r="CWV45" s="796"/>
      <c r="CWW45" s="794"/>
      <c r="CWX45" s="795"/>
      <c r="CWY45" s="797"/>
      <c r="CWZ45" s="49"/>
      <c r="CXA45" s="795"/>
      <c r="CXB45" s="63"/>
      <c r="CXC45" s="63"/>
      <c r="CXD45" s="801"/>
      <c r="CXE45" s="798"/>
      <c r="CXF45" s="799"/>
      <c r="CXG45" s="63"/>
      <c r="CXH45" s="800"/>
      <c r="CXI45" s="797"/>
      <c r="CXJ45" s="794"/>
      <c r="CXK45" s="795"/>
      <c r="CXL45" s="796"/>
      <c r="CXM45" s="794"/>
      <c r="CXN45" s="795"/>
      <c r="CXO45" s="797"/>
      <c r="CXP45" s="49"/>
      <c r="CXQ45" s="795"/>
      <c r="CXR45" s="63"/>
      <c r="CXS45" s="63"/>
      <c r="CXT45" s="801"/>
      <c r="CXU45" s="798"/>
      <c r="CXV45" s="799"/>
      <c r="CXW45" s="63"/>
      <c r="CXX45" s="800"/>
      <c r="CXY45" s="797"/>
      <c r="CXZ45" s="794"/>
      <c r="CYA45" s="795"/>
      <c r="CYB45" s="796"/>
      <c r="CYC45" s="794"/>
      <c r="CYD45" s="795"/>
      <c r="CYE45" s="797"/>
      <c r="CYF45" s="49"/>
      <c r="CYG45" s="795"/>
      <c r="CYH45" s="63"/>
      <c r="CYI45" s="63"/>
      <c r="CYJ45" s="801"/>
      <c r="CYK45" s="798"/>
      <c r="CYL45" s="799"/>
      <c r="CYM45" s="63"/>
      <c r="CYN45" s="800"/>
      <c r="CYO45" s="797"/>
      <c r="CYP45" s="794"/>
      <c r="CYQ45" s="795"/>
      <c r="CYR45" s="796"/>
      <c r="CYS45" s="794"/>
      <c r="CYT45" s="795"/>
      <c r="CYU45" s="797"/>
      <c r="CYV45" s="49"/>
      <c r="CYW45" s="795"/>
      <c r="CYX45" s="63"/>
      <c r="CYY45" s="63"/>
      <c r="CYZ45" s="801"/>
      <c r="CZA45" s="798"/>
      <c r="CZB45" s="799"/>
      <c r="CZC45" s="63"/>
      <c r="CZD45" s="800"/>
      <c r="CZE45" s="797"/>
      <c r="CZF45" s="794"/>
      <c r="CZG45" s="795"/>
      <c r="CZH45" s="796"/>
      <c r="CZI45" s="794"/>
      <c r="CZJ45" s="795"/>
      <c r="CZK45" s="797"/>
      <c r="CZL45" s="49"/>
      <c r="CZM45" s="795"/>
      <c r="CZN45" s="63"/>
      <c r="CZO45" s="63"/>
      <c r="CZP45" s="801"/>
      <c r="CZQ45" s="798"/>
      <c r="CZR45" s="799"/>
      <c r="CZS45" s="63"/>
      <c r="CZT45" s="800"/>
      <c r="CZU45" s="797"/>
      <c r="CZV45" s="794"/>
      <c r="CZW45" s="795"/>
      <c r="CZX45" s="796"/>
      <c r="CZY45" s="794"/>
      <c r="CZZ45" s="795"/>
      <c r="DAA45" s="797"/>
      <c r="DAB45" s="49"/>
      <c r="DAC45" s="795"/>
      <c r="DAD45" s="63"/>
      <c r="DAE45" s="63"/>
      <c r="DAF45" s="801"/>
      <c r="DAG45" s="798"/>
      <c r="DAH45" s="799"/>
      <c r="DAI45" s="63"/>
      <c r="DAJ45" s="800"/>
      <c r="DAK45" s="797"/>
      <c r="DAL45" s="794"/>
      <c r="DAM45" s="795"/>
      <c r="DAN45" s="796"/>
      <c r="DAO45" s="794"/>
      <c r="DAP45" s="795"/>
      <c r="DAQ45" s="797"/>
      <c r="DAR45" s="49"/>
      <c r="DAS45" s="795"/>
      <c r="DAT45" s="63"/>
      <c r="DAU45" s="63"/>
      <c r="DAV45" s="801"/>
      <c r="DAW45" s="798"/>
      <c r="DAX45" s="799"/>
      <c r="DAY45" s="63"/>
      <c r="DAZ45" s="800"/>
      <c r="DBA45" s="797"/>
      <c r="DBB45" s="794"/>
      <c r="DBC45" s="795"/>
      <c r="DBD45" s="796"/>
      <c r="DBE45" s="794"/>
      <c r="DBF45" s="795"/>
      <c r="DBG45" s="797"/>
      <c r="DBH45" s="49"/>
      <c r="DBI45" s="795"/>
      <c r="DBJ45" s="63"/>
      <c r="DBK45" s="63"/>
      <c r="DBL45" s="801"/>
      <c r="DBM45" s="798"/>
      <c r="DBN45" s="799"/>
      <c r="DBO45" s="63"/>
      <c r="DBP45" s="800"/>
      <c r="DBQ45" s="797"/>
      <c r="DBR45" s="794"/>
      <c r="DBS45" s="795"/>
      <c r="DBT45" s="796"/>
      <c r="DBU45" s="794"/>
      <c r="DBV45" s="795"/>
      <c r="DBW45" s="797"/>
      <c r="DBX45" s="49"/>
      <c r="DBY45" s="795"/>
      <c r="DBZ45" s="63"/>
      <c r="DCA45" s="63"/>
      <c r="DCB45" s="801"/>
      <c r="DCC45" s="798"/>
      <c r="DCD45" s="799"/>
      <c r="DCE45" s="63"/>
      <c r="DCF45" s="800"/>
      <c r="DCG45" s="797"/>
      <c r="DCH45" s="794"/>
      <c r="DCI45" s="795"/>
      <c r="DCJ45" s="796"/>
      <c r="DCK45" s="794"/>
      <c r="DCL45" s="795"/>
      <c r="DCM45" s="797"/>
      <c r="DCN45" s="49"/>
      <c r="DCO45" s="795"/>
      <c r="DCP45" s="63"/>
      <c r="DCQ45" s="63"/>
      <c r="DCR45" s="801"/>
      <c r="DCS45" s="798"/>
      <c r="DCT45" s="799"/>
      <c r="DCU45" s="63"/>
      <c r="DCV45" s="800"/>
      <c r="DCW45" s="797"/>
      <c r="DCX45" s="794"/>
      <c r="DCY45" s="795"/>
      <c r="DCZ45" s="796"/>
      <c r="DDA45" s="794"/>
      <c r="DDB45" s="795"/>
      <c r="DDC45" s="797"/>
      <c r="DDD45" s="49"/>
      <c r="DDE45" s="795"/>
      <c r="DDF45" s="63"/>
      <c r="DDG45" s="63"/>
      <c r="DDH45" s="801"/>
      <c r="DDI45" s="798"/>
      <c r="DDJ45" s="799"/>
      <c r="DDK45" s="63"/>
      <c r="DDL45" s="800"/>
      <c r="DDM45" s="797"/>
      <c r="DDN45" s="794"/>
      <c r="DDO45" s="795"/>
      <c r="DDP45" s="796"/>
      <c r="DDQ45" s="794"/>
      <c r="DDR45" s="795"/>
      <c r="DDS45" s="797"/>
      <c r="DDT45" s="49"/>
      <c r="DDU45" s="795"/>
      <c r="DDV45" s="63"/>
      <c r="DDW45" s="63"/>
      <c r="DDX45" s="801"/>
      <c r="DDY45" s="798"/>
      <c r="DDZ45" s="799"/>
      <c r="DEA45" s="63"/>
      <c r="DEB45" s="800"/>
      <c r="DEC45" s="797"/>
      <c r="DED45" s="794"/>
      <c r="DEE45" s="795"/>
      <c r="DEF45" s="796"/>
      <c r="DEG45" s="794"/>
      <c r="DEH45" s="795"/>
      <c r="DEI45" s="797"/>
      <c r="DEJ45" s="49"/>
      <c r="DEK45" s="795"/>
      <c r="DEL45" s="63"/>
      <c r="DEM45" s="63"/>
      <c r="DEN45" s="801"/>
      <c r="DEO45" s="798"/>
      <c r="DEP45" s="799"/>
      <c r="DEQ45" s="63"/>
      <c r="DER45" s="800"/>
      <c r="DES45" s="797"/>
      <c r="DET45" s="794"/>
      <c r="DEU45" s="795"/>
      <c r="DEV45" s="796"/>
      <c r="DEW45" s="794"/>
      <c r="DEX45" s="795"/>
      <c r="DEY45" s="797"/>
      <c r="DEZ45" s="49"/>
      <c r="DFA45" s="795"/>
      <c r="DFB45" s="63"/>
      <c r="DFC45" s="63"/>
      <c r="DFD45" s="801"/>
      <c r="DFE45" s="798"/>
      <c r="DFF45" s="799"/>
      <c r="DFG45" s="63"/>
      <c r="DFH45" s="800"/>
      <c r="DFI45" s="797"/>
      <c r="DFJ45" s="794"/>
      <c r="DFK45" s="795"/>
      <c r="DFL45" s="796"/>
      <c r="DFM45" s="794"/>
      <c r="DFN45" s="795"/>
      <c r="DFO45" s="797"/>
      <c r="DFP45" s="49"/>
      <c r="DFQ45" s="795"/>
      <c r="DFR45" s="63"/>
      <c r="DFS45" s="63"/>
      <c r="DFT45" s="801"/>
      <c r="DFU45" s="798"/>
      <c r="DFV45" s="799"/>
      <c r="DFW45" s="63"/>
      <c r="DFX45" s="800"/>
      <c r="DFY45" s="797"/>
      <c r="DFZ45" s="794"/>
      <c r="DGA45" s="795"/>
      <c r="DGB45" s="796"/>
      <c r="DGC45" s="794"/>
      <c r="DGD45" s="795"/>
      <c r="DGE45" s="797"/>
      <c r="DGF45" s="49"/>
      <c r="DGG45" s="795"/>
      <c r="DGH45" s="63"/>
      <c r="DGI45" s="63"/>
      <c r="DGJ45" s="801"/>
      <c r="DGK45" s="798"/>
      <c r="DGL45" s="799"/>
      <c r="DGM45" s="63"/>
      <c r="DGN45" s="800"/>
      <c r="DGO45" s="797"/>
      <c r="DGP45" s="794"/>
      <c r="DGQ45" s="795"/>
      <c r="DGR45" s="796"/>
      <c r="DGS45" s="794"/>
      <c r="DGT45" s="795"/>
      <c r="DGU45" s="797"/>
      <c r="DGV45" s="49"/>
      <c r="DGW45" s="795"/>
      <c r="DGX45" s="63"/>
      <c r="DGY45" s="63"/>
      <c r="DGZ45" s="801"/>
      <c r="DHA45" s="798"/>
      <c r="DHB45" s="799"/>
      <c r="DHC45" s="63"/>
      <c r="DHD45" s="800"/>
      <c r="DHE45" s="797"/>
      <c r="DHF45" s="794"/>
      <c r="DHG45" s="795"/>
      <c r="DHH45" s="796"/>
      <c r="DHI45" s="794"/>
      <c r="DHJ45" s="795"/>
      <c r="DHK45" s="797"/>
      <c r="DHL45" s="49"/>
      <c r="DHM45" s="795"/>
      <c r="DHN45" s="63"/>
      <c r="DHO45" s="63"/>
      <c r="DHP45" s="801"/>
      <c r="DHQ45" s="798"/>
      <c r="DHR45" s="799"/>
      <c r="DHS45" s="63"/>
      <c r="DHT45" s="800"/>
      <c r="DHU45" s="797"/>
      <c r="DHV45" s="794"/>
      <c r="DHW45" s="795"/>
      <c r="DHX45" s="796"/>
      <c r="DHY45" s="794"/>
      <c r="DHZ45" s="795"/>
      <c r="DIA45" s="797"/>
      <c r="DIB45" s="49"/>
      <c r="DIC45" s="795"/>
      <c r="DID45" s="63"/>
      <c r="DIE45" s="63"/>
      <c r="DIF45" s="801"/>
      <c r="DIG45" s="798"/>
      <c r="DIH45" s="799"/>
      <c r="DII45" s="63"/>
      <c r="DIJ45" s="800"/>
      <c r="DIK45" s="797"/>
      <c r="DIL45" s="794"/>
      <c r="DIM45" s="795"/>
      <c r="DIN45" s="796"/>
      <c r="DIO45" s="794"/>
      <c r="DIP45" s="795"/>
      <c r="DIQ45" s="797"/>
      <c r="DIR45" s="49"/>
      <c r="DIS45" s="795"/>
      <c r="DIT45" s="63"/>
      <c r="DIU45" s="63"/>
      <c r="DIV45" s="801"/>
      <c r="DIW45" s="798"/>
      <c r="DIX45" s="799"/>
      <c r="DIY45" s="63"/>
      <c r="DIZ45" s="800"/>
      <c r="DJA45" s="797"/>
      <c r="DJB45" s="794"/>
      <c r="DJC45" s="795"/>
      <c r="DJD45" s="796"/>
      <c r="DJE45" s="794"/>
      <c r="DJF45" s="795"/>
      <c r="DJG45" s="797"/>
      <c r="DJH45" s="49"/>
      <c r="DJI45" s="795"/>
      <c r="DJJ45" s="63"/>
      <c r="DJK45" s="63"/>
      <c r="DJL45" s="801"/>
      <c r="DJM45" s="798"/>
      <c r="DJN45" s="799"/>
      <c r="DJO45" s="63"/>
      <c r="DJP45" s="800"/>
      <c r="DJQ45" s="797"/>
      <c r="DJR45" s="794"/>
      <c r="DJS45" s="795"/>
      <c r="DJT45" s="796"/>
      <c r="DJU45" s="794"/>
      <c r="DJV45" s="795"/>
      <c r="DJW45" s="797"/>
      <c r="DJX45" s="49"/>
      <c r="DJY45" s="795"/>
      <c r="DJZ45" s="63"/>
      <c r="DKA45" s="63"/>
      <c r="DKB45" s="801"/>
      <c r="DKC45" s="798"/>
      <c r="DKD45" s="799"/>
      <c r="DKE45" s="63"/>
      <c r="DKF45" s="800"/>
      <c r="DKG45" s="797"/>
      <c r="DKH45" s="794"/>
      <c r="DKI45" s="795"/>
      <c r="DKJ45" s="796"/>
      <c r="DKK45" s="794"/>
      <c r="DKL45" s="795"/>
      <c r="DKM45" s="797"/>
      <c r="DKN45" s="49"/>
      <c r="DKO45" s="795"/>
      <c r="DKP45" s="63"/>
      <c r="DKQ45" s="63"/>
      <c r="DKR45" s="801"/>
      <c r="DKS45" s="798"/>
      <c r="DKT45" s="799"/>
      <c r="DKU45" s="63"/>
      <c r="DKV45" s="800"/>
      <c r="DKW45" s="797"/>
      <c r="DKX45" s="794"/>
      <c r="DKY45" s="795"/>
      <c r="DKZ45" s="796"/>
      <c r="DLA45" s="794"/>
      <c r="DLB45" s="795"/>
      <c r="DLC45" s="797"/>
      <c r="DLD45" s="49"/>
      <c r="DLE45" s="795"/>
      <c r="DLF45" s="63"/>
      <c r="DLG45" s="63"/>
      <c r="DLH45" s="801"/>
      <c r="DLI45" s="798"/>
      <c r="DLJ45" s="799"/>
      <c r="DLK45" s="63"/>
      <c r="DLL45" s="800"/>
      <c r="DLM45" s="797"/>
      <c r="DLN45" s="794"/>
      <c r="DLO45" s="795"/>
      <c r="DLP45" s="796"/>
      <c r="DLQ45" s="794"/>
      <c r="DLR45" s="795"/>
      <c r="DLS45" s="797"/>
      <c r="DLT45" s="49"/>
      <c r="DLU45" s="795"/>
      <c r="DLV45" s="63"/>
      <c r="DLW45" s="63"/>
      <c r="DLX45" s="801"/>
      <c r="DLY45" s="798"/>
      <c r="DLZ45" s="799"/>
      <c r="DMA45" s="63"/>
      <c r="DMB45" s="800"/>
      <c r="DMC45" s="797"/>
      <c r="DMD45" s="794"/>
      <c r="DME45" s="795"/>
      <c r="DMF45" s="796"/>
      <c r="DMG45" s="794"/>
      <c r="DMH45" s="795"/>
      <c r="DMI45" s="797"/>
      <c r="DMJ45" s="49"/>
      <c r="DMK45" s="795"/>
      <c r="DML45" s="63"/>
      <c r="DMM45" s="63"/>
      <c r="DMN45" s="801"/>
      <c r="DMO45" s="798"/>
      <c r="DMP45" s="799"/>
      <c r="DMQ45" s="63"/>
      <c r="DMR45" s="800"/>
      <c r="DMS45" s="797"/>
      <c r="DMT45" s="794"/>
      <c r="DMU45" s="795"/>
      <c r="DMV45" s="796"/>
      <c r="DMW45" s="794"/>
      <c r="DMX45" s="795"/>
      <c r="DMY45" s="797"/>
      <c r="DMZ45" s="49"/>
      <c r="DNA45" s="795"/>
      <c r="DNB45" s="63"/>
      <c r="DNC45" s="63"/>
      <c r="DND45" s="801"/>
      <c r="DNE45" s="798"/>
      <c r="DNF45" s="799"/>
      <c r="DNG45" s="63"/>
      <c r="DNH45" s="800"/>
      <c r="DNI45" s="797"/>
      <c r="DNJ45" s="794"/>
      <c r="DNK45" s="795"/>
      <c r="DNL45" s="796"/>
      <c r="DNM45" s="794"/>
      <c r="DNN45" s="795"/>
      <c r="DNO45" s="797"/>
      <c r="DNP45" s="49"/>
      <c r="DNQ45" s="795"/>
      <c r="DNR45" s="63"/>
      <c r="DNS45" s="63"/>
      <c r="DNT45" s="801"/>
      <c r="DNU45" s="798"/>
      <c r="DNV45" s="799"/>
      <c r="DNW45" s="63"/>
      <c r="DNX45" s="800"/>
      <c r="DNY45" s="797"/>
      <c r="DNZ45" s="794"/>
      <c r="DOA45" s="795"/>
      <c r="DOB45" s="796"/>
      <c r="DOC45" s="794"/>
      <c r="DOD45" s="795"/>
      <c r="DOE45" s="797"/>
      <c r="DOF45" s="49"/>
      <c r="DOG45" s="795"/>
      <c r="DOH45" s="63"/>
      <c r="DOI45" s="63"/>
      <c r="DOJ45" s="801"/>
      <c r="DOK45" s="798"/>
      <c r="DOL45" s="799"/>
      <c r="DOM45" s="63"/>
      <c r="DON45" s="800"/>
      <c r="DOO45" s="797"/>
      <c r="DOP45" s="794"/>
      <c r="DOQ45" s="795"/>
      <c r="DOR45" s="796"/>
      <c r="DOS45" s="794"/>
      <c r="DOT45" s="795"/>
      <c r="DOU45" s="797"/>
      <c r="DOV45" s="49"/>
      <c r="DOW45" s="795"/>
      <c r="DOX45" s="63"/>
      <c r="DOY45" s="63"/>
      <c r="DOZ45" s="801"/>
      <c r="DPA45" s="798"/>
      <c r="DPB45" s="799"/>
      <c r="DPC45" s="63"/>
      <c r="DPD45" s="800"/>
      <c r="DPE45" s="797"/>
      <c r="DPF45" s="794"/>
      <c r="DPG45" s="795"/>
      <c r="DPH45" s="796"/>
      <c r="DPI45" s="794"/>
      <c r="DPJ45" s="795"/>
      <c r="DPK45" s="797"/>
      <c r="DPL45" s="49"/>
      <c r="DPM45" s="795"/>
      <c r="DPN45" s="63"/>
      <c r="DPO45" s="63"/>
      <c r="DPP45" s="801"/>
      <c r="DPQ45" s="798"/>
      <c r="DPR45" s="799"/>
      <c r="DPS45" s="63"/>
      <c r="DPT45" s="800"/>
      <c r="DPU45" s="797"/>
      <c r="DPV45" s="794"/>
      <c r="DPW45" s="795"/>
      <c r="DPX45" s="796"/>
      <c r="DPY45" s="794"/>
      <c r="DPZ45" s="795"/>
      <c r="DQA45" s="797"/>
      <c r="DQB45" s="49"/>
      <c r="DQC45" s="795"/>
      <c r="DQD45" s="63"/>
      <c r="DQE45" s="63"/>
      <c r="DQF45" s="801"/>
      <c r="DQG45" s="798"/>
      <c r="DQH45" s="799"/>
      <c r="DQI45" s="63"/>
      <c r="DQJ45" s="800"/>
      <c r="DQK45" s="797"/>
      <c r="DQL45" s="794"/>
      <c r="DQM45" s="795"/>
      <c r="DQN45" s="796"/>
      <c r="DQO45" s="794"/>
      <c r="DQP45" s="795"/>
      <c r="DQQ45" s="797"/>
      <c r="DQR45" s="49"/>
      <c r="DQS45" s="795"/>
      <c r="DQT45" s="63"/>
      <c r="DQU45" s="63"/>
      <c r="DQV45" s="801"/>
      <c r="DQW45" s="798"/>
      <c r="DQX45" s="799"/>
      <c r="DQY45" s="63"/>
      <c r="DQZ45" s="800"/>
      <c r="DRA45" s="797"/>
      <c r="DRB45" s="794"/>
      <c r="DRC45" s="795"/>
      <c r="DRD45" s="796"/>
      <c r="DRE45" s="794"/>
      <c r="DRF45" s="795"/>
      <c r="DRG45" s="797"/>
      <c r="DRH45" s="49"/>
      <c r="DRI45" s="795"/>
      <c r="DRJ45" s="63"/>
      <c r="DRK45" s="63"/>
      <c r="DRL45" s="801"/>
      <c r="DRM45" s="798"/>
      <c r="DRN45" s="799"/>
      <c r="DRO45" s="63"/>
      <c r="DRP45" s="800"/>
      <c r="DRQ45" s="797"/>
      <c r="DRR45" s="794"/>
      <c r="DRS45" s="795"/>
      <c r="DRT45" s="796"/>
      <c r="DRU45" s="794"/>
      <c r="DRV45" s="795"/>
      <c r="DRW45" s="797"/>
      <c r="DRX45" s="49"/>
      <c r="DRY45" s="795"/>
      <c r="DRZ45" s="63"/>
      <c r="DSA45" s="63"/>
      <c r="DSB45" s="801"/>
      <c r="DSC45" s="798"/>
      <c r="DSD45" s="799"/>
      <c r="DSE45" s="63"/>
      <c r="DSF45" s="800"/>
      <c r="DSG45" s="797"/>
      <c r="DSH45" s="794"/>
      <c r="DSI45" s="795"/>
      <c r="DSJ45" s="796"/>
      <c r="DSK45" s="794"/>
      <c r="DSL45" s="795"/>
      <c r="DSM45" s="797"/>
      <c r="DSN45" s="49"/>
      <c r="DSO45" s="795"/>
      <c r="DSP45" s="63"/>
      <c r="DSQ45" s="63"/>
      <c r="DSR45" s="801"/>
      <c r="DSS45" s="798"/>
      <c r="DST45" s="799"/>
      <c r="DSU45" s="63"/>
      <c r="DSV45" s="800"/>
      <c r="DSW45" s="797"/>
      <c r="DSX45" s="794"/>
      <c r="DSY45" s="795"/>
      <c r="DSZ45" s="796"/>
      <c r="DTA45" s="794"/>
      <c r="DTB45" s="795"/>
      <c r="DTC45" s="797"/>
      <c r="DTD45" s="49"/>
      <c r="DTE45" s="795"/>
      <c r="DTF45" s="63"/>
      <c r="DTG45" s="63"/>
      <c r="DTH45" s="801"/>
      <c r="DTI45" s="798"/>
      <c r="DTJ45" s="799"/>
      <c r="DTK45" s="63"/>
      <c r="DTL45" s="800"/>
      <c r="DTM45" s="797"/>
      <c r="DTN45" s="794"/>
      <c r="DTO45" s="795"/>
      <c r="DTP45" s="796"/>
      <c r="DTQ45" s="794"/>
      <c r="DTR45" s="795"/>
      <c r="DTS45" s="797"/>
      <c r="DTT45" s="49"/>
      <c r="DTU45" s="795"/>
      <c r="DTV45" s="63"/>
      <c r="DTW45" s="63"/>
      <c r="DTX45" s="801"/>
      <c r="DTY45" s="798"/>
      <c r="DTZ45" s="799"/>
      <c r="DUA45" s="63"/>
      <c r="DUB45" s="800"/>
      <c r="DUC45" s="797"/>
      <c r="DUD45" s="794"/>
      <c r="DUE45" s="795"/>
      <c r="DUF45" s="796"/>
      <c r="DUG45" s="794"/>
      <c r="DUH45" s="795"/>
      <c r="DUI45" s="797"/>
      <c r="DUJ45" s="49"/>
      <c r="DUK45" s="795"/>
      <c r="DUL45" s="63"/>
      <c r="DUM45" s="63"/>
      <c r="DUN45" s="801"/>
      <c r="DUO45" s="798"/>
      <c r="DUP45" s="799"/>
      <c r="DUQ45" s="63"/>
      <c r="DUR45" s="800"/>
      <c r="DUS45" s="797"/>
      <c r="DUT45" s="794"/>
      <c r="DUU45" s="795"/>
      <c r="DUV45" s="796"/>
      <c r="DUW45" s="794"/>
      <c r="DUX45" s="795"/>
      <c r="DUY45" s="797"/>
      <c r="DUZ45" s="49"/>
      <c r="DVA45" s="795"/>
      <c r="DVB45" s="63"/>
      <c r="DVC45" s="63"/>
      <c r="DVD45" s="801"/>
      <c r="DVE45" s="798"/>
      <c r="DVF45" s="799"/>
      <c r="DVG45" s="63"/>
      <c r="DVH45" s="800"/>
      <c r="DVI45" s="797"/>
      <c r="DVJ45" s="794"/>
      <c r="DVK45" s="795"/>
      <c r="DVL45" s="796"/>
      <c r="DVM45" s="794"/>
      <c r="DVN45" s="795"/>
      <c r="DVO45" s="797"/>
      <c r="DVP45" s="49"/>
      <c r="DVQ45" s="795"/>
      <c r="DVR45" s="63"/>
      <c r="DVS45" s="63"/>
      <c r="DVT45" s="801"/>
      <c r="DVU45" s="798"/>
      <c r="DVV45" s="799"/>
      <c r="DVW45" s="63"/>
      <c r="DVX45" s="800"/>
      <c r="DVY45" s="797"/>
      <c r="DVZ45" s="794"/>
      <c r="DWA45" s="795"/>
      <c r="DWB45" s="796"/>
      <c r="DWC45" s="794"/>
      <c r="DWD45" s="795"/>
      <c r="DWE45" s="797"/>
      <c r="DWF45" s="49"/>
      <c r="DWG45" s="795"/>
      <c r="DWH45" s="63"/>
      <c r="DWI45" s="63"/>
      <c r="DWJ45" s="801"/>
      <c r="DWK45" s="798"/>
      <c r="DWL45" s="799"/>
      <c r="DWM45" s="63"/>
      <c r="DWN45" s="800"/>
      <c r="DWO45" s="797"/>
      <c r="DWP45" s="794"/>
      <c r="DWQ45" s="795"/>
      <c r="DWR45" s="796"/>
      <c r="DWS45" s="794"/>
      <c r="DWT45" s="795"/>
      <c r="DWU45" s="797"/>
      <c r="DWV45" s="49"/>
      <c r="DWW45" s="795"/>
      <c r="DWX45" s="63"/>
      <c r="DWY45" s="63"/>
      <c r="DWZ45" s="801"/>
      <c r="DXA45" s="798"/>
      <c r="DXB45" s="799"/>
      <c r="DXC45" s="63"/>
      <c r="DXD45" s="800"/>
      <c r="DXE45" s="797"/>
      <c r="DXF45" s="794"/>
      <c r="DXG45" s="795"/>
      <c r="DXH45" s="796"/>
      <c r="DXI45" s="794"/>
      <c r="DXJ45" s="795"/>
      <c r="DXK45" s="797"/>
      <c r="DXL45" s="49"/>
      <c r="DXM45" s="795"/>
      <c r="DXN45" s="63"/>
      <c r="DXO45" s="63"/>
      <c r="DXP45" s="801"/>
      <c r="DXQ45" s="798"/>
      <c r="DXR45" s="799"/>
      <c r="DXS45" s="63"/>
      <c r="DXT45" s="800"/>
      <c r="DXU45" s="797"/>
      <c r="DXV45" s="794"/>
      <c r="DXW45" s="795"/>
      <c r="DXX45" s="796"/>
      <c r="DXY45" s="794"/>
      <c r="DXZ45" s="795"/>
      <c r="DYA45" s="797"/>
      <c r="DYB45" s="49"/>
      <c r="DYC45" s="795"/>
      <c r="DYD45" s="63"/>
      <c r="DYE45" s="63"/>
      <c r="DYF45" s="801"/>
      <c r="DYG45" s="798"/>
      <c r="DYH45" s="799"/>
      <c r="DYI45" s="63"/>
      <c r="DYJ45" s="800"/>
      <c r="DYK45" s="797"/>
      <c r="DYL45" s="794"/>
      <c r="DYM45" s="795"/>
      <c r="DYN45" s="796"/>
      <c r="DYO45" s="794"/>
      <c r="DYP45" s="795"/>
      <c r="DYQ45" s="797"/>
      <c r="DYR45" s="49"/>
      <c r="DYS45" s="795"/>
      <c r="DYT45" s="63"/>
      <c r="DYU45" s="63"/>
      <c r="DYV45" s="801"/>
      <c r="DYW45" s="798"/>
      <c r="DYX45" s="799"/>
      <c r="DYY45" s="63"/>
      <c r="DYZ45" s="800"/>
      <c r="DZA45" s="797"/>
      <c r="DZB45" s="794"/>
      <c r="DZC45" s="795"/>
      <c r="DZD45" s="796"/>
      <c r="DZE45" s="794"/>
      <c r="DZF45" s="795"/>
      <c r="DZG45" s="797"/>
      <c r="DZH45" s="49"/>
      <c r="DZI45" s="795"/>
      <c r="DZJ45" s="63"/>
      <c r="DZK45" s="63"/>
      <c r="DZL45" s="801"/>
      <c r="DZM45" s="798"/>
      <c r="DZN45" s="799"/>
      <c r="DZO45" s="63"/>
      <c r="DZP45" s="800"/>
      <c r="DZQ45" s="797"/>
      <c r="DZR45" s="794"/>
      <c r="DZS45" s="795"/>
      <c r="DZT45" s="796"/>
      <c r="DZU45" s="794"/>
      <c r="DZV45" s="795"/>
      <c r="DZW45" s="797"/>
      <c r="DZX45" s="49"/>
      <c r="DZY45" s="795"/>
      <c r="DZZ45" s="63"/>
      <c r="EAA45" s="63"/>
      <c r="EAB45" s="801"/>
      <c r="EAC45" s="798"/>
      <c r="EAD45" s="799"/>
      <c r="EAE45" s="63"/>
      <c r="EAF45" s="800"/>
      <c r="EAG45" s="797"/>
      <c r="EAH45" s="794"/>
      <c r="EAI45" s="795"/>
      <c r="EAJ45" s="796"/>
      <c r="EAK45" s="794"/>
      <c r="EAL45" s="795"/>
      <c r="EAM45" s="797"/>
      <c r="EAN45" s="49"/>
      <c r="EAO45" s="795"/>
      <c r="EAP45" s="63"/>
      <c r="EAQ45" s="63"/>
      <c r="EAR45" s="801"/>
      <c r="EAS45" s="798"/>
      <c r="EAT45" s="799"/>
      <c r="EAU45" s="63"/>
      <c r="EAV45" s="800"/>
      <c r="EAW45" s="797"/>
      <c r="EAX45" s="794"/>
      <c r="EAY45" s="795"/>
      <c r="EAZ45" s="796"/>
      <c r="EBA45" s="794"/>
      <c r="EBB45" s="795"/>
      <c r="EBC45" s="797"/>
      <c r="EBD45" s="49"/>
      <c r="EBE45" s="795"/>
      <c r="EBF45" s="63"/>
      <c r="EBG45" s="63"/>
      <c r="EBH45" s="801"/>
      <c r="EBI45" s="798"/>
      <c r="EBJ45" s="799"/>
      <c r="EBK45" s="63"/>
      <c r="EBL45" s="800"/>
      <c r="EBM45" s="797"/>
      <c r="EBN45" s="794"/>
      <c r="EBO45" s="795"/>
      <c r="EBP45" s="796"/>
      <c r="EBQ45" s="794"/>
      <c r="EBR45" s="795"/>
      <c r="EBS45" s="797"/>
      <c r="EBT45" s="49"/>
      <c r="EBU45" s="795"/>
      <c r="EBV45" s="63"/>
      <c r="EBW45" s="63"/>
      <c r="EBX45" s="801"/>
      <c r="EBY45" s="798"/>
      <c r="EBZ45" s="799"/>
      <c r="ECA45" s="63"/>
      <c r="ECB45" s="800"/>
      <c r="ECC45" s="797"/>
      <c r="ECD45" s="794"/>
      <c r="ECE45" s="795"/>
      <c r="ECF45" s="796"/>
      <c r="ECG45" s="794"/>
      <c r="ECH45" s="795"/>
      <c r="ECI45" s="797"/>
      <c r="ECJ45" s="49"/>
      <c r="ECK45" s="795"/>
      <c r="ECL45" s="63"/>
      <c r="ECM45" s="63"/>
      <c r="ECN45" s="801"/>
      <c r="ECO45" s="798"/>
      <c r="ECP45" s="799"/>
      <c r="ECQ45" s="63"/>
      <c r="ECR45" s="800"/>
      <c r="ECS45" s="797"/>
      <c r="ECT45" s="794"/>
      <c r="ECU45" s="795"/>
      <c r="ECV45" s="796"/>
      <c r="ECW45" s="794"/>
      <c r="ECX45" s="795"/>
      <c r="ECY45" s="797"/>
      <c r="ECZ45" s="49"/>
      <c r="EDA45" s="795"/>
      <c r="EDB45" s="63"/>
      <c r="EDC45" s="63"/>
      <c r="EDD45" s="801"/>
      <c r="EDE45" s="798"/>
      <c r="EDF45" s="799"/>
      <c r="EDG45" s="63"/>
      <c r="EDH45" s="800"/>
      <c r="EDI45" s="797"/>
      <c r="EDJ45" s="794"/>
      <c r="EDK45" s="795"/>
      <c r="EDL45" s="796"/>
      <c r="EDM45" s="794"/>
      <c r="EDN45" s="795"/>
      <c r="EDO45" s="797"/>
      <c r="EDP45" s="49"/>
      <c r="EDQ45" s="795"/>
      <c r="EDR45" s="63"/>
      <c r="EDS45" s="63"/>
      <c r="EDT45" s="801"/>
      <c r="EDU45" s="798"/>
      <c r="EDV45" s="799"/>
      <c r="EDW45" s="63"/>
      <c r="EDX45" s="800"/>
      <c r="EDY45" s="797"/>
      <c r="EDZ45" s="794"/>
      <c r="EEA45" s="795"/>
      <c r="EEB45" s="796"/>
      <c r="EEC45" s="794"/>
      <c r="EED45" s="795"/>
      <c r="EEE45" s="797"/>
      <c r="EEF45" s="49"/>
      <c r="EEG45" s="795"/>
      <c r="EEH45" s="63"/>
      <c r="EEI45" s="63"/>
      <c r="EEJ45" s="801"/>
      <c r="EEK45" s="798"/>
      <c r="EEL45" s="799"/>
      <c r="EEM45" s="63"/>
      <c r="EEN45" s="800"/>
      <c r="EEO45" s="797"/>
      <c r="EEP45" s="794"/>
      <c r="EEQ45" s="795"/>
      <c r="EER45" s="796"/>
      <c r="EES45" s="794"/>
      <c r="EET45" s="795"/>
      <c r="EEU45" s="797"/>
      <c r="EEV45" s="49"/>
      <c r="EEW45" s="795"/>
      <c r="EEX45" s="63"/>
      <c r="EEY45" s="63"/>
      <c r="EEZ45" s="801"/>
      <c r="EFA45" s="798"/>
      <c r="EFB45" s="799"/>
      <c r="EFC45" s="63"/>
      <c r="EFD45" s="800"/>
      <c r="EFE45" s="797"/>
      <c r="EFF45" s="794"/>
      <c r="EFG45" s="795"/>
      <c r="EFH45" s="796"/>
      <c r="EFI45" s="794"/>
      <c r="EFJ45" s="795"/>
      <c r="EFK45" s="797"/>
      <c r="EFL45" s="49"/>
      <c r="EFM45" s="795"/>
      <c r="EFN45" s="63"/>
      <c r="EFO45" s="63"/>
      <c r="EFP45" s="801"/>
      <c r="EFQ45" s="798"/>
      <c r="EFR45" s="799"/>
      <c r="EFS45" s="63"/>
      <c r="EFT45" s="800"/>
      <c r="EFU45" s="797"/>
      <c r="EFV45" s="794"/>
      <c r="EFW45" s="795"/>
      <c r="EFX45" s="796"/>
      <c r="EFY45" s="794"/>
      <c r="EFZ45" s="795"/>
      <c r="EGA45" s="797"/>
      <c r="EGB45" s="49"/>
      <c r="EGC45" s="795"/>
      <c r="EGD45" s="63"/>
      <c r="EGE45" s="63"/>
      <c r="EGF45" s="801"/>
      <c r="EGG45" s="798"/>
      <c r="EGH45" s="799"/>
      <c r="EGI45" s="63"/>
      <c r="EGJ45" s="800"/>
      <c r="EGK45" s="797"/>
      <c r="EGL45" s="794"/>
      <c r="EGM45" s="795"/>
      <c r="EGN45" s="796"/>
      <c r="EGO45" s="794"/>
      <c r="EGP45" s="795"/>
      <c r="EGQ45" s="797"/>
      <c r="EGR45" s="49"/>
      <c r="EGS45" s="795"/>
      <c r="EGT45" s="63"/>
      <c r="EGU45" s="63"/>
      <c r="EGV45" s="801"/>
      <c r="EGW45" s="798"/>
      <c r="EGX45" s="799"/>
      <c r="EGY45" s="63"/>
      <c r="EGZ45" s="800"/>
      <c r="EHA45" s="797"/>
      <c r="EHB45" s="794"/>
      <c r="EHC45" s="795"/>
      <c r="EHD45" s="796"/>
      <c r="EHE45" s="794"/>
      <c r="EHF45" s="795"/>
      <c r="EHG45" s="797"/>
      <c r="EHH45" s="49"/>
      <c r="EHI45" s="795"/>
      <c r="EHJ45" s="63"/>
      <c r="EHK45" s="63"/>
      <c r="EHL45" s="801"/>
      <c r="EHM45" s="798"/>
      <c r="EHN45" s="799"/>
      <c r="EHO45" s="63"/>
      <c r="EHP45" s="800"/>
      <c r="EHQ45" s="797"/>
      <c r="EHR45" s="794"/>
      <c r="EHS45" s="795"/>
      <c r="EHT45" s="796"/>
      <c r="EHU45" s="794"/>
      <c r="EHV45" s="795"/>
      <c r="EHW45" s="797"/>
      <c r="EHX45" s="49"/>
      <c r="EHY45" s="795"/>
      <c r="EHZ45" s="63"/>
      <c r="EIA45" s="63"/>
      <c r="EIB45" s="801"/>
      <c r="EIC45" s="798"/>
      <c r="EID45" s="799"/>
      <c r="EIE45" s="63"/>
      <c r="EIF45" s="800"/>
      <c r="EIG45" s="797"/>
      <c r="EIH45" s="794"/>
      <c r="EII45" s="795"/>
      <c r="EIJ45" s="796"/>
      <c r="EIK45" s="794"/>
      <c r="EIL45" s="795"/>
      <c r="EIM45" s="797"/>
      <c r="EIN45" s="49"/>
      <c r="EIO45" s="795"/>
      <c r="EIP45" s="63"/>
      <c r="EIQ45" s="63"/>
      <c r="EIR45" s="801"/>
      <c r="EIS45" s="798"/>
      <c r="EIT45" s="799"/>
      <c r="EIU45" s="63"/>
      <c r="EIV45" s="800"/>
      <c r="EIW45" s="797"/>
      <c r="EIX45" s="794"/>
      <c r="EIY45" s="795"/>
      <c r="EIZ45" s="796"/>
      <c r="EJA45" s="794"/>
      <c r="EJB45" s="795"/>
      <c r="EJC45" s="797"/>
      <c r="EJD45" s="49"/>
      <c r="EJE45" s="795"/>
      <c r="EJF45" s="63"/>
      <c r="EJG45" s="63"/>
      <c r="EJH45" s="801"/>
      <c r="EJI45" s="798"/>
      <c r="EJJ45" s="799"/>
      <c r="EJK45" s="63"/>
      <c r="EJL45" s="800"/>
      <c r="EJM45" s="797"/>
      <c r="EJN45" s="794"/>
      <c r="EJO45" s="795"/>
      <c r="EJP45" s="796"/>
      <c r="EJQ45" s="794"/>
      <c r="EJR45" s="795"/>
      <c r="EJS45" s="797"/>
      <c r="EJT45" s="49"/>
      <c r="EJU45" s="795"/>
      <c r="EJV45" s="63"/>
      <c r="EJW45" s="63"/>
      <c r="EJX45" s="801"/>
      <c r="EJY45" s="798"/>
      <c r="EJZ45" s="799"/>
      <c r="EKA45" s="63"/>
      <c r="EKB45" s="800"/>
      <c r="EKC45" s="797"/>
      <c r="EKD45" s="794"/>
      <c r="EKE45" s="795"/>
      <c r="EKF45" s="796"/>
      <c r="EKG45" s="794"/>
      <c r="EKH45" s="795"/>
      <c r="EKI45" s="797"/>
      <c r="EKJ45" s="49"/>
      <c r="EKK45" s="795"/>
      <c r="EKL45" s="63"/>
      <c r="EKM45" s="63"/>
      <c r="EKN45" s="801"/>
      <c r="EKO45" s="798"/>
      <c r="EKP45" s="799"/>
      <c r="EKQ45" s="63"/>
      <c r="EKR45" s="800"/>
      <c r="EKS45" s="797"/>
      <c r="EKT45" s="794"/>
      <c r="EKU45" s="795"/>
      <c r="EKV45" s="796"/>
      <c r="EKW45" s="794"/>
      <c r="EKX45" s="795"/>
      <c r="EKY45" s="797"/>
      <c r="EKZ45" s="49"/>
      <c r="ELA45" s="795"/>
      <c r="ELB45" s="63"/>
      <c r="ELC45" s="63"/>
      <c r="ELD45" s="801"/>
      <c r="ELE45" s="798"/>
      <c r="ELF45" s="799"/>
      <c r="ELG45" s="63"/>
      <c r="ELH45" s="800"/>
      <c r="ELI45" s="797"/>
      <c r="ELJ45" s="794"/>
      <c r="ELK45" s="795"/>
      <c r="ELL45" s="796"/>
      <c r="ELM45" s="794"/>
      <c r="ELN45" s="795"/>
      <c r="ELO45" s="797"/>
      <c r="ELP45" s="49"/>
      <c r="ELQ45" s="795"/>
      <c r="ELR45" s="63"/>
      <c r="ELS45" s="63"/>
      <c r="ELT45" s="801"/>
      <c r="ELU45" s="798"/>
      <c r="ELV45" s="799"/>
      <c r="ELW45" s="63"/>
      <c r="ELX45" s="800"/>
      <c r="ELY45" s="797"/>
      <c r="ELZ45" s="794"/>
      <c r="EMA45" s="795"/>
      <c r="EMB45" s="796"/>
      <c r="EMC45" s="794"/>
      <c r="EMD45" s="795"/>
      <c r="EME45" s="797"/>
      <c r="EMF45" s="49"/>
      <c r="EMG45" s="795"/>
      <c r="EMH45" s="63"/>
      <c r="EMI45" s="63"/>
      <c r="EMJ45" s="801"/>
      <c r="EMK45" s="798"/>
      <c r="EML45" s="799"/>
      <c r="EMM45" s="63"/>
      <c r="EMN45" s="800"/>
      <c r="EMO45" s="797"/>
      <c r="EMP45" s="794"/>
      <c r="EMQ45" s="795"/>
      <c r="EMR45" s="796"/>
      <c r="EMS45" s="794"/>
      <c r="EMT45" s="795"/>
      <c r="EMU45" s="797"/>
      <c r="EMV45" s="49"/>
      <c r="EMW45" s="795"/>
      <c r="EMX45" s="63"/>
      <c r="EMY45" s="63"/>
      <c r="EMZ45" s="801"/>
      <c r="ENA45" s="798"/>
      <c r="ENB45" s="799"/>
      <c r="ENC45" s="63"/>
      <c r="END45" s="800"/>
      <c r="ENE45" s="797"/>
      <c r="ENF45" s="794"/>
      <c r="ENG45" s="795"/>
      <c r="ENH45" s="796"/>
      <c r="ENI45" s="794"/>
      <c r="ENJ45" s="795"/>
      <c r="ENK45" s="797"/>
      <c r="ENL45" s="49"/>
      <c r="ENM45" s="795"/>
      <c r="ENN45" s="63"/>
      <c r="ENO45" s="63"/>
      <c r="ENP45" s="801"/>
      <c r="ENQ45" s="798"/>
      <c r="ENR45" s="799"/>
      <c r="ENS45" s="63"/>
      <c r="ENT45" s="800"/>
      <c r="ENU45" s="797"/>
      <c r="ENV45" s="794"/>
      <c r="ENW45" s="795"/>
      <c r="ENX45" s="796"/>
      <c r="ENY45" s="794"/>
      <c r="ENZ45" s="795"/>
      <c r="EOA45" s="797"/>
      <c r="EOB45" s="49"/>
      <c r="EOC45" s="795"/>
      <c r="EOD45" s="63"/>
      <c r="EOE45" s="63"/>
      <c r="EOF45" s="801"/>
      <c r="EOG45" s="798"/>
      <c r="EOH45" s="799"/>
      <c r="EOI45" s="63"/>
      <c r="EOJ45" s="800"/>
      <c r="EOK45" s="797"/>
      <c r="EOL45" s="794"/>
      <c r="EOM45" s="795"/>
      <c r="EON45" s="796"/>
      <c r="EOO45" s="794"/>
      <c r="EOP45" s="795"/>
      <c r="EOQ45" s="797"/>
      <c r="EOR45" s="49"/>
      <c r="EOS45" s="795"/>
      <c r="EOT45" s="63"/>
      <c r="EOU45" s="63"/>
      <c r="EOV45" s="801"/>
      <c r="EOW45" s="798"/>
      <c r="EOX45" s="799"/>
      <c r="EOY45" s="63"/>
      <c r="EOZ45" s="800"/>
      <c r="EPA45" s="797"/>
      <c r="EPB45" s="794"/>
      <c r="EPC45" s="795"/>
      <c r="EPD45" s="796"/>
      <c r="EPE45" s="794"/>
      <c r="EPF45" s="795"/>
      <c r="EPG45" s="797"/>
      <c r="EPH45" s="49"/>
      <c r="EPI45" s="795"/>
      <c r="EPJ45" s="63"/>
      <c r="EPK45" s="63"/>
      <c r="EPL45" s="801"/>
      <c r="EPM45" s="798"/>
      <c r="EPN45" s="799"/>
      <c r="EPO45" s="63"/>
      <c r="EPP45" s="800"/>
      <c r="EPQ45" s="797"/>
      <c r="EPR45" s="794"/>
      <c r="EPS45" s="795"/>
      <c r="EPT45" s="796"/>
      <c r="EPU45" s="794"/>
      <c r="EPV45" s="795"/>
      <c r="EPW45" s="797"/>
      <c r="EPX45" s="49"/>
      <c r="EPY45" s="795"/>
      <c r="EPZ45" s="63"/>
      <c r="EQA45" s="63"/>
      <c r="EQB45" s="801"/>
      <c r="EQC45" s="798"/>
      <c r="EQD45" s="799"/>
      <c r="EQE45" s="63"/>
      <c r="EQF45" s="800"/>
      <c r="EQG45" s="797"/>
      <c r="EQH45" s="794"/>
      <c r="EQI45" s="795"/>
      <c r="EQJ45" s="796"/>
      <c r="EQK45" s="794"/>
      <c r="EQL45" s="795"/>
      <c r="EQM45" s="797"/>
      <c r="EQN45" s="49"/>
      <c r="EQO45" s="795"/>
      <c r="EQP45" s="63"/>
      <c r="EQQ45" s="63"/>
      <c r="EQR45" s="801"/>
      <c r="EQS45" s="798"/>
      <c r="EQT45" s="799"/>
      <c r="EQU45" s="63"/>
      <c r="EQV45" s="800"/>
      <c r="EQW45" s="797"/>
      <c r="EQX45" s="794"/>
      <c r="EQY45" s="795"/>
      <c r="EQZ45" s="796"/>
      <c r="ERA45" s="794"/>
      <c r="ERB45" s="795"/>
      <c r="ERC45" s="797"/>
      <c r="ERD45" s="49"/>
      <c r="ERE45" s="795"/>
      <c r="ERF45" s="63"/>
      <c r="ERG45" s="63"/>
      <c r="ERH45" s="801"/>
      <c r="ERI45" s="798"/>
      <c r="ERJ45" s="799"/>
      <c r="ERK45" s="63"/>
      <c r="ERL45" s="800"/>
      <c r="ERM45" s="797"/>
      <c r="ERN45" s="794"/>
      <c r="ERO45" s="795"/>
      <c r="ERP45" s="796"/>
      <c r="ERQ45" s="794"/>
      <c r="ERR45" s="795"/>
      <c r="ERS45" s="797"/>
      <c r="ERT45" s="49"/>
      <c r="ERU45" s="795"/>
      <c r="ERV45" s="63"/>
      <c r="ERW45" s="63"/>
      <c r="ERX45" s="801"/>
      <c r="ERY45" s="798"/>
      <c r="ERZ45" s="799"/>
      <c r="ESA45" s="63"/>
      <c r="ESB45" s="800"/>
      <c r="ESC45" s="797"/>
      <c r="ESD45" s="794"/>
      <c r="ESE45" s="795"/>
      <c r="ESF45" s="796"/>
      <c r="ESG45" s="794"/>
      <c r="ESH45" s="795"/>
      <c r="ESI45" s="797"/>
      <c r="ESJ45" s="49"/>
      <c r="ESK45" s="795"/>
      <c r="ESL45" s="63"/>
      <c r="ESM45" s="63"/>
      <c r="ESN45" s="801"/>
      <c r="ESO45" s="798"/>
      <c r="ESP45" s="799"/>
      <c r="ESQ45" s="63"/>
      <c r="ESR45" s="800"/>
      <c r="ESS45" s="797"/>
      <c r="EST45" s="794"/>
      <c r="ESU45" s="795"/>
      <c r="ESV45" s="796"/>
      <c r="ESW45" s="794"/>
      <c r="ESX45" s="795"/>
      <c r="ESY45" s="797"/>
      <c r="ESZ45" s="49"/>
      <c r="ETA45" s="795"/>
      <c r="ETB45" s="63"/>
      <c r="ETC45" s="63"/>
      <c r="ETD45" s="801"/>
      <c r="ETE45" s="798"/>
      <c r="ETF45" s="799"/>
      <c r="ETG45" s="63"/>
      <c r="ETH45" s="800"/>
      <c r="ETI45" s="797"/>
      <c r="ETJ45" s="794"/>
      <c r="ETK45" s="795"/>
      <c r="ETL45" s="796"/>
      <c r="ETM45" s="794"/>
      <c r="ETN45" s="795"/>
      <c r="ETO45" s="797"/>
      <c r="ETP45" s="49"/>
      <c r="ETQ45" s="795"/>
      <c r="ETR45" s="63"/>
      <c r="ETS45" s="63"/>
      <c r="ETT45" s="801"/>
      <c r="ETU45" s="798"/>
      <c r="ETV45" s="799"/>
      <c r="ETW45" s="63"/>
      <c r="ETX45" s="800"/>
      <c r="ETY45" s="797"/>
      <c r="ETZ45" s="794"/>
      <c r="EUA45" s="795"/>
      <c r="EUB45" s="796"/>
      <c r="EUC45" s="794"/>
      <c r="EUD45" s="795"/>
      <c r="EUE45" s="797"/>
      <c r="EUF45" s="49"/>
      <c r="EUG45" s="795"/>
      <c r="EUH45" s="63"/>
      <c r="EUI45" s="63"/>
      <c r="EUJ45" s="801"/>
      <c r="EUK45" s="798"/>
      <c r="EUL45" s="799"/>
      <c r="EUM45" s="63"/>
      <c r="EUN45" s="800"/>
      <c r="EUO45" s="797"/>
      <c r="EUP45" s="794"/>
      <c r="EUQ45" s="795"/>
      <c r="EUR45" s="796"/>
      <c r="EUS45" s="794"/>
      <c r="EUT45" s="795"/>
      <c r="EUU45" s="797"/>
      <c r="EUV45" s="49"/>
      <c r="EUW45" s="795"/>
      <c r="EUX45" s="63"/>
      <c r="EUY45" s="63"/>
      <c r="EUZ45" s="801"/>
      <c r="EVA45" s="798"/>
      <c r="EVB45" s="799"/>
      <c r="EVC45" s="63"/>
      <c r="EVD45" s="800"/>
      <c r="EVE45" s="797"/>
      <c r="EVF45" s="794"/>
      <c r="EVG45" s="795"/>
      <c r="EVH45" s="796"/>
      <c r="EVI45" s="794"/>
      <c r="EVJ45" s="795"/>
      <c r="EVK45" s="797"/>
      <c r="EVL45" s="49"/>
      <c r="EVM45" s="795"/>
      <c r="EVN45" s="63"/>
      <c r="EVO45" s="63"/>
      <c r="EVP45" s="801"/>
      <c r="EVQ45" s="798"/>
      <c r="EVR45" s="799"/>
      <c r="EVS45" s="63"/>
      <c r="EVT45" s="800"/>
      <c r="EVU45" s="797"/>
      <c r="EVV45" s="794"/>
      <c r="EVW45" s="795"/>
      <c r="EVX45" s="796"/>
      <c r="EVY45" s="794"/>
      <c r="EVZ45" s="795"/>
      <c r="EWA45" s="797"/>
      <c r="EWB45" s="49"/>
      <c r="EWC45" s="795"/>
      <c r="EWD45" s="63"/>
      <c r="EWE45" s="63"/>
      <c r="EWF45" s="801"/>
      <c r="EWG45" s="798"/>
      <c r="EWH45" s="799"/>
      <c r="EWI45" s="63"/>
      <c r="EWJ45" s="800"/>
      <c r="EWK45" s="797"/>
      <c r="EWL45" s="794"/>
      <c r="EWM45" s="795"/>
      <c r="EWN45" s="796"/>
      <c r="EWO45" s="794"/>
      <c r="EWP45" s="795"/>
      <c r="EWQ45" s="797"/>
      <c r="EWR45" s="49"/>
      <c r="EWS45" s="795"/>
      <c r="EWT45" s="63"/>
      <c r="EWU45" s="63"/>
      <c r="EWV45" s="801"/>
      <c r="EWW45" s="798"/>
      <c r="EWX45" s="799"/>
      <c r="EWY45" s="63"/>
      <c r="EWZ45" s="800"/>
      <c r="EXA45" s="797"/>
      <c r="EXB45" s="794"/>
      <c r="EXC45" s="795"/>
      <c r="EXD45" s="796"/>
      <c r="EXE45" s="794"/>
      <c r="EXF45" s="795"/>
      <c r="EXG45" s="797"/>
      <c r="EXH45" s="49"/>
      <c r="EXI45" s="795"/>
      <c r="EXJ45" s="63"/>
      <c r="EXK45" s="63"/>
      <c r="EXL45" s="801"/>
      <c r="EXM45" s="798"/>
      <c r="EXN45" s="799"/>
      <c r="EXO45" s="63"/>
      <c r="EXP45" s="800"/>
      <c r="EXQ45" s="797"/>
      <c r="EXR45" s="794"/>
      <c r="EXS45" s="795"/>
      <c r="EXT45" s="796"/>
      <c r="EXU45" s="794"/>
      <c r="EXV45" s="795"/>
      <c r="EXW45" s="797"/>
      <c r="EXX45" s="49"/>
      <c r="EXY45" s="795"/>
      <c r="EXZ45" s="63"/>
      <c r="EYA45" s="63"/>
      <c r="EYB45" s="801"/>
      <c r="EYC45" s="798"/>
      <c r="EYD45" s="799"/>
      <c r="EYE45" s="63"/>
      <c r="EYF45" s="800"/>
      <c r="EYG45" s="797"/>
      <c r="EYH45" s="794"/>
      <c r="EYI45" s="795"/>
      <c r="EYJ45" s="796"/>
      <c r="EYK45" s="794"/>
      <c r="EYL45" s="795"/>
      <c r="EYM45" s="797"/>
      <c r="EYN45" s="49"/>
      <c r="EYO45" s="795"/>
      <c r="EYP45" s="63"/>
      <c r="EYQ45" s="63"/>
      <c r="EYR45" s="801"/>
      <c r="EYS45" s="798"/>
      <c r="EYT45" s="799"/>
      <c r="EYU45" s="63"/>
      <c r="EYV45" s="800"/>
      <c r="EYW45" s="797"/>
      <c r="EYX45" s="794"/>
      <c r="EYY45" s="795"/>
      <c r="EYZ45" s="796"/>
      <c r="EZA45" s="794"/>
      <c r="EZB45" s="795"/>
      <c r="EZC45" s="797"/>
      <c r="EZD45" s="49"/>
      <c r="EZE45" s="795"/>
      <c r="EZF45" s="63"/>
      <c r="EZG45" s="63"/>
      <c r="EZH45" s="801"/>
      <c r="EZI45" s="798"/>
      <c r="EZJ45" s="799"/>
      <c r="EZK45" s="63"/>
      <c r="EZL45" s="800"/>
      <c r="EZM45" s="797"/>
      <c r="EZN45" s="794"/>
      <c r="EZO45" s="795"/>
      <c r="EZP45" s="796"/>
      <c r="EZQ45" s="794"/>
      <c r="EZR45" s="795"/>
      <c r="EZS45" s="797"/>
      <c r="EZT45" s="49"/>
      <c r="EZU45" s="795"/>
      <c r="EZV45" s="63"/>
      <c r="EZW45" s="63"/>
      <c r="EZX45" s="801"/>
      <c r="EZY45" s="798"/>
      <c r="EZZ45" s="799"/>
      <c r="FAA45" s="63"/>
      <c r="FAB45" s="800"/>
      <c r="FAC45" s="797"/>
      <c r="FAD45" s="794"/>
      <c r="FAE45" s="795"/>
      <c r="FAF45" s="796"/>
      <c r="FAG45" s="794"/>
      <c r="FAH45" s="795"/>
      <c r="FAI45" s="797"/>
      <c r="FAJ45" s="49"/>
      <c r="FAK45" s="795"/>
      <c r="FAL45" s="63"/>
      <c r="FAM45" s="63"/>
      <c r="FAN45" s="801"/>
      <c r="FAO45" s="798"/>
      <c r="FAP45" s="799"/>
      <c r="FAQ45" s="63"/>
      <c r="FAR45" s="800"/>
      <c r="FAS45" s="797"/>
      <c r="FAT45" s="794"/>
      <c r="FAU45" s="795"/>
      <c r="FAV45" s="796"/>
      <c r="FAW45" s="794"/>
      <c r="FAX45" s="795"/>
      <c r="FAY45" s="797"/>
      <c r="FAZ45" s="49"/>
      <c r="FBA45" s="795"/>
      <c r="FBB45" s="63"/>
      <c r="FBC45" s="63"/>
      <c r="FBD45" s="801"/>
      <c r="FBE45" s="798"/>
      <c r="FBF45" s="799"/>
      <c r="FBG45" s="63"/>
      <c r="FBH45" s="800"/>
      <c r="FBI45" s="797"/>
      <c r="FBJ45" s="794"/>
      <c r="FBK45" s="795"/>
      <c r="FBL45" s="796"/>
      <c r="FBM45" s="794"/>
      <c r="FBN45" s="795"/>
      <c r="FBO45" s="797"/>
      <c r="FBP45" s="49"/>
      <c r="FBQ45" s="795"/>
      <c r="FBR45" s="63"/>
      <c r="FBS45" s="63"/>
      <c r="FBT45" s="801"/>
      <c r="FBU45" s="798"/>
      <c r="FBV45" s="799"/>
      <c r="FBW45" s="63"/>
      <c r="FBX45" s="800"/>
      <c r="FBY45" s="797"/>
      <c r="FBZ45" s="794"/>
      <c r="FCA45" s="795"/>
      <c r="FCB45" s="796"/>
      <c r="FCC45" s="794"/>
      <c r="FCD45" s="795"/>
      <c r="FCE45" s="797"/>
      <c r="FCF45" s="49"/>
      <c r="FCG45" s="795"/>
      <c r="FCH45" s="63"/>
      <c r="FCI45" s="63"/>
      <c r="FCJ45" s="801"/>
      <c r="FCK45" s="798"/>
      <c r="FCL45" s="799"/>
      <c r="FCM45" s="63"/>
      <c r="FCN45" s="800"/>
      <c r="FCO45" s="797"/>
      <c r="FCP45" s="794"/>
      <c r="FCQ45" s="795"/>
      <c r="FCR45" s="796"/>
      <c r="FCS45" s="794"/>
      <c r="FCT45" s="795"/>
      <c r="FCU45" s="797"/>
      <c r="FCV45" s="49"/>
      <c r="FCW45" s="795"/>
      <c r="FCX45" s="63"/>
      <c r="FCY45" s="63"/>
      <c r="FCZ45" s="801"/>
      <c r="FDA45" s="798"/>
      <c r="FDB45" s="799"/>
      <c r="FDC45" s="63"/>
      <c r="FDD45" s="800"/>
      <c r="FDE45" s="797"/>
      <c r="FDF45" s="794"/>
      <c r="FDG45" s="795"/>
      <c r="FDH45" s="796"/>
      <c r="FDI45" s="794"/>
      <c r="FDJ45" s="795"/>
      <c r="FDK45" s="797"/>
      <c r="FDL45" s="49"/>
      <c r="FDM45" s="795"/>
      <c r="FDN45" s="63"/>
      <c r="FDO45" s="63"/>
      <c r="FDP45" s="801"/>
      <c r="FDQ45" s="798"/>
      <c r="FDR45" s="799"/>
      <c r="FDS45" s="63"/>
      <c r="FDT45" s="800"/>
      <c r="FDU45" s="797"/>
      <c r="FDV45" s="794"/>
      <c r="FDW45" s="795"/>
      <c r="FDX45" s="796"/>
      <c r="FDY45" s="794"/>
      <c r="FDZ45" s="795"/>
      <c r="FEA45" s="797"/>
      <c r="FEB45" s="49"/>
      <c r="FEC45" s="795"/>
      <c r="FED45" s="63"/>
      <c r="FEE45" s="63"/>
      <c r="FEF45" s="801"/>
      <c r="FEG45" s="798"/>
      <c r="FEH45" s="799"/>
      <c r="FEI45" s="63"/>
      <c r="FEJ45" s="800"/>
      <c r="FEK45" s="797"/>
      <c r="FEL45" s="794"/>
      <c r="FEM45" s="795"/>
      <c r="FEN45" s="796"/>
      <c r="FEO45" s="794"/>
      <c r="FEP45" s="795"/>
      <c r="FEQ45" s="797"/>
      <c r="FER45" s="49"/>
      <c r="FES45" s="795"/>
      <c r="FET45" s="63"/>
      <c r="FEU45" s="63"/>
      <c r="FEV45" s="801"/>
      <c r="FEW45" s="798"/>
      <c r="FEX45" s="799"/>
      <c r="FEY45" s="63"/>
      <c r="FEZ45" s="800"/>
      <c r="FFA45" s="797"/>
      <c r="FFB45" s="794"/>
      <c r="FFC45" s="795"/>
      <c r="FFD45" s="796"/>
      <c r="FFE45" s="794"/>
      <c r="FFF45" s="795"/>
      <c r="FFG45" s="797"/>
      <c r="FFH45" s="49"/>
      <c r="FFI45" s="795"/>
      <c r="FFJ45" s="63"/>
      <c r="FFK45" s="63"/>
      <c r="FFL45" s="801"/>
      <c r="FFM45" s="798"/>
      <c r="FFN45" s="799"/>
      <c r="FFO45" s="63"/>
      <c r="FFP45" s="800"/>
      <c r="FFQ45" s="797"/>
      <c r="FFR45" s="794"/>
      <c r="FFS45" s="795"/>
      <c r="FFT45" s="796"/>
      <c r="FFU45" s="794"/>
      <c r="FFV45" s="795"/>
      <c r="FFW45" s="797"/>
      <c r="FFX45" s="49"/>
      <c r="FFY45" s="795"/>
      <c r="FFZ45" s="63"/>
      <c r="FGA45" s="63"/>
      <c r="FGB45" s="801"/>
      <c r="FGC45" s="798"/>
      <c r="FGD45" s="799"/>
      <c r="FGE45" s="63"/>
      <c r="FGF45" s="800"/>
      <c r="FGG45" s="797"/>
      <c r="FGH45" s="794"/>
      <c r="FGI45" s="795"/>
      <c r="FGJ45" s="796"/>
      <c r="FGK45" s="794"/>
      <c r="FGL45" s="795"/>
      <c r="FGM45" s="797"/>
      <c r="FGN45" s="49"/>
      <c r="FGO45" s="795"/>
      <c r="FGP45" s="63"/>
      <c r="FGQ45" s="63"/>
      <c r="FGR45" s="801"/>
      <c r="FGS45" s="798"/>
      <c r="FGT45" s="799"/>
      <c r="FGU45" s="63"/>
      <c r="FGV45" s="800"/>
      <c r="FGW45" s="797"/>
      <c r="FGX45" s="794"/>
      <c r="FGY45" s="795"/>
      <c r="FGZ45" s="796"/>
      <c r="FHA45" s="794"/>
      <c r="FHB45" s="795"/>
      <c r="FHC45" s="797"/>
      <c r="FHD45" s="49"/>
      <c r="FHE45" s="795"/>
      <c r="FHF45" s="63"/>
      <c r="FHG45" s="63"/>
      <c r="FHH45" s="801"/>
      <c r="FHI45" s="798"/>
      <c r="FHJ45" s="799"/>
      <c r="FHK45" s="63"/>
      <c r="FHL45" s="800"/>
      <c r="FHM45" s="797"/>
      <c r="FHN45" s="794"/>
      <c r="FHO45" s="795"/>
      <c r="FHP45" s="796"/>
      <c r="FHQ45" s="794"/>
      <c r="FHR45" s="795"/>
      <c r="FHS45" s="797"/>
      <c r="FHT45" s="49"/>
      <c r="FHU45" s="795"/>
      <c r="FHV45" s="63"/>
      <c r="FHW45" s="63"/>
      <c r="FHX45" s="801"/>
      <c r="FHY45" s="798"/>
      <c r="FHZ45" s="799"/>
      <c r="FIA45" s="63"/>
      <c r="FIB45" s="800"/>
      <c r="FIC45" s="797"/>
      <c r="FID45" s="794"/>
      <c r="FIE45" s="795"/>
      <c r="FIF45" s="796"/>
      <c r="FIG45" s="794"/>
      <c r="FIH45" s="795"/>
      <c r="FII45" s="797"/>
      <c r="FIJ45" s="49"/>
      <c r="FIK45" s="795"/>
      <c r="FIL45" s="63"/>
      <c r="FIM45" s="63"/>
      <c r="FIN45" s="801"/>
      <c r="FIO45" s="798"/>
      <c r="FIP45" s="799"/>
      <c r="FIQ45" s="63"/>
      <c r="FIR45" s="800"/>
      <c r="FIS45" s="797"/>
      <c r="FIT45" s="794"/>
      <c r="FIU45" s="795"/>
      <c r="FIV45" s="796"/>
      <c r="FIW45" s="794"/>
      <c r="FIX45" s="795"/>
      <c r="FIY45" s="797"/>
      <c r="FIZ45" s="49"/>
      <c r="FJA45" s="795"/>
      <c r="FJB45" s="63"/>
      <c r="FJC45" s="63"/>
      <c r="FJD45" s="801"/>
      <c r="FJE45" s="798"/>
      <c r="FJF45" s="799"/>
      <c r="FJG45" s="63"/>
      <c r="FJH45" s="800"/>
      <c r="FJI45" s="797"/>
      <c r="FJJ45" s="794"/>
      <c r="FJK45" s="795"/>
      <c r="FJL45" s="796"/>
      <c r="FJM45" s="794"/>
      <c r="FJN45" s="795"/>
      <c r="FJO45" s="797"/>
      <c r="FJP45" s="49"/>
      <c r="FJQ45" s="795"/>
      <c r="FJR45" s="63"/>
      <c r="FJS45" s="63"/>
      <c r="FJT45" s="801"/>
      <c r="FJU45" s="798"/>
      <c r="FJV45" s="799"/>
      <c r="FJW45" s="63"/>
      <c r="FJX45" s="800"/>
      <c r="FJY45" s="797"/>
      <c r="FJZ45" s="794"/>
      <c r="FKA45" s="795"/>
      <c r="FKB45" s="796"/>
      <c r="FKC45" s="794"/>
      <c r="FKD45" s="795"/>
      <c r="FKE45" s="797"/>
      <c r="FKF45" s="49"/>
      <c r="FKG45" s="795"/>
      <c r="FKH45" s="63"/>
      <c r="FKI45" s="63"/>
      <c r="FKJ45" s="801"/>
      <c r="FKK45" s="798"/>
      <c r="FKL45" s="799"/>
      <c r="FKM45" s="63"/>
      <c r="FKN45" s="800"/>
      <c r="FKO45" s="797"/>
      <c r="FKP45" s="794"/>
      <c r="FKQ45" s="795"/>
      <c r="FKR45" s="796"/>
      <c r="FKS45" s="794"/>
      <c r="FKT45" s="795"/>
      <c r="FKU45" s="797"/>
      <c r="FKV45" s="49"/>
      <c r="FKW45" s="795"/>
      <c r="FKX45" s="63"/>
      <c r="FKY45" s="63"/>
      <c r="FKZ45" s="801"/>
      <c r="FLA45" s="798"/>
      <c r="FLB45" s="799"/>
      <c r="FLC45" s="63"/>
      <c r="FLD45" s="800"/>
      <c r="FLE45" s="797"/>
      <c r="FLF45" s="794"/>
      <c r="FLG45" s="795"/>
      <c r="FLH45" s="796"/>
      <c r="FLI45" s="794"/>
      <c r="FLJ45" s="795"/>
      <c r="FLK45" s="797"/>
      <c r="FLL45" s="49"/>
      <c r="FLM45" s="795"/>
      <c r="FLN45" s="63"/>
      <c r="FLO45" s="63"/>
      <c r="FLP45" s="801"/>
      <c r="FLQ45" s="798"/>
      <c r="FLR45" s="799"/>
      <c r="FLS45" s="63"/>
      <c r="FLT45" s="800"/>
      <c r="FLU45" s="797"/>
      <c r="FLV45" s="794"/>
      <c r="FLW45" s="795"/>
      <c r="FLX45" s="796"/>
      <c r="FLY45" s="794"/>
      <c r="FLZ45" s="795"/>
      <c r="FMA45" s="797"/>
      <c r="FMB45" s="49"/>
      <c r="FMC45" s="795"/>
      <c r="FMD45" s="63"/>
      <c r="FME45" s="63"/>
      <c r="FMF45" s="801"/>
      <c r="FMG45" s="798"/>
      <c r="FMH45" s="799"/>
      <c r="FMI45" s="63"/>
      <c r="FMJ45" s="800"/>
      <c r="FMK45" s="797"/>
      <c r="FML45" s="794"/>
      <c r="FMM45" s="795"/>
      <c r="FMN45" s="796"/>
      <c r="FMO45" s="794"/>
      <c r="FMP45" s="795"/>
      <c r="FMQ45" s="797"/>
      <c r="FMR45" s="49"/>
      <c r="FMS45" s="795"/>
      <c r="FMT45" s="63"/>
      <c r="FMU45" s="63"/>
      <c r="FMV45" s="801"/>
      <c r="FMW45" s="798"/>
      <c r="FMX45" s="799"/>
      <c r="FMY45" s="63"/>
      <c r="FMZ45" s="800"/>
      <c r="FNA45" s="797"/>
      <c r="FNB45" s="794"/>
      <c r="FNC45" s="795"/>
      <c r="FND45" s="796"/>
      <c r="FNE45" s="794"/>
      <c r="FNF45" s="795"/>
      <c r="FNG45" s="797"/>
      <c r="FNH45" s="49"/>
      <c r="FNI45" s="795"/>
      <c r="FNJ45" s="63"/>
      <c r="FNK45" s="63"/>
      <c r="FNL45" s="801"/>
      <c r="FNM45" s="798"/>
      <c r="FNN45" s="799"/>
      <c r="FNO45" s="63"/>
      <c r="FNP45" s="800"/>
      <c r="FNQ45" s="797"/>
      <c r="FNR45" s="794"/>
      <c r="FNS45" s="795"/>
      <c r="FNT45" s="796"/>
      <c r="FNU45" s="794"/>
      <c r="FNV45" s="795"/>
      <c r="FNW45" s="797"/>
      <c r="FNX45" s="49"/>
      <c r="FNY45" s="795"/>
      <c r="FNZ45" s="63"/>
      <c r="FOA45" s="63"/>
      <c r="FOB45" s="801"/>
      <c r="FOC45" s="798"/>
      <c r="FOD45" s="799"/>
      <c r="FOE45" s="63"/>
      <c r="FOF45" s="800"/>
      <c r="FOG45" s="797"/>
      <c r="FOH45" s="794"/>
      <c r="FOI45" s="795"/>
      <c r="FOJ45" s="796"/>
      <c r="FOK45" s="794"/>
      <c r="FOL45" s="795"/>
      <c r="FOM45" s="797"/>
      <c r="FON45" s="49"/>
      <c r="FOO45" s="795"/>
      <c r="FOP45" s="63"/>
      <c r="FOQ45" s="63"/>
      <c r="FOR45" s="801"/>
      <c r="FOS45" s="798"/>
      <c r="FOT45" s="799"/>
      <c r="FOU45" s="63"/>
      <c r="FOV45" s="800"/>
      <c r="FOW45" s="797"/>
      <c r="FOX45" s="794"/>
      <c r="FOY45" s="795"/>
      <c r="FOZ45" s="796"/>
      <c r="FPA45" s="794"/>
      <c r="FPB45" s="795"/>
      <c r="FPC45" s="797"/>
      <c r="FPD45" s="49"/>
      <c r="FPE45" s="795"/>
      <c r="FPF45" s="63"/>
      <c r="FPG45" s="63"/>
      <c r="FPH45" s="801"/>
      <c r="FPI45" s="798"/>
      <c r="FPJ45" s="799"/>
      <c r="FPK45" s="63"/>
      <c r="FPL45" s="800"/>
      <c r="FPM45" s="797"/>
      <c r="FPN45" s="794"/>
      <c r="FPO45" s="795"/>
      <c r="FPP45" s="796"/>
      <c r="FPQ45" s="794"/>
      <c r="FPR45" s="795"/>
      <c r="FPS45" s="797"/>
      <c r="FPT45" s="49"/>
      <c r="FPU45" s="795"/>
      <c r="FPV45" s="63"/>
      <c r="FPW45" s="63"/>
      <c r="FPX45" s="801"/>
      <c r="FPY45" s="798"/>
      <c r="FPZ45" s="799"/>
      <c r="FQA45" s="63"/>
      <c r="FQB45" s="800"/>
      <c r="FQC45" s="797"/>
      <c r="FQD45" s="794"/>
      <c r="FQE45" s="795"/>
      <c r="FQF45" s="796"/>
      <c r="FQG45" s="794"/>
      <c r="FQH45" s="795"/>
      <c r="FQI45" s="797"/>
      <c r="FQJ45" s="49"/>
      <c r="FQK45" s="795"/>
      <c r="FQL45" s="63"/>
      <c r="FQM45" s="63"/>
      <c r="FQN45" s="801"/>
      <c r="FQO45" s="798"/>
      <c r="FQP45" s="799"/>
      <c r="FQQ45" s="63"/>
      <c r="FQR45" s="800"/>
      <c r="FQS45" s="797"/>
      <c r="FQT45" s="794"/>
      <c r="FQU45" s="795"/>
      <c r="FQV45" s="796"/>
      <c r="FQW45" s="794"/>
      <c r="FQX45" s="795"/>
      <c r="FQY45" s="797"/>
      <c r="FQZ45" s="49"/>
      <c r="FRA45" s="795"/>
      <c r="FRB45" s="63"/>
      <c r="FRC45" s="63"/>
      <c r="FRD45" s="801"/>
      <c r="FRE45" s="798"/>
      <c r="FRF45" s="799"/>
      <c r="FRG45" s="63"/>
      <c r="FRH45" s="800"/>
      <c r="FRI45" s="797"/>
      <c r="FRJ45" s="794"/>
      <c r="FRK45" s="795"/>
      <c r="FRL45" s="796"/>
      <c r="FRM45" s="794"/>
      <c r="FRN45" s="795"/>
      <c r="FRO45" s="797"/>
      <c r="FRP45" s="49"/>
      <c r="FRQ45" s="795"/>
      <c r="FRR45" s="63"/>
      <c r="FRS45" s="63"/>
      <c r="FRT45" s="801"/>
      <c r="FRU45" s="798"/>
      <c r="FRV45" s="799"/>
      <c r="FRW45" s="63"/>
      <c r="FRX45" s="800"/>
      <c r="FRY45" s="797"/>
      <c r="FRZ45" s="794"/>
      <c r="FSA45" s="795"/>
      <c r="FSB45" s="796"/>
      <c r="FSC45" s="794"/>
      <c r="FSD45" s="795"/>
      <c r="FSE45" s="797"/>
      <c r="FSF45" s="49"/>
      <c r="FSG45" s="795"/>
      <c r="FSH45" s="63"/>
      <c r="FSI45" s="63"/>
      <c r="FSJ45" s="801"/>
      <c r="FSK45" s="798"/>
      <c r="FSL45" s="799"/>
      <c r="FSM45" s="63"/>
      <c r="FSN45" s="800"/>
      <c r="FSO45" s="797"/>
      <c r="FSP45" s="794"/>
      <c r="FSQ45" s="795"/>
      <c r="FSR45" s="796"/>
      <c r="FSS45" s="794"/>
      <c r="FST45" s="795"/>
      <c r="FSU45" s="797"/>
      <c r="FSV45" s="49"/>
      <c r="FSW45" s="795"/>
      <c r="FSX45" s="63"/>
      <c r="FSY45" s="63"/>
      <c r="FSZ45" s="801"/>
      <c r="FTA45" s="798"/>
      <c r="FTB45" s="799"/>
      <c r="FTC45" s="63"/>
      <c r="FTD45" s="800"/>
      <c r="FTE45" s="797"/>
      <c r="FTF45" s="794"/>
      <c r="FTG45" s="795"/>
      <c r="FTH45" s="796"/>
      <c r="FTI45" s="794"/>
      <c r="FTJ45" s="795"/>
      <c r="FTK45" s="797"/>
      <c r="FTL45" s="49"/>
      <c r="FTM45" s="795"/>
      <c r="FTN45" s="63"/>
      <c r="FTO45" s="63"/>
      <c r="FTP45" s="801"/>
      <c r="FTQ45" s="798"/>
      <c r="FTR45" s="799"/>
      <c r="FTS45" s="63"/>
      <c r="FTT45" s="800"/>
      <c r="FTU45" s="797"/>
      <c r="FTV45" s="794"/>
      <c r="FTW45" s="795"/>
      <c r="FTX45" s="796"/>
      <c r="FTY45" s="794"/>
      <c r="FTZ45" s="795"/>
      <c r="FUA45" s="797"/>
      <c r="FUB45" s="49"/>
      <c r="FUC45" s="795"/>
      <c r="FUD45" s="63"/>
      <c r="FUE45" s="63"/>
      <c r="FUF45" s="801"/>
      <c r="FUG45" s="798"/>
      <c r="FUH45" s="799"/>
      <c r="FUI45" s="63"/>
      <c r="FUJ45" s="800"/>
      <c r="FUK45" s="797"/>
      <c r="FUL45" s="794"/>
      <c r="FUM45" s="795"/>
      <c r="FUN45" s="796"/>
      <c r="FUO45" s="794"/>
      <c r="FUP45" s="795"/>
      <c r="FUQ45" s="797"/>
      <c r="FUR45" s="49"/>
      <c r="FUS45" s="795"/>
      <c r="FUT45" s="63"/>
      <c r="FUU45" s="63"/>
      <c r="FUV45" s="801"/>
      <c r="FUW45" s="798"/>
      <c r="FUX45" s="799"/>
      <c r="FUY45" s="63"/>
      <c r="FUZ45" s="800"/>
      <c r="FVA45" s="797"/>
      <c r="FVB45" s="794"/>
      <c r="FVC45" s="795"/>
      <c r="FVD45" s="796"/>
      <c r="FVE45" s="794"/>
      <c r="FVF45" s="795"/>
      <c r="FVG45" s="797"/>
      <c r="FVH45" s="49"/>
      <c r="FVI45" s="795"/>
      <c r="FVJ45" s="63"/>
      <c r="FVK45" s="63"/>
      <c r="FVL45" s="801"/>
      <c r="FVM45" s="798"/>
      <c r="FVN45" s="799"/>
      <c r="FVO45" s="63"/>
      <c r="FVP45" s="800"/>
      <c r="FVQ45" s="797"/>
      <c r="FVR45" s="794"/>
      <c r="FVS45" s="795"/>
      <c r="FVT45" s="796"/>
      <c r="FVU45" s="794"/>
      <c r="FVV45" s="795"/>
      <c r="FVW45" s="797"/>
      <c r="FVX45" s="49"/>
      <c r="FVY45" s="795"/>
      <c r="FVZ45" s="63"/>
      <c r="FWA45" s="63"/>
      <c r="FWB45" s="801"/>
      <c r="FWC45" s="798"/>
      <c r="FWD45" s="799"/>
      <c r="FWE45" s="63"/>
      <c r="FWF45" s="800"/>
      <c r="FWG45" s="797"/>
      <c r="FWH45" s="794"/>
      <c r="FWI45" s="795"/>
      <c r="FWJ45" s="796"/>
      <c r="FWK45" s="794"/>
      <c r="FWL45" s="795"/>
      <c r="FWM45" s="797"/>
      <c r="FWN45" s="49"/>
      <c r="FWO45" s="795"/>
      <c r="FWP45" s="63"/>
      <c r="FWQ45" s="63"/>
      <c r="FWR45" s="801"/>
      <c r="FWS45" s="798"/>
      <c r="FWT45" s="799"/>
      <c r="FWU45" s="63"/>
      <c r="FWV45" s="800"/>
      <c r="FWW45" s="797"/>
      <c r="FWX45" s="794"/>
      <c r="FWY45" s="795"/>
      <c r="FWZ45" s="796"/>
      <c r="FXA45" s="794"/>
      <c r="FXB45" s="795"/>
      <c r="FXC45" s="797"/>
      <c r="FXD45" s="49"/>
      <c r="FXE45" s="795"/>
      <c r="FXF45" s="63"/>
      <c r="FXG45" s="63"/>
      <c r="FXH45" s="801"/>
      <c r="FXI45" s="798"/>
      <c r="FXJ45" s="799"/>
      <c r="FXK45" s="63"/>
      <c r="FXL45" s="800"/>
      <c r="FXM45" s="797"/>
      <c r="FXN45" s="794"/>
      <c r="FXO45" s="795"/>
      <c r="FXP45" s="796"/>
      <c r="FXQ45" s="794"/>
      <c r="FXR45" s="795"/>
      <c r="FXS45" s="797"/>
      <c r="FXT45" s="49"/>
      <c r="FXU45" s="795"/>
      <c r="FXV45" s="63"/>
      <c r="FXW45" s="63"/>
      <c r="FXX45" s="801"/>
      <c r="FXY45" s="798"/>
      <c r="FXZ45" s="799"/>
      <c r="FYA45" s="63"/>
      <c r="FYB45" s="800"/>
      <c r="FYC45" s="797"/>
      <c r="FYD45" s="794"/>
      <c r="FYE45" s="795"/>
      <c r="FYF45" s="796"/>
      <c r="FYG45" s="794"/>
      <c r="FYH45" s="795"/>
      <c r="FYI45" s="797"/>
      <c r="FYJ45" s="49"/>
      <c r="FYK45" s="795"/>
      <c r="FYL45" s="63"/>
      <c r="FYM45" s="63"/>
      <c r="FYN45" s="801"/>
      <c r="FYO45" s="798"/>
      <c r="FYP45" s="799"/>
      <c r="FYQ45" s="63"/>
      <c r="FYR45" s="800"/>
      <c r="FYS45" s="797"/>
      <c r="FYT45" s="794"/>
      <c r="FYU45" s="795"/>
      <c r="FYV45" s="796"/>
      <c r="FYW45" s="794"/>
      <c r="FYX45" s="795"/>
      <c r="FYY45" s="797"/>
      <c r="FYZ45" s="49"/>
      <c r="FZA45" s="795"/>
      <c r="FZB45" s="63"/>
      <c r="FZC45" s="63"/>
      <c r="FZD45" s="801"/>
      <c r="FZE45" s="798"/>
      <c r="FZF45" s="799"/>
      <c r="FZG45" s="63"/>
      <c r="FZH45" s="800"/>
      <c r="FZI45" s="797"/>
      <c r="FZJ45" s="794"/>
      <c r="FZK45" s="795"/>
      <c r="FZL45" s="796"/>
      <c r="FZM45" s="794"/>
      <c r="FZN45" s="795"/>
      <c r="FZO45" s="797"/>
      <c r="FZP45" s="49"/>
      <c r="FZQ45" s="795"/>
      <c r="FZR45" s="63"/>
      <c r="FZS45" s="63"/>
      <c r="FZT45" s="801"/>
      <c r="FZU45" s="798"/>
      <c r="FZV45" s="799"/>
      <c r="FZW45" s="63"/>
      <c r="FZX45" s="800"/>
      <c r="FZY45" s="797"/>
      <c r="FZZ45" s="794"/>
      <c r="GAA45" s="795"/>
      <c r="GAB45" s="796"/>
      <c r="GAC45" s="794"/>
      <c r="GAD45" s="795"/>
      <c r="GAE45" s="797"/>
      <c r="GAF45" s="49"/>
      <c r="GAG45" s="795"/>
      <c r="GAH45" s="63"/>
      <c r="GAI45" s="63"/>
      <c r="GAJ45" s="801"/>
      <c r="GAK45" s="798"/>
      <c r="GAL45" s="799"/>
      <c r="GAM45" s="63"/>
      <c r="GAN45" s="800"/>
      <c r="GAO45" s="797"/>
      <c r="GAP45" s="794"/>
      <c r="GAQ45" s="795"/>
      <c r="GAR45" s="796"/>
      <c r="GAS45" s="794"/>
      <c r="GAT45" s="795"/>
      <c r="GAU45" s="797"/>
      <c r="GAV45" s="49"/>
      <c r="GAW45" s="795"/>
      <c r="GAX45" s="63"/>
      <c r="GAY45" s="63"/>
      <c r="GAZ45" s="801"/>
      <c r="GBA45" s="798"/>
      <c r="GBB45" s="799"/>
      <c r="GBC45" s="63"/>
      <c r="GBD45" s="800"/>
      <c r="GBE45" s="797"/>
      <c r="GBF45" s="794"/>
      <c r="GBG45" s="795"/>
      <c r="GBH45" s="796"/>
      <c r="GBI45" s="794"/>
      <c r="GBJ45" s="795"/>
      <c r="GBK45" s="797"/>
      <c r="GBL45" s="49"/>
      <c r="GBM45" s="795"/>
      <c r="GBN45" s="63"/>
      <c r="GBO45" s="63"/>
      <c r="GBP45" s="801"/>
      <c r="GBQ45" s="798"/>
      <c r="GBR45" s="799"/>
      <c r="GBS45" s="63"/>
      <c r="GBT45" s="800"/>
      <c r="GBU45" s="797"/>
      <c r="GBV45" s="794"/>
      <c r="GBW45" s="795"/>
      <c r="GBX45" s="796"/>
      <c r="GBY45" s="794"/>
      <c r="GBZ45" s="795"/>
      <c r="GCA45" s="797"/>
      <c r="GCB45" s="49"/>
      <c r="GCC45" s="795"/>
      <c r="GCD45" s="63"/>
      <c r="GCE45" s="63"/>
      <c r="GCF45" s="801"/>
      <c r="GCG45" s="798"/>
      <c r="GCH45" s="799"/>
      <c r="GCI45" s="63"/>
      <c r="GCJ45" s="800"/>
      <c r="GCK45" s="797"/>
      <c r="GCL45" s="794"/>
      <c r="GCM45" s="795"/>
      <c r="GCN45" s="796"/>
      <c r="GCO45" s="794"/>
      <c r="GCP45" s="795"/>
      <c r="GCQ45" s="797"/>
      <c r="GCR45" s="49"/>
      <c r="GCS45" s="795"/>
      <c r="GCT45" s="63"/>
      <c r="GCU45" s="63"/>
      <c r="GCV45" s="801"/>
      <c r="GCW45" s="798"/>
      <c r="GCX45" s="799"/>
      <c r="GCY45" s="63"/>
      <c r="GCZ45" s="800"/>
      <c r="GDA45" s="797"/>
      <c r="GDB45" s="794"/>
      <c r="GDC45" s="795"/>
      <c r="GDD45" s="796"/>
      <c r="GDE45" s="794"/>
      <c r="GDF45" s="795"/>
      <c r="GDG45" s="797"/>
      <c r="GDH45" s="49"/>
      <c r="GDI45" s="795"/>
      <c r="GDJ45" s="63"/>
      <c r="GDK45" s="63"/>
      <c r="GDL45" s="801"/>
      <c r="GDM45" s="798"/>
      <c r="GDN45" s="799"/>
      <c r="GDO45" s="63"/>
      <c r="GDP45" s="800"/>
      <c r="GDQ45" s="797"/>
      <c r="GDR45" s="794"/>
      <c r="GDS45" s="795"/>
      <c r="GDT45" s="796"/>
      <c r="GDU45" s="794"/>
      <c r="GDV45" s="795"/>
      <c r="GDW45" s="797"/>
      <c r="GDX45" s="49"/>
      <c r="GDY45" s="795"/>
      <c r="GDZ45" s="63"/>
      <c r="GEA45" s="63"/>
      <c r="GEB45" s="801"/>
      <c r="GEC45" s="798"/>
      <c r="GED45" s="799"/>
      <c r="GEE45" s="63"/>
      <c r="GEF45" s="800"/>
      <c r="GEG45" s="797"/>
      <c r="GEH45" s="794"/>
      <c r="GEI45" s="795"/>
      <c r="GEJ45" s="796"/>
      <c r="GEK45" s="794"/>
      <c r="GEL45" s="795"/>
      <c r="GEM45" s="797"/>
      <c r="GEN45" s="49"/>
      <c r="GEO45" s="795"/>
      <c r="GEP45" s="63"/>
      <c r="GEQ45" s="63"/>
      <c r="GER45" s="801"/>
      <c r="GES45" s="798"/>
      <c r="GET45" s="799"/>
      <c r="GEU45" s="63"/>
      <c r="GEV45" s="800"/>
      <c r="GEW45" s="797"/>
      <c r="GEX45" s="794"/>
      <c r="GEY45" s="795"/>
      <c r="GEZ45" s="796"/>
      <c r="GFA45" s="794"/>
      <c r="GFB45" s="795"/>
      <c r="GFC45" s="797"/>
      <c r="GFD45" s="49"/>
      <c r="GFE45" s="795"/>
      <c r="GFF45" s="63"/>
      <c r="GFG45" s="63"/>
      <c r="GFH45" s="801"/>
      <c r="GFI45" s="798"/>
      <c r="GFJ45" s="799"/>
      <c r="GFK45" s="63"/>
      <c r="GFL45" s="800"/>
      <c r="GFM45" s="797"/>
      <c r="GFN45" s="794"/>
      <c r="GFO45" s="795"/>
      <c r="GFP45" s="796"/>
      <c r="GFQ45" s="794"/>
      <c r="GFR45" s="795"/>
      <c r="GFS45" s="797"/>
      <c r="GFT45" s="49"/>
      <c r="GFU45" s="795"/>
      <c r="GFV45" s="63"/>
      <c r="GFW45" s="63"/>
      <c r="GFX45" s="801"/>
      <c r="GFY45" s="798"/>
      <c r="GFZ45" s="799"/>
      <c r="GGA45" s="63"/>
      <c r="GGB45" s="800"/>
      <c r="GGC45" s="797"/>
      <c r="GGD45" s="794"/>
      <c r="GGE45" s="795"/>
      <c r="GGF45" s="796"/>
      <c r="GGG45" s="794"/>
      <c r="GGH45" s="795"/>
      <c r="GGI45" s="797"/>
      <c r="GGJ45" s="49"/>
      <c r="GGK45" s="795"/>
      <c r="GGL45" s="63"/>
      <c r="GGM45" s="63"/>
      <c r="GGN45" s="801"/>
      <c r="GGO45" s="798"/>
      <c r="GGP45" s="799"/>
      <c r="GGQ45" s="63"/>
      <c r="GGR45" s="800"/>
      <c r="GGS45" s="797"/>
      <c r="GGT45" s="794"/>
      <c r="GGU45" s="795"/>
      <c r="GGV45" s="796"/>
      <c r="GGW45" s="794"/>
      <c r="GGX45" s="795"/>
      <c r="GGY45" s="797"/>
      <c r="GGZ45" s="49"/>
      <c r="GHA45" s="795"/>
      <c r="GHB45" s="63"/>
      <c r="GHC45" s="63"/>
      <c r="GHD45" s="801"/>
      <c r="GHE45" s="798"/>
      <c r="GHF45" s="799"/>
      <c r="GHG45" s="63"/>
      <c r="GHH45" s="800"/>
      <c r="GHI45" s="797"/>
      <c r="GHJ45" s="794"/>
      <c r="GHK45" s="795"/>
      <c r="GHL45" s="796"/>
      <c r="GHM45" s="794"/>
      <c r="GHN45" s="795"/>
      <c r="GHO45" s="797"/>
      <c r="GHP45" s="49"/>
      <c r="GHQ45" s="795"/>
      <c r="GHR45" s="63"/>
      <c r="GHS45" s="63"/>
      <c r="GHT45" s="801"/>
      <c r="GHU45" s="798"/>
      <c r="GHV45" s="799"/>
      <c r="GHW45" s="63"/>
      <c r="GHX45" s="800"/>
      <c r="GHY45" s="797"/>
      <c r="GHZ45" s="794"/>
      <c r="GIA45" s="795"/>
      <c r="GIB45" s="796"/>
      <c r="GIC45" s="794"/>
      <c r="GID45" s="795"/>
      <c r="GIE45" s="797"/>
      <c r="GIF45" s="49"/>
      <c r="GIG45" s="795"/>
      <c r="GIH45" s="63"/>
      <c r="GII45" s="63"/>
      <c r="GIJ45" s="801"/>
      <c r="GIK45" s="798"/>
      <c r="GIL45" s="799"/>
      <c r="GIM45" s="63"/>
      <c r="GIN45" s="800"/>
      <c r="GIO45" s="797"/>
      <c r="GIP45" s="794"/>
      <c r="GIQ45" s="795"/>
      <c r="GIR45" s="796"/>
      <c r="GIS45" s="794"/>
      <c r="GIT45" s="795"/>
      <c r="GIU45" s="797"/>
      <c r="GIV45" s="49"/>
      <c r="GIW45" s="795"/>
      <c r="GIX45" s="63"/>
      <c r="GIY45" s="63"/>
      <c r="GIZ45" s="801"/>
      <c r="GJA45" s="798"/>
      <c r="GJB45" s="799"/>
      <c r="GJC45" s="63"/>
      <c r="GJD45" s="800"/>
      <c r="GJE45" s="797"/>
      <c r="GJF45" s="794"/>
      <c r="GJG45" s="795"/>
      <c r="GJH45" s="796"/>
      <c r="GJI45" s="794"/>
      <c r="GJJ45" s="795"/>
      <c r="GJK45" s="797"/>
      <c r="GJL45" s="49"/>
      <c r="GJM45" s="795"/>
      <c r="GJN45" s="63"/>
      <c r="GJO45" s="63"/>
      <c r="GJP45" s="801"/>
      <c r="GJQ45" s="798"/>
      <c r="GJR45" s="799"/>
      <c r="GJS45" s="63"/>
      <c r="GJT45" s="800"/>
      <c r="GJU45" s="797"/>
      <c r="GJV45" s="794"/>
      <c r="GJW45" s="795"/>
      <c r="GJX45" s="796"/>
      <c r="GJY45" s="794"/>
      <c r="GJZ45" s="795"/>
      <c r="GKA45" s="797"/>
      <c r="GKB45" s="49"/>
      <c r="GKC45" s="795"/>
      <c r="GKD45" s="63"/>
      <c r="GKE45" s="63"/>
      <c r="GKF45" s="801"/>
      <c r="GKG45" s="798"/>
      <c r="GKH45" s="799"/>
      <c r="GKI45" s="63"/>
      <c r="GKJ45" s="800"/>
      <c r="GKK45" s="797"/>
      <c r="GKL45" s="794"/>
      <c r="GKM45" s="795"/>
      <c r="GKN45" s="796"/>
      <c r="GKO45" s="794"/>
      <c r="GKP45" s="795"/>
      <c r="GKQ45" s="797"/>
      <c r="GKR45" s="49"/>
      <c r="GKS45" s="795"/>
      <c r="GKT45" s="63"/>
      <c r="GKU45" s="63"/>
      <c r="GKV45" s="801"/>
      <c r="GKW45" s="798"/>
      <c r="GKX45" s="799"/>
      <c r="GKY45" s="63"/>
      <c r="GKZ45" s="800"/>
      <c r="GLA45" s="797"/>
      <c r="GLB45" s="794"/>
      <c r="GLC45" s="795"/>
      <c r="GLD45" s="796"/>
      <c r="GLE45" s="794"/>
      <c r="GLF45" s="795"/>
      <c r="GLG45" s="797"/>
      <c r="GLH45" s="49"/>
      <c r="GLI45" s="795"/>
      <c r="GLJ45" s="63"/>
      <c r="GLK45" s="63"/>
      <c r="GLL45" s="801"/>
      <c r="GLM45" s="798"/>
      <c r="GLN45" s="799"/>
      <c r="GLO45" s="63"/>
      <c r="GLP45" s="800"/>
      <c r="GLQ45" s="797"/>
      <c r="GLR45" s="794"/>
      <c r="GLS45" s="795"/>
      <c r="GLT45" s="796"/>
      <c r="GLU45" s="794"/>
      <c r="GLV45" s="795"/>
      <c r="GLW45" s="797"/>
      <c r="GLX45" s="49"/>
      <c r="GLY45" s="795"/>
      <c r="GLZ45" s="63"/>
      <c r="GMA45" s="63"/>
      <c r="GMB45" s="801"/>
      <c r="GMC45" s="798"/>
      <c r="GMD45" s="799"/>
      <c r="GME45" s="63"/>
      <c r="GMF45" s="800"/>
      <c r="GMG45" s="797"/>
      <c r="GMH45" s="794"/>
      <c r="GMI45" s="795"/>
      <c r="GMJ45" s="796"/>
      <c r="GMK45" s="794"/>
      <c r="GML45" s="795"/>
      <c r="GMM45" s="797"/>
      <c r="GMN45" s="49"/>
      <c r="GMO45" s="795"/>
      <c r="GMP45" s="63"/>
      <c r="GMQ45" s="63"/>
      <c r="GMR45" s="801"/>
      <c r="GMS45" s="798"/>
      <c r="GMT45" s="799"/>
      <c r="GMU45" s="63"/>
      <c r="GMV45" s="800"/>
      <c r="GMW45" s="797"/>
      <c r="GMX45" s="794"/>
      <c r="GMY45" s="795"/>
      <c r="GMZ45" s="796"/>
      <c r="GNA45" s="794"/>
      <c r="GNB45" s="795"/>
      <c r="GNC45" s="797"/>
      <c r="GND45" s="49"/>
      <c r="GNE45" s="795"/>
      <c r="GNF45" s="63"/>
      <c r="GNG45" s="63"/>
      <c r="GNH45" s="801"/>
      <c r="GNI45" s="798"/>
      <c r="GNJ45" s="799"/>
      <c r="GNK45" s="63"/>
      <c r="GNL45" s="800"/>
      <c r="GNM45" s="797"/>
      <c r="GNN45" s="794"/>
      <c r="GNO45" s="795"/>
      <c r="GNP45" s="796"/>
      <c r="GNQ45" s="794"/>
      <c r="GNR45" s="795"/>
      <c r="GNS45" s="797"/>
      <c r="GNT45" s="49"/>
      <c r="GNU45" s="795"/>
      <c r="GNV45" s="63"/>
      <c r="GNW45" s="63"/>
      <c r="GNX45" s="801"/>
      <c r="GNY45" s="798"/>
      <c r="GNZ45" s="799"/>
      <c r="GOA45" s="63"/>
      <c r="GOB45" s="800"/>
      <c r="GOC45" s="797"/>
      <c r="GOD45" s="794"/>
      <c r="GOE45" s="795"/>
      <c r="GOF45" s="796"/>
      <c r="GOG45" s="794"/>
      <c r="GOH45" s="795"/>
      <c r="GOI45" s="797"/>
      <c r="GOJ45" s="49"/>
      <c r="GOK45" s="795"/>
      <c r="GOL45" s="63"/>
      <c r="GOM45" s="63"/>
      <c r="GON45" s="801"/>
      <c r="GOO45" s="798"/>
      <c r="GOP45" s="799"/>
      <c r="GOQ45" s="63"/>
      <c r="GOR45" s="800"/>
      <c r="GOS45" s="797"/>
      <c r="GOT45" s="794"/>
      <c r="GOU45" s="795"/>
      <c r="GOV45" s="796"/>
      <c r="GOW45" s="794"/>
      <c r="GOX45" s="795"/>
      <c r="GOY45" s="797"/>
      <c r="GOZ45" s="49"/>
      <c r="GPA45" s="795"/>
      <c r="GPB45" s="63"/>
      <c r="GPC45" s="63"/>
      <c r="GPD45" s="801"/>
      <c r="GPE45" s="798"/>
      <c r="GPF45" s="799"/>
      <c r="GPG45" s="63"/>
      <c r="GPH45" s="800"/>
      <c r="GPI45" s="797"/>
      <c r="GPJ45" s="794"/>
      <c r="GPK45" s="795"/>
      <c r="GPL45" s="796"/>
      <c r="GPM45" s="794"/>
      <c r="GPN45" s="795"/>
      <c r="GPO45" s="797"/>
      <c r="GPP45" s="49"/>
      <c r="GPQ45" s="795"/>
      <c r="GPR45" s="63"/>
      <c r="GPS45" s="63"/>
      <c r="GPT45" s="801"/>
      <c r="GPU45" s="798"/>
      <c r="GPV45" s="799"/>
      <c r="GPW45" s="63"/>
      <c r="GPX45" s="800"/>
      <c r="GPY45" s="797"/>
      <c r="GPZ45" s="794"/>
      <c r="GQA45" s="795"/>
      <c r="GQB45" s="796"/>
      <c r="GQC45" s="794"/>
      <c r="GQD45" s="795"/>
      <c r="GQE45" s="797"/>
      <c r="GQF45" s="49"/>
      <c r="GQG45" s="795"/>
      <c r="GQH45" s="63"/>
      <c r="GQI45" s="63"/>
      <c r="GQJ45" s="801"/>
      <c r="GQK45" s="798"/>
      <c r="GQL45" s="799"/>
      <c r="GQM45" s="63"/>
      <c r="GQN45" s="800"/>
      <c r="GQO45" s="797"/>
      <c r="GQP45" s="794"/>
      <c r="GQQ45" s="795"/>
      <c r="GQR45" s="796"/>
      <c r="GQS45" s="794"/>
      <c r="GQT45" s="795"/>
      <c r="GQU45" s="797"/>
      <c r="GQV45" s="49"/>
      <c r="GQW45" s="795"/>
      <c r="GQX45" s="63"/>
      <c r="GQY45" s="63"/>
      <c r="GQZ45" s="801"/>
      <c r="GRA45" s="798"/>
      <c r="GRB45" s="799"/>
      <c r="GRC45" s="63"/>
      <c r="GRD45" s="800"/>
      <c r="GRE45" s="797"/>
      <c r="GRF45" s="794"/>
      <c r="GRG45" s="795"/>
      <c r="GRH45" s="796"/>
      <c r="GRI45" s="794"/>
      <c r="GRJ45" s="795"/>
      <c r="GRK45" s="797"/>
      <c r="GRL45" s="49"/>
      <c r="GRM45" s="795"/>
      <c r="GRN45" s="63"/>
      <c r="GRO45" s="63"/>
      <c r="GRP45" s="801"/>
      <c r="GRQ45" s="798"/>
      <c r="GRR45" s="799"/>
      <c r="GRS45" s="63"/>
      <c r="GRT45" s="800"/>
      <c r="GRU45" s="797"/>
      <c r="GRV45" s="794"/>
      <c r="GRW45" s="795"/>
      <c r="GRX45" s="796"/>
      <c r="GRY45" s="794"/>
      <c r="GRZ45" s="795"/>
      <c r="GSA45" s="797"/>
      <c r="GSB45" s="49"/>
      <c r="GSC45" s="795"/>
      <c r="GSD45" s="63"/>
      <c r="GSE45" s="63"/>
      <c r="GSF45" s="801"/>
      <c r="GSG45" s="798"/>
      <c r="GSH45" s="799"/>
      <c r="GSI45" s="63"/>
      <c r="GSJ45" s="800"/>
      <c r="GSK45" s="797"/>
      <c r="GSL45" s="794"/>
      <c r="GSM45" s="795"/>
      <c r="GSN45" s="796"/>
      <c r="GSO45" s="794"/>
      <c r="GSP45" s="795"/>
      <c r="GSQ45" s="797"/>
      <c r="GSR45" s="49"/>
      <c r="GSS45" s="795"/>
      <c r="GST45" s="63"/>
      <c r="GSU45" s="63"/>
      <c r="GSV45" s="801"/>
      <c r="GSW45" s="798"/>
      <c r="GSX45" s="799"/>
      <c r="GSY45" s="63"/>
      <c r="GSZ45" s="800"/>
      <c r="GTA45" s="797"/>
      <c r="GTB45" s="794"/>
      <c r="GTC45" s="795"/>
      <c r="GTD45" s="796"/>
      <c r="GTE45" s="794"/>
      <c r="GTF45" s="795"/>
      <c r="GTG45" s="797"/>
      <c r="GTH45" s="49"/>
      <c r="GTI45" s="795"/>
      <c r="GTJ45" s="63"/>
      <c r="GTK45" s="63"/>
      <c r="GTL45" s="801"/>
      <c r="GTM45" s="798"/>
      <c r="GTN45" s="799"/>
      <c r="GTO45" s="63"/>
      <c r="GTP45" s="800"/>
      <c r="GTQ45" s="797"/>
      <c r="GTR45" s="794"/>
      <c r="GTS45" s="795"/>
      <c r="GTT45" s="796"/>
      <c r="GTU45" s="794"/>
      <c r="GTV45" s="795"/>
      <c r="GTW45" s="797"/>
      <c r="GTX45" s="49"/>
      <c r="GTY45" s="795"/>
      <c r="GTZ45" s="63"/>
      <c r="GUA45" s="63"/>
      <c r="GUB45" s="801"/>
      <c r="GUC45" s="798"/>
      <c r="GUD45" s="799"/>
      <c r="GUE45" s="63"/>
      <c r="GUF45" s="800"/>
      <c r="GUG45" s="797"/>
      <c r="GUH45" s="794"/>
      <c r="GUI45" s="795"/>
      <c r="GUJ45" s="796"/>
      <c r="GUK45" s="794"/>
      <c r="GUL45" s="795"/>
      <c r="GUM45" s="797"/>
      <c r="GUN45" s="49"/>
      <c r="GUO45" s="795"/>
      <c r="GUP45" s="63"/>
      <c r="GUQ45" s="63"/>
      <c r="GUR45" s="801"/>
      <c r="GUS45" s="798"/>
      <c r="GUT45" s="799"/>
      <c r="GUU45" s="63"/>
      <c r="GUV45" s="800"/>
      <c r="GUW45" s="797"/>
      <c r="GUX45" s="794"/>
      <c r="GUY45" s="795"/>
      <c r="GUZ45" s="796"/>
      <c r="GVA45" s="794"/>
      <c r="GVB45" s="795"/>
      <c r="GVC45" s="797"/>
      <c r="GVD45" s="49"/>
      <c r="GVE45" s="795"/>
      <c r="GVF45" s="63"/>
      <c r="GVG45" s="63"/>
      <c r="GVH45" s="801"/>
      <c r="GVI45" s="798"/>
      <c r="GVJ45" s="799"/>
      <c r="GVK45" s="63"/>
      <c r="GVL45" s="800"/>
      <c r="GVM45" s="797"/>
      <c r="GVN45" s="794"/>
      <c r="GVO45" s="795"/>
      <c r="GVP45" s="796"/>
      <c r="GVQ45" s="794"/>
      <c r="GVR45" s="795"/>
      <c r="GVS45" s="797"/>
      <c r="GVT45" s="49"/>
      <c r="GVU45" s="795"/>
      <c r="GVV45" s="63"/>
      <c r="GVW45" s="63"/>
      <c r="GVX45" s="801"/>
      <c r="GVY45" s="798"/>
      <c r="GVZ45" s="799"/>
      <c r="GWA45" s="63"/>
      <c r="GWB45" s="800"/>
      <c r="GWC45" s="797"/>
      <c r="GWD45" s="794"/>
      <c r="GWE45" s="795"/>
      <c r="GWF45" s="796"/>
      <c r="GWG45" s="794"/>
      <c r="GWH45" s="795"/>
      <c r="GWI45" s="797"/>
      <c r="GWJ45" s="49"/>
      <c r="GWK45" s="795"/>
      <c r="GWL45" s="63"/>
      <c r="GWM45" s="63"/>
      <c r="GWN45" s="801"/>
      <c r="GWO45" s="798"/>
      <c r="GWP45" s="799"/>
      <c r="GWQ45" s="63"/>
      <c r="GWR45" s="800"/>
      <c r="GWS45" s="797"/>
      <c r="GWT45" s="794"/>
      <c r="GWU45" s="795"/>
      <c r="GWV45" s="796"/>
      <c r="GWW45" s="794"/>
      <c r="GWX45" s="795"/>
      <c r="GWY45" s="797"/>
      <c r="GWZ45" s="49"/>
      <c r="GXA45" s="795"/>
      <c r="GXB45" s="63"/>
      <c r="GXC45" s="63"/>
      <c r="GXD45" s="801"/>
      <c r="GXE45" s="798"/>
      <c r="GXF45" s="799"/>
      <c r="GXG45" s="63"/>
      <c r="GXH45" s="800"/>
      <c r="GXI45" s="797"/>
      <c r="GXJ45" s="794"/>
      <c r="GXK45" s="795"/>
      <c r="GXL45" s="796"/>
      <c r="GXM45" s="794"/>
      <c r="GXN45" s="795"/>
      <c r="GXO45" s="797"/>
      <c r="GXP45" s="49"/>
      <c r="GXQ45" s="795"/>
      <c r="GXR45" s="63"/>
      <c r="GXS45" s="63"/>
      <c r="GXT45" s="801"/>
      <c r="GXU45" s="798"/>
      <c r="GXV45" s="799"/>
      <c r="GXW45" s="63"/>
      <c r="GXX45" s="800"/>
      <c r="GXY45" s="797"/>
      <c r="GXZ45" s="794"/>
      <c r="GYA45" s="795"/>
      <c r="GYB45" s="796"/>
      <c r="GYC45" s="794"/>
      <c r="GYD45" s="795"/>
      <c r="GYE45" s="797"/>
      <c r="GYF45" s="49"/>
      <c r="GYG45" s="795"/>
      <c r="GYH45" s="63"/>
      <c r="GYI45" s="63"/>
      <c r="GYJ45" s="801"/>
      <c r="GYK45" s="798"/>
      <c r="GYL45" s="799"/>
      <c r="GYM45" s="63"/>
      <c r="GYN45" s="800"/>
      <c r="GYO45" s="797"/>
      <c r="GYP45" s="794"/>
      <c r="GYQ45" s="795"/>
      <c r="GYR45" s="796"/>
      <c r="GYS45" s="794"/>
      <c r="GYT45" s="795"/>
      <c r="GYU45" s="797"/>
      <c r="GYV45" s="49"/>
      <c r="GYW45" s="795"/>
      <c r="GYX45" s="63"/>
      <c r="GYY45" s="63"/>
      <c r="GYZ45" s="801"/>
      <c r="GZA45" s="798"/>
      <c r="GZB45" s="799"/>
      <c r="GZC45" s="63"/>
      <c r="GZD45" s="800"/>
      <c r="GZE45" s="797"/>
      <c r="GZF45" s="794"/>
      <c r="GZG45" s="795"/>
      <c r="GZH45" s="796"/>
      <c r="GZI45" s="794"/>
      <c r="GZJ45" s="795"/>
      <c r="GZK45" s="797"/>
      <c r="GZL45" s="49"/>
      <c r="GZM45" s="795"/>
      <c r="GZN45" s="63"/>
      <c r="GZO45" s="63"/>
      <c r="GZP45" s="801"/>
      <c r="GZQ45" s="798"/>
      <c r="GZR45" s="799"/>
      <c r="GZS45" s="63"/>
      <c r="GZT45" s="800"/>
      <c r="GZU45" s="797"/>
      <c r="GZV45" s="794"/>
      <c r="GZW45" s="795"/>
      <c r="GZX45" s="796"/>
      <c r="GZY45" s="794"/>
      <c r="GZZ45" s="795"/>
      <c r="HAA45" s="797"/>
      <c r="HAB45" s="49"/>
      <c r="HAC45" s="795"/>
      <c r="HAD45" s="63"/>
      <c r="HAE45" s="63"/>
      <c r="HAF45" s="801"/>
      <c r="HAG45" s="798"/>
      <c r="HAH45" s="799"/>
      <c r="HAI45" s="63"/>
      <c r="HAJ45" s="800"/>
      <c r="HAK45" s="797"/>
      <c r="HAL45" s="794"/>
      <c r="HAM45" s="795"/>
      <c r="HAN45" s="796"/>
      <c r="HAO45" s="794"/>
      <c r="HAP45" s="795"/>
      <c r="HAQ45" s="797"/>
      <c r="HAR45" s="49"/>
      <c r="HAS45" s="795"/>
      <c r="HAT45" s="63"/>
      <c r="HAU45" s="63"/>
      <c r="HAV45" s="801"/>
      <c r="HAW45" s="798"/>
      <c r="HAX45" s="799"/>
      <c r="HAY45" s="63"/>
      <c r="HAZ45" s="800"/>
      <c r="HBA45" s="797"/>
      <c r="HBB45" s="794"/>
      <c r="HBC45" s="795"/>
      <c r="HBD45" s="796"/>
      <c r="HBE45" s="794"/>
      <c r="HBF45" s="795"/>
      <c r="HBG45" s="797"/>
      <c r="HBH45" s="49"/>
      <c r="HBI45" s="795"/>
      <c r="HBJ45" s="63"/>
      <c r="HBK45" s="63"/>
      <c r="HBL45" s="801"/>
      <c r="HBM45" s="798"/>
      <c r="HBN45" s="799"/>
      <c r="HBO45" s="63"/>
      <c r="HBP45" s="800"/>
      <c r="HBQ45" s="797"/>
      <c r="HBR45" s="794"/>
      <c r="HBS45" s="795"/>
      <c r="HBT45" s="796"/>
      <c r="HBU45" s="794"/>
      <c r="HBV45" s="795"/>
      <c r="HBW45" s="797"/>
      <c r="HBX45" s="49"/>
      <c r="HBY45" s="795"/>
      <c r="HBZ45" s="63"/>
      <c r="HCA45" s="63"/>
      <c r="HCB45" s="801"/>
      <c r="HCC45" s="798"/>
      <c r="HCD45" s="799"/>
      <c r="HCE45" s="63"/>
      <c r="HCF45" s="800"/>
      <c r="HCG45" s="797"/>
      <c r="HCH45" s="794"/>
      <c r="HCI45" s="795"/>
      <c r="HCJ45" s="796"/>
      <c r="HCK45" s="794"/>
      <c r="HCL45" s="795"/>
      <c r="HCM45" s="797"/>
      <c r="HCN45" s="49"/>
      <c r="HCO45" s="795"/>
      <c r="HCP45" s="63"/>
      <c r="HCQ45" s="63"/>
      <c r="HCR45" s="801"/>
      <c r="HCS45" s="798"/>
      <c r="HCT45" s="799"/>
      <c r="HCU45" s="63"/>
      <c r="HCV45" s="800"/>
      <c r="HCW45" s="797"/>
      <c r="HCX45" s="794"/>
      <c r="HCY45" s="795"/>
      <c r="HCZ45" s="796"/>
      <c r="HDA45" s="794"/>
      <c r="HDB45" s="795"/>
      <c r="HDC45" s="797"/>
      <c r="HDD45" s="49"/>
      <c r="HDE45" s="795"/>
      <c r="HDF45" s="63"/>
      <c r="HDG45" s="63"/>
      <c r="HDH45" s="801"/>
      <c r="HDI45" s="798"/>
      <c r="HDJ45" s="799"/>
      <c r="HDK45" s="63"/>
      <c r="HDL45" s="800"/>
      <c r="HDM45" s="797"/>
      <c r="HDN45" s="794"/>
      <c r="HDO45" s="795"/>
      <c r="HDP45" s="796"/>
      <c r="HDQ45" s="794"/>
      <c r="HDR45" s="795"/>
      <c r="HDS45" s="797"/>
      <c r="HDT45" s="49"/>
      <c r="HDU45" s="795"/>
      <c r="HDV45" s="63"/>
      <c r="HDW45" s="63"/>
      <c r="HDX45" s="801"/>
      <c r="HDY45" s="798"/>
      <c r="HDZ45" s="799"/>
      <c r="HEA45" s="63"/>
      <c r="HEB45" s="800"/>
      <c r="HEC45" s="797"/>
      <c r="HED45" s="794"/>
      <c r="HEE45" s="795"/>
      <c r="HEF45" s="796"/>
      <c r="HEG45" s="794"/>
      <c r="HEH45" s="795"/>
      <c r="HEI45" s="797"/>
      <c r="HEJ45" s="49"/>
      <c r="HEK45" s="795"/>
      <c r="HEL45" s="63"/>
      <c r="HEM45" s="63"/>
      <c r="HEN45" s="801"/>
      <c r="HEO45" s="798"/>
      <c r="HEP45" s="799"/>
      <c r="HEQ45" s="63"/>
      <c r="HER45" s="800"/>
      <c r="HES45" s="797"/>
      <c r="HET45" s="794"/>
      <c r="HEU45" s="795"/>
      <c r="HEV45" s="796"/>
      <c r="HEW45" s="794"/>
      <c r="HEX45" s="795"/>
      <c r="HEY45" s="797"/>
      <c r="HEZ45" s="49"/>
      <c r="HFA45" s="795"/>
      <c r="HFB45" s="63"/>
      <c r="HFC45" s="63"/>
      <c r="HFD45" s="801"/>
      <c r="HFE45" s="798"/>
      <c r="HFF45" s="799"/>
      <c r="HFG45" s="63"/>
      <c r="HFH45" s="800"/>
      <c r="HFI45" s="797"/>
      <c r="HFJ45" s="794"/>
      <c r="HFK45" s="795"/>
      <c r="HFL45" s="796"/>
      <c r="HFM45" s="794"/>
      <c r="HFN45" s="795"/>
      <c r="HFO45" s="797"/>
      <c r="HFP45" s="49"/>
      <c r="HFQ45" s="795"/>
      <c r="HFR45" s="63"/>
      <c r="HFS45" s="63"/>
      <c r="HFT45" s="801"/>
      <c r="HFU45" s="798"/>
      <c r="HFV45" s="799"/>
      <c r="HFW45" s="63"/>
      <c r="HFX45" s="800"/>
      <c r="HFY45" s="797"/>
      <c r="HFZ45" s="794"/>
      <c r="HGA45" s="795"/>
      <c r="HGB45" s="796"/>
      <c r="HGC45" s="794"/>
      <c r="HGD45" s="795"/>
      <c r="HGE45" s="797"/>
      <c r="HGF45" s="49"/>
      <c r="HGG45" s="795"/>
      <c r="HGH45" s="63"/>
      <c r="HGI45" s="63"/>
      <c r="HGJ45" s="801"/>
      <c r="HGK45" s="798"/>
      <c r="HGL45" s="799"/>
      <c r="HGM45" s="63"/>
      <c r="HGN45" s="800"/>
      <c r="HGO45" s="797"/>
      <c r="HGP45" s="794"/>
      <c r="HGQ45" s="795"/>
      <c r="HGR45" s="796"/>
      <c r="HGS45" s="794"/>
      <c r="HGT45" s="795"/>
      <c r="HGU45" s="797"/>
      <c r="HGV45" s="49"/>
      <c r="HGW45" s="795"/>
      <c r="HGX45" s="63"/>
      <c r="HGY45" s="63"/>
      <c r="HGZ45" s="801"/>
      <c r="HHA45" s="798"/>
      <c r="HHB45" s="799"/>
      <c r="HHC45" s="63"/>
      <c r="HHD45" s="800"/>
      <c r="HHE45" s="797"/>
      <c r="HHF45" s="794"/>
      <c r="HHG45" s="795"/>
      <c r="HHH45" s="796"/>
      <c r="HHI45" s="794"/>
      <c r="HHJ45" s="795"/>
      <c r="HHK45" s="797"/>
      <c r="HHL45" s="49"/>
      <c r="HHM45" s="795"/>
      <c r="HHN45" s="63"/>
      <c r="HHO45" s="63"/>
      <c r="HHP45" s="801"/>
      <c r="HHQ45" s="798"/>
      <c r="HHR45" s="799"/>
      <c r="HHS45" s="63"/>
      <c r="HHT45" s="800"/>
      <c r="HHU45" s="797"/>
      <c r="HHV45" s="794"/>
      <c r="HHW45" s="795"/>
      <c r="HHX45" s="796"/>
      <c r="HHY45" s="794"/>
      <c r="HHZ45" s="795"/>
      <c r="HIA45" s="797"/>
      <c r="HIB45" s="49"/>
      <c r="HIC45" s="795"/>
      <c r="HID45" s="63"/>
      <c r="HIE45" s="63"/>
      <c r="HIF45" s="801"/>
      <c r="HIG45" s="798"/>
      <c r="HIH45" s="799"/>
      <c r="HII45" s="63"/>
      <c r="HIJ45" s="800"/>
      <c r="HIK45" s="797"/>
      <c r="HIL45" s="794"/>
      <c r="HIM45" s="795"/>
      <c r="HIN45" s="796"/>
      <c r="HIO45" s="794"/>
      <c r="HIP45" s="795"/>
      <c r="HIQ45" s="797"/>
      <c r="HIR45" s="49"/>
      <c r="HIS45" s="795"/>
      <c r="HIT45" s="63"/>
      <c r="HIU45" s="63"/>
      <c r="HIV45" s="801"/>
      <c r="HIW45" s="798"/>
      <c r="HIX45" s="799"/>
      <c r="HIY45" s="63"/>
      <c r="HIZ45" s="800"/>
      <c r="HJA45" s="797"/>
      <c r="HJB45" s="794"/>
      <c r="HJC45" s="795"/>
      <c r="HJD45" s="796"/>
      <c r="HJE45" s="794"/>
      <c r="HJF45" s="795"/>
      <c r="HJG45" s="797"/>
      <c r="HJH45" s="49"/>
      <c r="HJI45" s="795"/>
      <c r="HJJ45" s="63"/>
      <c r="HJK45" s="63"/>
      <c r="HJL45" s="801"/>
      <c r="HJM45" s="798"/>
      <c r="HJN45" s="799"/>
      <c r="HJO45" s="63"/>
      <c r="HJP45" s="800"/>
      <c r="HJQ45" s="797"/>
      <c r="HJR45" s="794"/>
      <c r="HJS45" s="795"/>
      <c r="HJT45" s="796"/>
      <c r="HJU45" s="794"/>
      <c r="HJV45" s="795"/>
      <c r="HJW45" s="797"/>
      <c r="HJX45" s="49"/>
      <c r="HJY45" s="795"/>
      <c r="HJZ45" s="63"/>
      <c r="HKA45" s="63"/>
      <c r="HKB45" s="801"/>
      <c r="HKC45" s="798"/>
      <c r="HKD45" s="799"/>
      <c r="HKE45" s="63"/>
      <c r="HKF45" s="800"/>
      <c r="HKG45" s="797"/>
      <c r="HKH45" s="794"/>
      <c r="HKI45" s="795"/>
      <c r="HKJ45" s="796"/>
      <c r="HKK45" s="794"/>
      <c r="HKL45" s="795"/>
      <c r="HKM45" s="797"/>
      <c r="HKN45" s="49"/>
      <c r="HKO45" s="795"/>
      <c r="HKP45" s="63"/>
      <c r="HKQ45" s="63"/>
      <c r="HKR45" s="801"/>
      <c r="HKS45" s="798"/>
      <c r="HKT45" s="799"/>
      <c r="HKU45" s="63"/>
      <c r="HKV45" s="800"/>
      <c r="HKW45" s="797"/>
      <c r="HKX45" s="794"/>
      <c r="HKY45" s="795"/>
      <c r="HKZ45" s="796"/>
      <c r="HLA45" s="794"/>
      <c r="HLB45" s="795"/>
      <c r="HLC45" s="797"/>
      <c r="HLD45" s="49"/>
      <c r="HLE45" s="795"/>
      <c r="HLF45" s="63"/>
      <c r="HLG45" s="63"/>
      <c r="HLH45" s="801"/>
      <c r="HLI45" s="798"/>
      <c r="HLJ45" s="799"/>
      <c r="HLK45" s="63"/>
      <c r="HLL45" s="800"/>
      <c r="HLM45" s="797"/>
      <c r="HLN45" s="794"/>
      <c r="HLO45" s="795"/>
      <c r="HLP45" s="796"/>
      <c r="HLQ45" s="794"/>
      <c r="HLR45" s="795"/>
      <c r="HLS45" s="797"/>
      <c r="HLT45" s="49"/>
      <c r="HLU45" s="795"/>
      <c r="HLV45" s="63"/>
      <c r="HLW45" s="63"/>
      <c r="HLX45" s="801"/>
      <c r="HLY45" s="798"/>
      <c r="HLZ45" s="799"/>
      <c r="HMA45" s="63"/>
      <c r="HMB45" s="800"/>
      <c r="HMC45" s="797"/>
      <c r="HMD45" s="794"/>
      <c r="HME45" s="795"/>
      <c r="HMF45" s="796"/>
      <c r="HMG45" s="794"/>
      <c r="HMH45" s="795"/>
      <c r="HMI45" s="797"/>
      <c r="HMJ45" s="49"/>
      <c r="HMK45" s="795"/>
      <c r="HML45" s="63"/>
      <c r="HMM45" s="63"/>
      <c r="HMN45" s="801"/>
      <c r="HMO45" s="798"/>
      <c r="HMP45" s="799"/>
      <c r="HMQ45" s="63"/>
      <c r="HMR45" s="800"/>
      <c r="HMS45" s="797"/>
      <c r="HMT45" s="794"/>
      <c r="HMU45" s="795"/>
      <c r="HMV45" s="796"/>
      <c r="HMW45" s="794"/>
      <c r="HMX45" s="795"/>
      <c r="HMY45" s="797"/>
      <c r="HMZ45" s="49"/>
      <c r="HNA45" s="795"/>
      <c r="HNB45" s="63"/>
      <c r="HNC45" s="63"/>
      <c r="HND45" s="801"/>
      <c r="HNE45" s="798"/>
      <c r="HNF45" s="799"/>
      <c r="HNG45" s="63"/>
      <c r="HNH45" s="800"/>
      <c r="HNI45" s="797"/>
      <c r="HNJ45" s="794"/>
      <c r="HNK45" s="795"/>
      <c r="HNL45" s="796"/>
      <c r="HNM45" s="794"/>
      <c r="HNN45" s="795"/>
      <c r="HNO45" s="797"/>
      <c r="HNP45" s="49"/>
      <c r="HNQ45" s="795"/>
      <c r="HNR45" s="63"/>
      <c r="HNS45" s="63"/>
      <c r="HNT45" s="801"/>
      <c r="HNU45" s="798"/>
      <c r="HNV45" s="799"/>
      <c r="HNW45" s="63"/>
      <c r="HNX45" s="800"/>
      <c r="HNY45" s="797"/>
      <c r="HNZ45" s="794"/>
      <c r="HOA45" s="795"/>
      <c r="HOB45" s="796"/>
      <c r="HOC45" s="794"/>
      <c r="HOD45" s="795"/>
      <c r="HOE45" s="797"/>
      <c r="HOF45" s="49"/>
      <c r="HOG45" s="795"/>
      <c r="HOH45" s="63"/>
      <c r="HOI45" s="63"/>
      <c r="HOJ45" s="801"/>
      <c r="HOK45" s="798"/>
      <c r="HOL45" s="799"/>
      <c r="HOM45" s="63"/>
      <c r="HON45" s="800"/>
      <c r="HOO45" s="797"/>
      <c r="HOP45" s="794"/>
      <c r="HOQ45" s="795"/>
      <c r="HOR45" s="796"/>
      <c r="HOS45" s="794"/>
      <c r="HOT45" s="795"/>
      <c r="HOU45" s="797"/>
      <c r="HOV45" s="49"/>
      <c r="HOW45" s="795"/>
      <c r="HOX45" s="63"/>
      <c r="HOY45" s="63"/>
      <c r="HOZ45" s="801"/>
      <c r="HPA45" s="798"/>
      <c r="HPB45" s="799"/>
      <c r="HPC45" s="63"/>
      <c r="HPD45" s="800"/>
      <c r="HPE45" s="797"/>
      <c r="HPF45" s="794"/>
      <c r="HPG45" s="795"/>
      <c r="HPH45" s="796"/>
      <c r="HPI45" s="794"/>
      <c r="HPJ45" s="795"/>
      <c r="HPK45" s="797"/>
      <c r="HPL45" s="49"/>
      <c r="HPM45" s="795"/>
      <c r="HPN45" s="63"/>
      <c r="HPO45" s="63"/>
      <c r="HPP45" s="801"/>
      <c r="HPQ45" s="798"/>
      <c r="HPR45" s="799"/>
      <c r="HPS45" s="63"/>
      <c r="HPT45" s="800"/>
      <c r="HPU45" s="797"/>
      <c r="HPV45" s="794"/>
      <c r="HPW45" s="795"/>
      <c r="HPX45" s="796"/>
      <c r="HPY45" s="794"/>
      <c r="HPZ45" s="795"/>
      <c r="HQA45" s="797"/>
      <c r="HQB45" s="49"/>
      <c r="HQC45" s="795"/>
      <c r="HQD45" s="63"/>
      <c r="HQE45" s="63"/>
      <c r="HQF45" s="801"/>
      <c r="HQG45" s="798"/>
      <c r="HQH45" s="799"/>
      <c r="HQI45" s="63"/>
      <c r="HQJ45" s="800"/>
      <c r="HQK45" s="797"/>
      <c r="HQL45" s="794"/>
      <c r="HQM45" s="795"/>
      <c r="HQN45" s="796"/>
      <c r="HQO45" s="794"/>
      <c r="HQP45" s="795"/>
      <c r="HQQ45" s="797"/>
      <c r="HQR45" s="49"/>
      <c r="HQS45" s="795"/>
      <c r="HQT45" s="63"/>
      <c r="HQU45" s="63"/>
      <c r="HQV45" s="801"/>
      <c r="HQW45" s="798"/>
      <c r="HQX45" s="799"/>
      <c r="HQY45" s="63"/>
      <c r="HQZ45" s="800"/>
      <c r="HRA45" s="797"/>
      <c r="HRB45" s="794"/>
      <c r="HRC45" s="795"/>
      <c r="HRD45" s="796"/>
      <c r="HRE45" s="794"/>
      <c r="HRF45" s="795"/>
      <c r="HRG45" s="797"/>
      <c r="HRH45" s="49"/>
      <c r="HRI45" s="795"/>
      <c r="HRJ45" s="63"/>
      <c r="HRK45" s="63"/>
      <c r="HRL45" s="801"/>
      <c r="HRM45" s="798"/>
      <c r="HRN45" s="799"/>
      <c r="HRO45" s="63"/>
      <c r="HRP45" s="800"/>
      <c r="HRQ45" s="797"/>
      <c r="HRR45" s="794"/>
      <c r="HRS45" s="795"/>
      <c r="HRT45" s="796"/>
      <c r="HRU45" s="794"/>
      <c r="HRV45" s="795"/>
      <c r="HRW45" s="797"/>
      <c r="HRX45" s="49"/>
      <c r="HRY45" s="795"/>
      <c r="HRZ45" s="63"/>
      <c r="HSA45" s="63"/>
      <c r="HSB45" s="801"/>
      <c r="HSC45" s="798"/>
      <c r="HSD45" s="799"/>
      <c r="HSE45" s="63"/>
      <c r="HSF45" s="800"/>
      <c r="HSG45" s="797"/>
      <c r="HSH45" s="794"/>
      <c r="HSI45" s="795"/>
      <c r="HSJ45" s="796"/>
      <c r="HSK45" s="794"/>
      <c r="HSL45" s="795"/>
      <c r="HSM45" s="797"/>
      <c r="HSN45" s="49"/>
      <c r="HSO45" s="795"/>
      <c r="HSP45" s="63"/>
      <c r="HSQ45" s="63"/>
      <c r="HSR45" s="801"/>
      <c r="HSS45" s="798"/>
      <c r="HST45" s="799"/>
      <c r="HSU45" s="63"/>
      <c r="HSV45" s="800"/>
      <c r="HSW45" s="797"/>
      <c r="HSX45" s="794"/>
      <c r="HSY45" s="795"/>
      <c r="HSZ45" s="796"/>
      <c r="HTA45" s="794"/>
      <c r="HTB45" s="795"/>
      <c r="HTC45" s="797"/>
      <c r="HTD45" s="49"/>
      <c r="HTE45" s="795"/>
      <c r="HTF45" s="63"/>
      <c r="HTG45" s="63"/>
      <c r="HTH45" s="801"/>
      <c r="HTI45" s="798"/>
      <c r="HTJ45" s="799"/>
      <c r="HTK45" s="63"/>
      <c r="HTL45" s="800"/>
      <c r="HTM45" s="797"/>
      <c r="HTN45" s="794"/>
      <c r="HTO45" s="795"/>
      <c r="HTP45" s="796"/>
      <c r="HTQ45" s="794"/>
      <c r="HTR45" s="795"/>
      <c r="HTS45" s="797"/>
      <c r="HTT45" s="49"/>
      <c r="HTU45" s="795"/>
      <c r="HTV45" s="63"/>
      <c r="HTW45" s="63"/>
      <c r="HTX45" s="801"/>
      <c r="HTY45" s="798"/>
      <c r="HTZ45" s="799"/>
      <c r="HUA45" s="63"/>
      <c r="HUB45" s="800"/>
      <c r="HUC45" s="797"/>
      <c r="HUD45" s="794"/>
      <c r="HUE45" s="795"/>
      <c r="HUF45" s="796"/>
      <c r="HUG45" s="794"/>
      <c r="HUH45" s="795"/>
      <c r="HUI45" s="797"/>
      <c r="HUJ45" s="49"/>
      <c r="HUK45" s="795"/>
      <c r="HUL45" s="63"/>
      <c r="HUM45" s="63"/>
      <c r="HUN45" s="801"/>
      <c r="HUO45" s="798"/>
      <c r="HUP45" s="799"/>
      <c r="HUQ45" s="63"/>
      <c r="HUR45" s="800"/>
      <c r="HUS45" s="797"/>
      <c r="HUT45" s="794"/>
      <c r="HUU45" s="795"/>
      <c r="HUV45" s="796"/>
      <c r="HUW45" s="794"/>
      <c r="HUX45" s="795"/>
      <c r="HUY45" s="797"/>
      <c r="HUZ45" s="49"/>
      <c r="HVA45" s="795"/>
      <c r="HVB45" s="63"/>
      <c r="HVC45" s="63"/>
      <c r="HVD45" s="801"/>
      <c r="HVE45" s="798"/>
      <c r="HVF45" s="799"/>
      <c r="HVG45" s="63"/>
      <c r="HVH45" s="800"/>
      <c r="HVI45" s="797"/>
      <c r="HVJ45" s="794"/>
      <c r="HVK45" s="795"/>
      <c r="HVL45" s="796"/>
      <c r="HVM45" s="794"/>
      <c r="HVN45" s="795"/>
      <c r="HVO45" s="797"/>
      <c r="HVP45" s="49"/>
      <c r="HVQ45" s="795"/>
      <c r="HVR45" s="63"/>
      <c r="HVS45" s="63"/>
      <c r="HVT45" s="801"/>
      <c r="HVU45" s="798"/>
      <c r="HVV45" s="799"/>
      <c r="HVW45" s="63"/>
      <c r="HVX45" s="800"/>
      <c r="HVY45" s="797"/>
      <c r="HVZ45" s="794"/>
      <c r="HWA45" s="795"/>
      <c r="HWB45" s="796"/>
      <c r="HWC45" s="794"/>
      <c r="HWD45" s="795"/>
      <c r="HWE45" s="797"/>
      <c r="HWF45" s="49"/>
      <c r="HWG45" s="795"/>
      <c r="HWH45" s="63"/>
      <c r="HWI45" s="63"/>
      <c r="HWJ45" s="801"/>
      <c r="HWK45" s="798"/>
      <c r="HWL45" s="799"/>
      <c r="HWM45" s="63"/>
      <c r="HWN45" s="800"/>
      <c r="HWO45" s="797"/>
      <c r="HWP45" s="794"/>
      <c r="HWQ45" s="795"/>
      <c r="HWR45" s="796"/>
      <c r="HWS45" s="794"/>
      <c r="HWT45" s="795"/>
      <c r="HWU45" s="797"/>
      <c r="HWV45" s="49"/>
      <c r="HWW45" s="795"/>
      <c r="HWX45" s="63"/>
      <c r="HWY45" s="63"/>
      <c r="HWZ45" s="801"/>
      <c r="HXA45" s="798"/>
      <c r="HXB45" s="799"/>
      <c r="HXC45" s="63"/>
      <c r="HXD45" s="800"/>
      <c r="HXE45" s="797"/>
      <c r="HXF45" s="794"/>
      <c r="HXG45" s="795"/>
      <c r="HXH45" s="796"/>
      <c r="HXI45" s="794"/>
      <c r="HXJ45" s="795"/>
      <c r="HXK45" s="797"/>
      <c r="HXL45" s="49"/>
      <c r="HXM45" s="795"/>
      <c r="HXN45" s="63"/>
      <c r="HXO45" s="63"/>
      <c r="HXP45" s="801"/>
      <c r="HXQ45" s="798"/>
      <c r="HXR45" s="799"/>
      <c r="HXS45" s="63"/>
      <c r="HXT45" s="800"/>
      <c r="HXU45" s="797"/>
      <c r="HXV45" s="794"/>
      <c r="HXW45" s="795"/>
      <c r="HXX45" s="796"/>
      <c r="HXY45" s="794"/>
      <c r="HXZ45" s="795"/>
      <c r="HYA45" s="797"/>
      <c r="HYB45" s="49"/>
      <c r="HYC45" s="795"/>
      <c r="HYD45" s="63"/>
      <c r="HYE45" s="63"/>
      <c r="HYF45" s="801"/>
      <c r="HYG45" s="798"/>
      <c r="HYH45" s="799"/>
      <c r="HYI45" s="63"/>
      <c r="HYJ45" s="800"/>
      <c r="HYK45" s="797"/>
      <c r="HYL45" s="794"/>
      <c r="HYM45" s="795"/>
      <c r="HYN45" s="796"/>
      <c r="HYO45" s="794"/>
      <c r="HYP45" s="795"/>
      <c r="HYQ45" s="797"/>
      <c r="HYR45" s="49"/>
      <c r="HYS45" s="795"/>
      <c r="HYT45" s="63"/>
      <c r="HYU45" s="63"/>
      <c r="HYV45" s="801"/>
      <c r="HYW45" s="798"/>
      <c r="HYX45" s="799"/>
      <c r="HYY45" s="63"/>
      <c r="HYZ45" s="800"/>
      <c r="HZA45" s="797"/>
      <c r="HZB45" s="794"/>
      <c r="HZC45" s="795"/>
      <c r="HZD45" s="796"/>
      <c r="HZE45" s="794"/>
      <c r="HZF45" s="795"/>
      <c r="HZG45" s="797"/>
      <c r="HZH45" s="49"/>
      <c r="HZI45" s="795"/>
      <c r="HZJ45" s="63"/>
      <c r="HZK45" s="63"/>
      <c r="HZL45" s="801"/>
      <c r="HZM45" s="798"/>
      <c r="HZN45" s="799"/>
      <c r="HZO45" s="63"/>
      <c r="HZP45" s="800"/>
      <c r="HZQ45" s="797"/>
      <c r="HZR45" s="794"/>
      <c r="HZS45" s="795"/>
      <c r="HZT45" s="796"/>
      <c r="HZU45" s="794"/>
      <c r="HZV45" s="795"/>
      <c r="HZW45" s="797"/>
      <c r="HZX45" s="49"/>
      <c r="HZY45" s="795"/>
      <c r="HZZ45" s="63"/>
      <c r="IAA45" s="63"/>
      <c r="IAB45" s="801"/>
      <c r="IAC45" s="798"/>
      <c r="IAD45" s="799"/>
      <c r="IAE45" s="63"/>
      <c r="IAF45" s="800"/>
      <c r="IAG45" s="797"/>
      <c r="IAH45" s="794"/>
      <c r="IAI45" s="795"/>
      <c r="IAJ45" s="796"/>
      <c r="IAK45" s="794"/>
      <c r="IAL45" s="795"/>
      <c r="IAM45" s="797"/>
      <c r="IAN45" s="49"/>
      <c r="IAO45" s="795"/>
      <c r="IAP45" s="63"/>
      <c r="IAQ45" s="63"/>
      <c r="IAR45" s="801"/>
      <c r="IAS45" s="798"/>
      <c r="IAT45" s="799"/>
      <c r="IAU45" s="63"/>
      <c r="IAV45" s="800"/>
      <c r="IAW45" s="797"/>
      <c r="IAX45" s="794"/>
      <c r="IAY45" s="795"/>
      <c r="IAZ45" s="796"/>
      <c r="IBA45" s="794"/>
      <c r="IBB45" s="795"/>
      <c r="IBC45" s="797"/>
      <c r="IBD45" s="49"/>
      <c r="IBE45" s="795"/>
      <c r="IBF45" s="63"/>
      <c r="IBG45" s="63"/>
      <c r="IBH45" s="801"/>
      <c r="IBI45" s="798"/>
      <c r="IBJ45" s="799"/>
      <c r="IBK45" s="63"/>
      <c r="IBL45" s="800"/>
      <c r="IBM45" s="797"/>
      <c r="IBN45" s="794"/>
      <c r="IBO45" s="795"/>
      <c r="IBP45" s="796"/>
      <c r="IBQ45" s="794"/>
      <c r="IBR45" s="795"/>
      <c r="IBS45" s="797"/>
      <c r="IBT45" s="49"/>
      <c r="IBU45" s="795"/>
      <c r="IBV45" s="63"/>
      <c r="IBW45" s="63"/>
      <c r="IBX45" s="801"/>
      <c r="IBY45" s="798"/>
      <c r="IBZ45" s="799"/>
      <c r="ICA45" s="63"/>
      <c r="ICB45" s="800"/>
      <c r="ICC45" s="797"/>
      <c r="ICD45" s="794"/>
      <c r="ICE45" s="795"/>
      <c r="ICF45" s="796"/>
      <c r="ICG45" s="794"/>
      <c r="ICH45" s="795"/>
      <c r="ICI45" s="797"/>
      <c r="ICJ45" s="49"/>
      <c r="ICK45" s="795"/>
      <c r="ICL45" s="63"/>
      <c r="ICM45" s="63"/>
      <c r="ICN45" s="801"/>
      <c r="ICO45" s="798"/>
      <c r="ICP45" s="799"/>
      <c r="ICQ45" s="63"/>
      <c r="ICR45" s="800"/>
      <c r="ICS45" s="797"/>
      <c r="ICT45" s="794"/>
      <c r="ICU45" s="795"/>
      <c r="ICV45" s="796"/>
      <c r="ICW45" s="794"/>
      <c r="ICX45" s="795"/>
      <c r="ICY45" s="797"/>
      <c r="ICZ45" s="49"/>
      <c r="IDA45" s="795"/>
      <c r="IDB45" s="63"/>
      <c r="IDC45" s="63"/>
      <c r="IDD45" s="801"/>
      <c r="IDE45" s="798"/>
      <c r="IDF45" s="799"/>
      <c r="IDG45" s="63"/>
      <c r="IDH45" s="800"/>
      <c r="IDI45" s="797"/>
      <c r="IDJ45" s="794"/>
      <c r="IDK45" s="795"/>
      <c r="IDL45" s="796"/>
      <c r="IDM45" s="794"/>
      <c r="IDN45" s="795"/>
      <c r="IDO45" s="797"/>
      <c r="IDP45" s="49"/>
      <c r="IDQ45" s="795"/>
      <c r="IDR45" s="63"/>
      <c r="IDS45" s="63"/>
      <c r="IDT45" s="801"/>
      <c r="IDU45" s="798"/>
      <c r="IDV45" s="799"/>
      <c r="IDW45" s="63"/>
      <c r="IDX45" s="800"/>
      <c r="IDY45" s="797"/>
      <c r="IDZ45" s="794"/>
      <c r="IEA45" s="795"/>
      <c r="IEB45" s="796"/>
      <c r="IEC45" s="794"/>
      <c r="IED45" s="795"/>
      <c r="IEE45" s="797"/>
      <c r="IEF45" s="49"/>
      <c r="IEG45" s="795"/>
      <c r="IEH45" s="63"/>
      <c r="IEI45" s="63"/>
      <c r="IEJ45" s="801"/>
      <c r="IEK45" s="798"/>
      <c r="IEL45" s="799"/>
      <c r="IEM45" s="63"/>
      <c r="IEN45" s="800"/>
      <c r="IEO45" s="797"/>
      <c r="IEP45" s="794"/>
      <c r="IEQ45" s="795"/>
      <c r="IER45" s="796"/>
      <c r="IES45" s="794"/>
      <c r="IET45" s="795"/>
      <c r="IEU45" s="797"/>
      <c r="IEV45" s="49"/>
      <c r="IEW45" s="795"/>
      <c r="IEX45" s="63"/>
      <c r="IEY45" s="63"/>
      <c r="IEZ45" s="801"/>
      <c r="IFA45" s="798"/>
      <c r="IFB45" s="799"/>
      <c r="IFC45" s="63"/>
      <c r="IFD45" s="800"/>
      <c r="IFE45" s="797"/>
      <c r="IFF45" s="794"/>
      <c r="IFG45" s="795"/>
      <c r="IFH45" s="796"/>
      <c r="IFI45" s="794"/>
      <c r="IFJ45" s="795"/>
      <c r="IFK45" s="797"/>
      <c r="IFL45" s="49"/>
      <c r="IFM45" s="795"/>
      <c r="IFN45" s="63"/>
      <c r="IFO45" s="63"/>
      <c r="IFP45" s="801"/>
      <c r="IFQ45" s="798"/>
      <c r="IFR45" s="799"/>
      <c r="IFS45" s="63"/>
      <c r="IFT45" s="800"/>
      <c r="IFU45" s="797"/>
      <c r="IFV45" s="794"/>
      <c r="IFW45" s="795"/>
      <c r="IFX45" s="796"/>
      <c r="IFY45" s="794"/>
      <c r="IFZ45" s="795"/>
      <c r="IGA45" s="797"/>
      <c r="IGB45" s="49"/>
      <c r="IGC45" s="795"/>
      <c r="IGD45" s="63"/>
      <c r="IGE45" s="63"/>
      <c r="IGF45" s="801"/>
      <c r="IGG45" s="798"/>
      <c r="IGH45" s="799"/>
      <c r="IGI45" s="63"/>
      <c r="IGJ45" s="800"/>
      <c r="IGK45" s="797"/>
      <c r="IGL45" s="794"/>
      <c r="IGM45" s="795"/>
      <c r="IGN45" s="796"/>
      <c r="IGO45" s="794"/>
      <c r="IGP45" s="795"/>
      <c r="IGQ45" s="797"/>
      <c r="IGR45" s="49"/>
      <c r="IGS45" s="795"/>
      <c r="IGT45" s="63"/>
      <c r="IGU45" s="63"/>
      <c r="IGV45" s="801"/>
      <c r="IGW45" s="798"/>
      <c r="IGX45" s="799"/>
      <c r="IGY45" s="63"/>
      <c r="IGZ45" s="800"/>
      <c r="IHA45" s="797"/>
      <c r="IHB45" s="794"/>
      <c r="IHC45" s="795"/>
      <c r="IHD45" s="796"/>
      <c r="IHE45" s="794"/>
      <c r="IHF45" s="795"/>
      <c r="IHG45" s="797"/>
      <c r="IHH45" s="49"/>
      <c r="IHI45" s="795"/>
      <c r="IHJ45" s="63"/>
      <c r="IHK45" s="63"/>
      <c r="IHL45" s="801"/>
      <c r="IHM45" s="798"/>
      <c r="IHN45" s="799"/>
      <c r="IHO45" s="63"/>
      <c r="IHP45" s="800"/>
      <c r="IHQ45" s="797"/>
      <c r="IHR45" s="794"/>
      <c r="IHS45" s="795"/>
      <c r="IHT45" s="796"/>
      <c r="IHU45" s="794"/>
      <c r="IHV45" s="795"/>
      <c r="IHW45" s="797"/>
      <c r="IHX45" s="49"/>
      <c r="IHY45" s="795"/>
      <c r="IHZ45" s="63"/>
      <c r="IIA45" s="63"/>
      <c r="IIB45" s="801"/>
      <c r="IIC45" s="798"/>
      <c r="IID45" s="799"/>
      <c r="IIE45" s="63"/>
      <c r="IIF45" s="800"/>
      <c r="IIG45" s="797"/>
      <c r="IIH45" s="794"/>
      <c r="III45" s="795"/>
      <c r="IIJ45" s="796"/>
      <c r="IIK45" s="794"/>
      <c r="IIL45" s="795"/>
      <c r="IIM45" s="797"/>
      <c r="IIN45" s="49"/>
      <c r="IIO45" s="795"/>
      <c r="IIP45" s="63"/>
      <c r="IIQ45" s="63"/>
      <c r="IIR45" s="801"/>
      <c r="IIS45" s="798"/>
      <c r="IIT45" s="799"/>
      <c r="IIU45" s="63"/>
      <c r="IIV45" s="800"/>
      <c r="IIW45" s="797"/>
      <c r="IIX45" s="794"/>
      <c r="IIY45" s="795"/>
      <c r="IIZ45" s="796"/>
      <c r="IJA45" s="794"/>
      <c r="IJB45" s="795"/>
      <c r="IJC45" s="797"/>
      <c r="IJD45" s="49"/>
      <c r="IJE45" s="795"/>
      <c r="IJF45" s="63"/>
      <c r="IJG45" s="63"/>
      <c r="IJH45" s="801"/>
      <c r="IJI45" s="798"/>
      <c r="IJJ45" s="799"/>
      <c r="IJK45" s="63"/>
      <c r="IJL45" s="800"/>
      <c r="IJM45" s="797"/>
      <c r="IJN45" s="794"/>
      <c r="IJO45" s="795"/>
      <c r="IJP45" s="796"/>
      <c r="IJQ45" s="794"/>
      <c r="IJR45" s="795"/>
      <c r="IJS45" s="797"/>
      <c r="IJT45" s="49"/>
      <c r="IJU45" s="795"/>
      <c r="IJV45" s="63"/>
      <c r="IJW45" s="63"/>
      <c r="IJX45" s="801"/>
      <c r="IJY45" s="798"/>
      <c r="IJZ45" s="799"/>
      <c r="IKA45" s="63"/>
      <c r="IKB45" s="800"/>
      <c r="IKC45" s="797"/>
      <c r="IKD45" s="794"/>
      <c r="IKE45" s="795"/>
      <c r="IKF45" s="796"/>
      <c r="IKG45" s="794"/>
      <c r="IKH45" s="795"/>
      <c r="IKI45" s="797"/>
      <c r="IKJ45" s="49"/>
      <c r="IKK45" s="795"/>
      <c r="IKL45" s="63"/>
      <c r="IKM45" s="63"/>
      <c r="IKN45" s="801"/>
      <c r="IKO45" s="798"/>
      <c r="IKP45" s="799"/>
      <c r="IKQ45" s="63"/>
      <c r="IKR45" s="800"/>
      <c r="IKS45" s="797"/>
      <c r="IKT45" s="794"/>
      <c r="IKU45" s="795"/>
      <c r="IKV45" s="796"/>
      <c r="IKW45" s="794"/>
      <c r="IKX45" s="795"/>
      <c r="IKY45" s="797"/>
      <c r="IKZ45" s="49"/>
      <c r="ILA45" s="795"/>
      <c r="ILB45" s="63"/>
      <c r="ILC45" s="63"/>
      <c r="ILD45" s="801"/>
      <c r="ILE45" s="798"/>
      <c r="ILF45" s="799"/>
      <c r="ILG45" s="63"/>
      <c r="ILH45" s="800"/>
      <c r="ILI45" s="797"/>
      <c r="ILJ45" s="794"/>
      <c r="ILK45" s="795"/>
      <c r="ILL45" s="796"/>
      <c r="ILM45" s="794"/>
      <c r="ILN45" s="795"/>
      <c r="ILO45" s="797"/>
      <c r="ILP45" s="49"/>
      <c r="ILQ45" s="795"/>
      <c r="ILR45" s="63"/>
      <c r="ILS45" s="63"/>
      <c r="ILT45" s="801"/>
      <c r="ILU45" s="798"/>
      <c r="ILV45" s="799"/>
      <c r="ILW45" s="63"/>
      <c r="ILX45" s="800"/>
      <c r="ILY45" s="797"/>
      <c r="ILZ45" s="794"/>
      <c r="IMA45" s="795"/>
      <c r="IMB45" s="796"/>
      <c r="IMC45" s="794"/>
      <c r="IMD45" s="795"/>
      <c r="IME45" s="797"/>
      <c r="IMF45" s="49"/>
      <c r="IMG45" s="795"/>
      <c r="IMH45" s="63"/>
      <c r="IMI45" s="63"/>
      <c r="IMJ45" s="801"/>
      <c r="IMK45" s="798"/>
      <c r="IML45" s="799"/>
      <c r="IMM45" s="63"/>
      <c r="IMN45" s="800"/>
      <c r="IMO45" s="797"/>
      <c r="IMP45" s="794"/>
      <c r="IMQ45" s="795"/>
      <c r="IMR45" s="796"/>
      <c r="IMS45" s="794"/>
      <c r="IMT45" s="795"/>
      <c r="IMU45" s="797"/>
      <c r="IMV45" s="49"/>
      <c r="IMW45" s="795"/>
      <c r="IMX45" s="63"/>
      <c r="IMY45" s="63"/>
      <c r="IMZ45" s="801"/>
      <c r="INA45" s="798"/>
      <c r="INB45" s="799"/>
      <c r="INC45" s="63"/>
      <c r="IND45" s="800"/>
      <c r="INE45" s="797"/>
      <c r="INF45" s="794"/>
      <c r="ING45" s="795"/>
      <c r="INH45" s="796"/>
      <c r="INI45" s="794"/>
      <c r="INJ45" s="795"/>
      <c r="INK45" s="797"/>
      <c r="INL45" s="49"/>
      <c r="INM45" s="795"/>
      <c r="INN45" s="63"/>
      <c r="INO45" s="63"/>
      <c r="INP45" s="801"/>
      <c r="INQ45" s="798"/>
      <c r="INR45" s="799"/>
      <c r="INS45" s="63"/>
      <c r="INT45" s="800"/>
      <c r="INU45" s="797"/>
      <c r="INV45" s="794"/>
      <c r="INW45" s="795"/>
      <c r="INX45" s="796"/>
      <c r="INY45" s="794"/>
      <c r="INZ45" s="795"/>
      <c r="IOA45" s="797"/>
      <c r="IOB45" s="49"/>
      <c r="IOC45" s="795"/>
      <c r="IOD45" s="63"/>
      <c r="IOE45" s="63"/>
      <c r="IOF45" s="801"/>
      <c r="IOG45" s="798"/>
      <c r="IOH45" s="799"/>
      <c r="IOI45" s="63"/>
      <c r="IOJ45" s="800"/>
      <c r="IOK45" s="797"/>
      <c r="IOL45" s="794"/>
      <c r="IOM45" s="795"/>
      <c r="ION45" s="796"/>
      <c r="IOO45" s="794"/>
      <c r="IOP45" s="795"/>
      <c r="IOQ45" s="797"/>
      <c r="IOR45" s="49"/>
      <c r="IOS45" s="795"/>
      <c r="IOT45" s="63"/>
      <c r="IOU45" s="63"/>
      <c r="IOV45" s="801"/>
      <c r="IOW45" s="798"/>
      <c r="IOX45" s="799"/>
      <c r="IOY45" s="63"/>
      <c r="IOZ45" s="800"/>
      <c r="IPA45" s="797"/>
      <c r="IPB45" s="794"/>
      <c r="IPC45" s="795"/>
      <c r="IPD45" s="796"/>
      <c r="IPE45" s="794"/>
      <c r="IPF45" s="795"/>
      <c r="IPG45" s="797"/>
      <c r="IPH45" s="49"/>
      <c r="IPI45" s="795"/>
      <c r="IPJ45" s="63"/>
      <c r="IPK45" s="63"/>
      <c r="IPL45" s="801"/>
      <c r="IPM45" s="798"/>
      <c r="IPN45" s="799"/>
      <c r="IPO45" s="63"/>
      <c r="IPP45" s="800"/>
      <c r="IPQ45" s="797"/>
      <c r="IPR45" s="794"/>
      <c r="IPS45" s="795"/>
      <c r="IPT45" s="796"/>
      <c r="IPU45" s="794"/>
      <c r="IPV45" s="795"/>
      <c r="IPW45" s="797"/>
      <c r="IPX45" s="49"/>
      <c r="IPY45" s="795"/>
      <c r="IPZ45" s="63"/>
      <c r="IQA45" s="63"/>
      <c r="IQB45" s="801"/>
      <c r="IQC45" s="798"/>
      <c r="IQD45" s="799"/>
      <c r="IQE45" s="63"/>
      <c r="IQF45" s="800"/>
      <c r="IQG45" s="797"/>
      <c r="IQH45" s="794"/>
      <c r="IQI45" s="795"/>
      <c r="IQJ45" s="796"/>
      <c r="IQK45" s="794"/>
      <c r="IQL45" s="795"/>
      <c r="IQM45" s="797"/>
      <c r="IQN45" s="49"/>
      <c r="IQO45" s="795"/>
      <c r="IQP45" s="63"/>
      <c r="IQQ45" s="63"/>
      <c r="IQR45" s="801"/>
      <c r="IQS45" s="798"/>
      <c r="IQT45" s="799"/>
      <c r="IQU45" s="63"/>
      <c r="IQV45" s="800"/>
      <c r="IQW45" s="797"/>
      <c r="IQX45" s="794"/>
      <c r="IQY45" s="795"/>
      <c r="IQZ45" s="796"/>
      <c r="IRA45" s="794"/>
      <c r="IRB45" s="795"/>
      <c r="IRC45" s="797"/>
      <c r="IRD45" s="49"/>
      <c r="IRE45" s="795"/>
      <c r="IRF45" s="63"/>
      <c r="IRG45" s="63"/>
      <c r="IRH45" s="801"/>
      <c r="IRI45" s="798"/>
      <c r="IRJ45" s="799"/>
      <c r="IRK45" s="63"/>
      <c r="IRL45" s="800"/>
      <c r="IRM45" s="797"/>
      <c r="IRN45" s="794"/>
      <c r="IRO45" s="795"/>
      <c r="IRP45" s="796"/>
      <c r="IRQ45" s="794"/>
      <c r="IRR45" s="795"/>
      <c r="IRS45" s="797"/>
      <c r="IRT45" s="49"/>
      <c r="IRU45" s="795"/>
      <c r="IRV45" s="63"/>
      <c r="IRW45" s="63"/>
      <c r="IRX45" s="801"/>
      <c r="IRY45" s="798"/>
      <c r="IRZ45" s="799"/>
      <c r="ISA45" s="63"/>
      <c r="ISB45" s="800"/>
      <c r="ISC45" s="797"/>
      <c r="ISD45" s="794"/>
      <c r="ISE45" s="795"/>
      <c r="ISF45" s="796"/>
      <c r="ISG45" s="794"/>
      <c r="ISH45" s="795"/>
      <c r="ISI45" s="797"/>
      <c r="ISJ45" s="49"/>
      <c r="ISK45" s="795"/>
      <c r="ISL45" s="63"/>
      <c r="ISM45" s="63"/>
      <c r="ISN45" s="801"/>
      <c r="ISO45" s="798"/>
      <c r="ISP45" s="799"/>
      <c r="ISQ45" s="63"/>
      <c r="ISR45" s="800"/>
      <c r="ISS45" s="797"/>
      <c r="IST45" s="794"/>
      <c r="ISU45" s="795"/>
      <c r="ISV45" s="796"/>
      <c r="ISW45" s="794"/>
      <c r="ISX45" s="795"/>
      <c r="ISY45" s="797"/>
      <c r="ISZ45" s="49"/>
      <c r="ITA45" s="795"/>
      <c r="ITB45" s="63"/>
      <c r="ITC45" s="63"/>
      <c r="ITD45" s="801"/>
      <c r="ITE45" s="798"/>
      <c r="ITF45" s="799"/>
      <c r="ITG45" s="63"/>
      <c r="ITH45" s="800"/>
      <c r="ITI45" s="797"/>
      <c r="ITJ45" s="794"/>
      <c r="ITK45" s="795"/>
      <c r="ITL45" s="796"/>
      <c r="ITM45" s="794"/>
      <c r="ITN45" s="795"/>
      <c r="ITO45" s="797"/>
      <c r="ITP45" s="49"/>
      <c r="ITQ45" s="795"/>
      <c r="ITR45" s="63"/>
      <c r="ITS45" s="63"/>
      <c r="ITT45" s="801"/>
      <c r="ITU45" s="798"/>
      <c r="ITV45" s="799"/>
      <c r="ITW45" s="63"/>
      <c r="ITX45" s="800"/>
      <c r="ITY45" s="797"/>
      <c r="ITZ45" s="794"/>
      <c r="IUA45" s="795"/>
      <c r="IUB45" s="796"/>
      <c r="IUC45" s="794"/>
      <c r="IUD45" s="795"/>
      <c r="IUE45" s="797"/>
      <c r="IUF45" s="49"/>
      <c r="IUG45" s="795"/>
      <c r="IUH45" s="63"/>
      <c r="IUI45" s="63"/>
      <c r="IUJ45" s="801"/>
      <c r="IUK45" s="798"/>
      <c r="IUL45" s="799"/>
      <c r="IUM45" s="63"/>
      <c r="IUN45" s="800"/>
      <c r="IUO45" s="797"/>
      <c r="IUP45" s="794"/>
      <c r="IUQ45" s="795"/>
      <c r="IUR45" s="796"/>
      <c r="IUS45" s="794"/>
      <c r="IUT45" s="795"/>
      <c r="IUU45" s="797"/>
      <c r="IUV45" s="49"/>
      <c r="IUW45" s="795"/>
      <c r="IUX45" s="63"/>
      <c r="IUY45" s="63"/>
      <c r="IUZ45" s="801"/>
      <c r="IVA45" s="798"/>
      <c r="IVB45" s="799"/>
      <c r="IVC45" s="63"/>
      <c r="IVD45" s="800"/>
      <c r="IVE45" s="797"/>
      <c r="IVF45" s="794"/>
      <c r="IVG45" s="795"/>
      <c r="IVH45" s="796"/>
      <c r="IVI45" s="794"/>
      <c r="IVJ45" s="795"/>
      <c r="IVK45" s="797"/>
      <c r="IVL45" s="49"/>
      <c r="IVM45" s="795"/>
      <c r="IVN45" s="63"/>
      <c r="IVO45" s="63"/>
      <c r="IVP45" s="801"/>
      <c r="IVQ45" s="798"/>
      <c r="IVR45" s="799"/>
      <c r="IVS45" s="63"/>
      <c r="IVT45" s="800"/>
      <c r="IVU45" s="797"/>
      <c r="IVV45" s="794"/>
      <c r="IVW45" s="795"/>
      <c r="IVX45" s="796"/>
      <c r="IVY45" s="794"/>
      <c r="IVZ45" s="795"/>
      <c r="IWA45" s="797"/>
      <c r="IWB45" s="49"/>
      <c r="IWC45" s="795"/>
      <c r="IWD45" s="63"/>
      <c r="IWE45" s="63"/>
      <c r="IWF45" s="801"/>
      <c r="IWG45" s="798"/>
      <c r="IWH45" s="799"/>
      <c r="IWI45" s="63"/>
      <c r="IWJ45" s="800"/>
      <c r="IWK45" s="797"/>
      <c r="IWL45" s="794"/>
      <c r="IWM45" s="795"/>
      <c r="IWN45" s="796"/>
      <c r="IWO45" s="794"/>
      <c r="IWP45" s="795"/>
      <c r="IWQ45" s="797"/>
      <c r="IWR45" s="49"/>
      <c r="IWS45" s="795"/>
      <c r="IWT45" s="63"/>
      <c r="IWU45" s="63"/>
      <c r="IWV45" s="801"/>
      <c r="IWW45" s="798"/>
      <c r="IWX45" s="799"/>
      <c r="IWY45" s="63"/>
      <c r="IWZ45" s="800"/>
      <c r="IXA45" s="797"/>
      <c r="IXB45" s="794"/>
      <c r="IXC45" s="795"/>
      <c r="IXD45" s="796"/>
      <c r="IXE45" s="794"/>
      <c r="IXF45" s="795"/>
      <c r="IXG45" s="797"/>
      <c r="IXH45" s="49"/>
      <c r="IXI45" s="795"/>
      <c r="IXJ45" s="63"/>
      <c r="IXK45" s="63"/>
      <c r="IXL45" s="801"/>
      <c r="IXM45" s="798"/>
      <c r="IXN45" s="799"/>
      <c r="IXO45" s="63"/>
      <c r="IXP45" s="800"/>
      <c r="IXQ45" s="797"/>
      <c r="IXR45" s="794"/>
      <c r="IXS45" s="795"/>
      <c r="IXT45" s="796"/>
      <c r="IXU45" s="794"/>
      <c r="IXV45" s="795"/>
      <c r="IXW45" s="797"/>
      <c r="IXX45" s="49"/>
      <c r="IXY45" s="795"/>
      <c r="IXZ45" s="63"/>
      <c r="IYA45" s="63"/>
      <c r="IYB45" s="801"/>
      <c r="IYC45" s="798"/>
      <c r="IYD45" s="799"/>
      <c r="IYE45" s="63"/>
      <c r="IYF45" s="800"/>
      <c r="IYG45" s="797"/>
      <c r="IYH45" s="794"/>
      <c r="IYI45" s="795"/>
      <c r="IYJ45" s="796"/>
      <c r="IYK45" s="794"/>
      <c r="IYL45" s="795"/>
      <c r="IYM45" s="797"/>
      <c r="IYN45" s="49"/>
      <c r="IYO45" s="795"/>
      <c r="IYP45" s="63"/>
      <c r="IYQ45" s="63"/>
      <c r="IYR45" s="801"/>
      <c r="IYS45" s="798"/>
      <c r="IYT45" s="799"/>
      <c r="IYU45" s="63"/>
      <c r="IYV45" s="800"/>
      <c r="IYW45" s="797"/>
      <c r="IYX45" s="794"/>
      <c r="IYY45" s="795"/>
      <c r="IYZ45" s="796"/>
      <c r="IZA45" s="794"/>
      <c r="IZB45" s="795"/>
      <c r="IZC45" s="797"/>
      <c r="IZD45" s="49"/>
      <c r="IZE45" s="795"/>
      <c r="IZF45" s="63"/>
      <c r="IZG45" s="63"/>
      <c r="IZH45" s="801"/>
      <c r="IZI45" s="798"/>
      <c r="IZJ45" s="799"/>
      <c r="IZK45" s="63"/>
      <c r="IZL45" s="800"/>
      <c r="IZM45" s="797"/>
      <c r="IZN45" s="794"/>
      <c r="IZO45" s="795"/>
      <c r="IZP45" s="796"/>
      <c r="IZQ45" s="794"/>
      <c r="IZR45" s="795"/>
      <c r="IZS45" s="797"/>
      <c r="IZT45" s="49"/>
      <c r="IZU45" s="795"/>
      <c r="IZV45" s="63"/>
      <c r="IZW45" s="63"/>
      <c r="IZX45" s="801"/>
      <c r="IZY45" s="798"/>
      <c r="IZZ45" s="799"/>
      <c r="JAA45" s="63"/>
      <c r="JAB45" s="800"/>
      <c r="JAC45" s="797"/>
      <c r="JAD45" s="794"/>
      <c r="JAE45" s="795"/>
      <c r="JAF45" s="796"/>
      <c r="JAG45" s="794"/>
      <c r="JAH45" s="795"/>
      <c r="JAI45" s="797"/>
      <c r="JAJ45" s="49"/>
      <c r="JAK45" s="795"/>
      <c r="JAL45" s="63"/>
      <c r="JAM45" s="63"/>
      <c r="JAN45" s="801"/>
      <c r="JAO45" s="798"/>
      <c r="JAP45" s="799"/>
      <c r="JAQ45" s="63"/>
      <c r="JAR45" s="800"/>
      <c r="JAS45" s="797"/>
      <c r="JAT45" s="794"/>
      <c r="JAU45" s="795"/>
      <c r="JAV45" s="796"/>
      <c r="JAW45" s="794"/>
      <c r="JAX45" s="795"/>
      <c r="JAY45" s="797"/>
      <c r="JAZ45" s="49"/>
      <c r="JBA45" s="795"/>
      <c r="JBB45" s="63"/>
      <c r="JBC45" s="63"/>
      <c r="JBD45" s="801"/>
      <c r="JBE45" s="798"/>
      <c r="JBF45" s="799"/>
      <c r="JBG45" s="63"/>
      <c r="JBH45" s="800"/>
      <c r="JBI45" s="797"/>
      <c r="JBJ45" s="794"/>
      <c r="JBK45" s="795"/>
      <c r="JBL45" s="796"/>
      <c r="JBM45" s="794"/>
      <c r="JBN45" s="795"/>
      <c r="JBO45" s="797"/>
      <c r="JBP45" s="49"/>
      <c r="JBQ45" s="795"/>
      <c r="JBR45" s="63"/>
      <c r="JBS45" s="63"/>
      <c r="JBT45" s="801"/>
      <c r="JBU45" s="798"/>
      <c r="JBV45" s="799"/>
      <c r="JBW45" s="63"/>
      <c r="JBX45" s="800"/>
      <c r="JBY45" s="797"/>
      <c r="JBZ45" s="794"/>
      <c r="JCA45" s="795"/>
      <c r="JCB45" s="796"/>
      <c r="JCC45" s="794"/>
      <c r="JCD45" s="795"/>
      <c r="JCE45" s="797"/>
      <c r="JCF45" s="49"/>
      <c r="JCG45" s="795"/>
      <c r="JCH45" s="63"/>
      <c r="JCI45" s="63"/>
      <c r="JCJ45" s="801"/>
      <c r="JCK45" s="798"/>
      <c r="JCL45" s="799"/>
      <c r="JCM45" s="63"/>
      <c r="JCN45" s="800"/>
      <c r="JCO45" s="797"/>
      <c r="JCP45" s="794"/>
      <c r="JCQ45" s="795"/>
      <c r="JCR45" s="796"/>
      <c r="JCS45" s="794"/>
      <c r="JCT45" s="795"/>
      <c r="JCU45" s="797"/>
      <c r="JCV45" s="49"/>
      <c r="JCW45" s="795"/>
      <c r="JCX45" s="63"/>
      <c r="JCY45" s="63"/>
      <c r="JCZ45" s="801"/>
      <c r="JDA45" s="798"/>
      <c r="JDB45" s="799"/>
      <c r="JDC45" s="63"/>
      <c r="JDD45" s="800"/>
      <c r="JDE45" s="797"/>
      <c r="JDF45" s="794"/>
      <c r="JDG45" s="795"/>
      <c r="JDH45" s="796"/>
      <c r="JDI45" s="794"/>
      <c r="JDJ45" s="795"/>
      <c r="JDK45" s="797"/>
      <c r="JDL45" s="49"/>
      <c r="JDM45" s="795"/>
      <c r="JDN45" s="63"/>
      <c r="JDO45" s="63"/>
      <c r="JDP45" s="801"/>
      <c r="JDQ45" s="798"/>
      <c r="JDR45" s="799"/>
      <c r="JDS45" s="63"/>
      <c r="JDT45" s="800"/>
      <c r="JDU45" s="797"/>
      <c r="JDV45" s="794"/>
      <c r="JDW45" s="795"/>
      <c r="JDX45" s="796"/>
      <c r="JDY45" s="794"/>
      <c r="JDZ45" s="795"/>
      <c r="JEA45" s="797"/>
      <c r="JEB45" s="49"/>
      <c r="JEC45" s="795"/>
      <c r="JED45" s="63"/>
      <c r="JEE45" s="63"/>
      <c r="JEF45" s="801"/>
      <c r="JEG45" s="798"/>
      <c r="JEH45" s="799"/>
      <c r="JEI45" s="63"/>
      <c r="JEJ45" s="800"/>
      <c r="JEK45" s="797"/>
      <c r="JEL45" s="794"/>
      <c r="JEM45" s="795"/>
      <c r="JEN45" s="796"/>
      <c r="JEO45" s="794"/>
      <c r="JEP45" s="795"/>
      <c r="JEQ45" s="797"/>
      <c r="JER45" s="49"/>
      <c r="JES45" s="795"/>
      <c r="JET45" s="63"/>
      <c r="JEU45" s="63"/>
      <c r="JEV45" s="801"/>
      <c r="JEW45" s="798"/>
      <c r="JEX45" s="799"/>
      <c r="JEY45" s="63"/>
      <c r="JEZ45" s="800"/>
      <c r="JFA45" s="797"/>
      <c r="JFB45" s="794"/>
      <c r="JFC45" s="795"/>
      <c r="JFD45" s="796"/>
      <c r="JFE45" s="794"/>
      <c r="JFF45" s="795"/>
      <c r="JFG45" s="797"/>
      <c r="JFH45" s="49"/>
      <c r="JFI45" s="795"/>
      <c r="JFJ45" s="63"/>
      <c r="JFK45" s="63"/>
      <c r="JFL45" s="801"/>
      <c r="JFM45" s="798"/>
      <c r="JFN45" s="799"/>
      <c r="JFO45" s="63"/>
      <c r="JFP45" s="800"/>
      <c r="JFQ45" s="797"/>
      <c r="JFR45" s="794"/>
      <c r="JFS45" s="795"/>
      <c r="JFT45" s="796"/>
      <c r="JFU45" s="794"/>
      <c r="JFV45" s="795"/>
      <c r="JFW45" s="797"/>
      <c r="JFX45" s="49"/>
      <c r="JFY45" s="795"/>
      <c r="JFZ45" s="63"/>
      <c r="JGA45" s="63"/>
      <c r="JGB45" s="801"/>
      <c r="JGC45" s="798"/>
      <c r="JGD45" s="799"/>
      <c r="JGE45" s="63"/>
      <c r="JGF45" s="800"/>
      <c r="JGG45" s="797"/>
      <c r="JGH45" s="794"/>
      <c r="JGI45" s="795"/>
      <c r="JGJ45" s="796"/>
      <c r="JGK45" s="794"/>
      <c r="JGL45" s="795"/>
      <c r="JGM45" s="797"/>
      <c r="JGN45" s="49"/>
      <c r="JGO45" s="795"/>
      <c r="JGP45" s="63"/>
      <c r="JGQ45" s="63"/>
      <c r="JGR45" s="801"/>
      <c r="JGS45" s="798"/>
      <c r="JGT45" s="799"/>
      <c r="JGU45" s="63"/>
      <c r="JGV45" s="800"/>
      <c r="JGW45" s="797"/>
      <c r="JGX45" s="794"/>
      <c r="JGY45" s="795"/>
      <c r="JGZ45" s="796"/>
      <c r="JHA45" s="794"/>
      <c r="JHB45" s="795"/>
      <c r="JHC45" s="797"/>
      <c r="JHD45" s="49"/>
      <c r="JHE45" s="795"/>
      <c r="JHF45" s="63"/>
      <c r="JHG45" s="63"/>
      <c r="JHH45" s="801"/>
      <c r="JHI45" s="798"/>
      <c r="JHJ45" s="799"/>
      <c r="JHK45" s="63"/>
      <c r="JHL45" s="800"/>
      <c r="JHM45" s="797"/>
      <c r="JHN45" s="794"/>
      <c r="JHO45" s="795"/>
      <c r="JHP45" s="796"/>
      <c r="JHQ45" s="794"/>
      <c r="JHR45" s="795"/>
      <c r="JHS45" s="797"/>
      <c r="JHT45" s="49"/>
      <c r="JHU45" s="795"/>
      <c r="JHV45" s="63"/>
      <c r="JHW45" s="63"/>
      <c r="JHX45" s="801"/>
      <c r="JHY45" s="798"/>
      <c r="JHZ45" s="799"/>
      <c r="JIA45" s="63"/>
      <c r="JIB45" s="800"/>
      <c r="JIC45" s="797"/>
      <c r="JID45" s="794"/>
      <c r="JIE45" s="795"/>
      <c r="JIF45" s="796"/>
      <c r="JIG45" s="794"/>
      <c r="JIH45" s="795"/>
      <c r="JII45" s="797"/>
      <c r="JIJ45" s="49"/>
      <c r="JIK45" s="795"/>
      <c r="JIL45" s="63"/>
      <c r="JIM45" s="63"/>
      <c r="JIN45" s="801"/>
      <c r="JIO45" s="798"/>
      <c r="JIP45" s="799"/>
      <c r="JIQ45" s="63"/>
      <c r="JIR45" s="800"/>
      <c r="JIS45" s="797"/>
      <c r="JIT45" s="794"/>
      <c r="JIU45" s="795"/>
      <c r="JIV45" s="796"/>
      <c r="JIW45" s="794"/>
      <c r="JIX45" s="795"/>
      <c r="JIY45" s="797"/>
      <c r="JIZ45" s="49"/>
      <c r="JJA45" s="795"/>
      <c r="JJB45" s="63"/>
      <c r="JJC45" s="63"/>
      <c r="JJD45" s="801"/>
      <c r="JJE45" s="798"/>
      <c r="JJF45" s="799"/>
      <c r="JJG45" s="63"/>
      <c r="JJH45" s="800"/>
      <c r="JJI45" s="797"/>
      <c r="JJJ45" s="794"/>
      <c r="JJK45" s="795"/>
      <c r="JJL45" s="796"/>
      <c r="JJM45" s="794"/>
      <c r="JJN45" s="795"/>
      <c r="JJO45" s="797"/>
      <c r="JJP45" s="49"/>
      <c r="JJQ45" s="795"/>
      <c r="JJR45" s="63"/>
      <c r="JJS45" s="63"/>
      <c r="JJT45" s="801"/>
      <c r="JJU45" s="798"/>
      <c r="JJV45" s="799"/>
      <c r="JJW45" s="63"/>
      <c r="JJX45" s="800"/>
      <c r="JJY45" s="797"/>
      <c r="JJZ45" s="794"/>
      <c r="JKA45" s="795"/>
      <c r="JKB45" s="796"/>
      <c r="JKC45" s="794"/>
      <c r="JKD45" s="795"/>
      <c r="JKE45" s="797"/>
      <c r="JKF45" s="49"/>
      <c r="JKG45" s="795"/>
      <c r="JKH45" s="63"/>
      <c r="JKI45" s="63"/>
      <c r="JKJ45" s="801"/>
      <c r="JKK45" s="798"/>
      <c r="JKL45" s="799"/>
      <c r="JKM45" s="63"/>
      <c r="JKN45" s="800"/>
      <c r="JKO45" s="797"/>
      <c r="JKP45" s="794"/>
      <c r="JKQ45" s="795"/>
      <c r="JKR45" s="796"/>
      <c r="JKS45" s="794"/>
      <c r="JKT45" s="795"/>
      <c r="JKU45" s="797"/>
      <c r="JKV45" s="49"/>
      <c r="JKW45" s="795"/>
      <c r="JKX45" s="63"/>
      <c r="JKY45" s="63"/>
      <c r="JKZ45" s="801"/>
      <c r="JLA45" s="798"/>
      <c r="JLB45" s="799"/>
      <c r="JLC45" s="63"/>
      <c r="JLD45" s="800"/>
      <c r="JLE45" s="797"/>
      <c r="JLF45" s="794"/>
      <c r="JLG45" s="795"/>
      <c r="JLH45" s="796"/>
      <c r="JLI45" s="794"/>
      <c r="JLJ45" s="795"/>
      <c r="JLK45" s="797"/>
      <c r="JLL45" s="49"/>
      <c r="JLM45" s="795"/>
      <c r="JLN45" s="63"/>
      <c r="JLO45" s="63"/>
      <c r="JLP45" s="801"/>
      <c r="JLQ45" s="798"/>
      <c r="JLR45" s="799"/>
      <c r="JLS45" s="63"/>
      <c r="JLT45" s="800"/>
      <c r="JLU45" s="797"/>
      <c r="JLV45" s="794"/>
      <c r="JLW45" s="795"/>
      <c r="JLX45" s="796"/>
      <c r="JLY45" s="794"/>
      <c r="JLZ45" s="795"/>
      <c r="JMA45" s="797"/>
      <c r="JMB45" s="49"/>
      <c r="JMC45" s="795"/>
      <c r="JMD45" s="63"/>
      <c r="JME45" s="63"/>
      <c r="JMF45" s="801"/>
      <c r="JMG45" s="798"/>
      <c r="JMH45" s="799"/>
      <c r="JMI45" s="63"/>
      <c r="JMJ45" s="800"/>
      <c r="JMK45" s="797"/>
      <c r="JML45" s="794"/>
      <c r="JMM45" s="795"/>
      <c r="JMN45" s="796"/>
      <c r="JMO45" s="794"/>
      <c r="JMP45" s="795"/>
      <c r="JMQ45" s="797"/>
      <c r="JMR45" s="49"/>
      <c r="JMS45" s="795"/>
      <c r="JMT45" s="63"/>
      <c r="JMU45" s="63"/>
      <c r="JMV45" s="801"/>
      <c r="JMW45" s="798"/>
      <c r="JMX45" s="799"/>
      <c r="JMY45" s="63"/>
      <c r="JMZ45" s="800"/>
      <c r="JNA45" s="797"/>
      <c r="JNB45" s="794"/>
      <c r="JNC45" s="795"/>
      <c r="JND45" s="796"/>
      <c r="JNE45" s="794"/>
      <c r="JNF45" s="795"/>
      <c r="JNG45" s="797"/>
      <c r="JNH45" s="49"/>
      <c r="JNI45" s="795"/>
      <c r="JNJ45" s="63"/>
      <c r="JNK45" s="63"/>
      <c r="JNL45" s="801"/>
      <c r="JNM45" s="798"/>
      <c r="JNN45" s="799"/>
      <c r="JNO45" s="63"/>
      <c r="JNP45" s="800"/>
      <c r="JNQ45" s="797"/>
      <c r="JNR45" s="794"/>
      <c r="JNS45" s="795"/>
      <c r="JNT45" s="796"/>
      <c r="JNU45" s="794"/>
      <c r="JNV45" s="795"/>
      <c r="JNW45" s="797"/>
      <c r="JNX45" s="49"/>
      <c r="JNY45" s="795"/>
      <c r="JNZ45" s="63"/>
      <c r="JOA45" s="63"/>
      <c r="JOB45" s="801"/>
      <c r="JOC45" s="798"/>
      <c r="JOD45" s="799"/>
      <c r="JOE45" s="63"/>
      <c r="JOF45" s="800"/>
      <c r="JOG45" s="797"/>
      <c r="JOH45" s="794"/>
      <c r="JOI45" s="795"/>
      <c r="JOJ45" s="796"/>
      <c r="JOK45" s="794"/>
      <c r="JOL45" s="795"/>
      <c r="JOM45" s="797"/>
      <c r="JON45" s="49"/>
      <c r="JOO45" s="795"/>
      <c r="JOP45" s="63"/>
      <c r="JOQ45" s="63"/>
      <c r="JOR45" s="801"/>
      <c r="JOS45" s="798"/>
      <c r="JOT45" s="799"/>
      <c r="JOU45" s="63"/>
      <c r="JOV45" s="800"/>
      <c r="JOW45" s="797"/>
      <c r="JOX45" s="794"/>
      <c r="JOY45" s="795"/>
      <c r="JOZ45" s="796"/>
      <c r="JPA45" s="794"/>
      <c r="JPB45" s="795"/>
      <c r="JPC45" s="797"/>
      <c r="JPD45" s="49"/>
      <c r="JPE45" s="795"/>
      <c r="JPF45" s="63"/>
      <c r="JPG45" s="63"/>
      <c r="JPH45" s="801"/>
      <c r="JPI45" s="798"/>
      <c r="JPJ45" s="799"/>
      <c r="JPK45" s="63"/>
      <c r="JPL45" s="800"/>
      <c r="JPM45" s="797"/>
      <c r="JPN45" s="794"/>
      <c r="JPO45" s="795"/>
      <c r="JPP45" s="796"/>
      <c r="JPQ45" s="794"/>
      <c r="JPR45" s="795"/>
      <c r="JPS45" s="797"/>
      <c r="JPT45" s="49"/>
      <c r="JPU45" s="795"/>
      <c r="JPV45" s="63"/>
      <c r="JPW45" s="63"/>
      <c r="JPX45" s="801"/>
      <c r="JPY45" s="798"/>
      <c r="JPZ45" s="799"/>
      <c r="JQA45" s="63"/>
      <c r="JQB45" s="800"/>
      <c r="JQC45" s="797"/>
      <c r="JQD45" s="794"/>
      <c r="JQE45" s="795"/>
      <c r="JQF45" s="796"/>
      <c r="JQG45" s="794"/>
      <c r="JQH45" s="795"/>
      <c r="JQI45" s="797"/>
      <c r="JQJ45" s="49"/>
      <c r="JQK45" s="795"/>
      <c r="JQL45" s="63"/>
      <c r="JQM45" s="63"/>
      <c r="JQN45" s="801"/>
      <c r="JQO45" s="798"/>
      <c r="JQP45" s="799"/>
      <c r="JQQ45" s="63"/>
      <c r="JQR45" s="800"/>
      <c r="JQS45" s="797"/>
      <c r="JQT45" s="794"/>
      <c r="JQU45" s="795"/>
      <c r="JQV45" s="796"/>
      <c r="JQW45" s="794"/>
      <c r="JQX45" s="795"/>
      <c r="JQY45" s="797"/>
      <c r="JQZ45" s="49"/>
      <c r="JRA45" s="795"/>
      <c r="JRB45" s="63"/>
      <c r="JRC45" s="63"/>
      <c r="JRD45" s="801"/>
      <c r="JRE45" s="798"/>
      <c r="JRF45" s="799"/>
      <c r="JRG45" s="63"/>
      <c r="JRH45" s="800"/>
      <c r="JRI45" s="797"/>
      <c r="JRJ45" s="794"/>
      <c r="JRK45" s="795"/>
      <c r="JRL45" s="796"/>
      <c r="JRM45" s="794"/>
      <c r="JRN45" s="795"/>
      <c r="JRO45" s="797"/>
      <c r="JRP45" s="49"/>
      <c r="JRQ45" s="795"/>
      <c r="JRR45" s="63"/>
      <c r="JRS45" s="63"/>
      <c r="JRT45" s="801"/>
      <c r="JRU45" s="798"/>
      <c r="JRV45" s="799"/>
      <c r="JRW45" s="63"/>
      <c r="JRX45" s="800"/>
      <c r="JRY45" s="797"/>
      <c r="JRZ45" s="794"/>
      <c r="JSA45" s="795"/>
      <c r="JSB45" s="796"/>
      <c r="JSC45" s="794"/>
      <c r="JSD45" s="795"/>
      <c r="JSE45" s="797"/>
      <c r="JSF45" s="49"/>
      <c r="JSG45" s="795"/>
      <c r="JSH45" s="63"/>
      <c r="JSI45" s="63"/>
      <c r="JSJ45" s="801"/>
      <c r="JSK45" s="798"/>
      <c r="JSL45" s="799"/>
      <c r="JSM45" s="63"/>
      <c r="JSN45" s="800"/>
      <c r="JSO45" s="797"/>
      <c r="JSP45" s="794"/>
      <c r="JSQ45" s="795"/>
      <c r="JSR45" s="796"/>
      <c r="JSS45" s="794"/>
      <c r="JST45" s="795"/>
      <c r="JSU45" s="797"/>
      <c r="JSV45" s="49"/>
      <c r="JSW45" s="795"/>
      <c r="JSX45" s="63"/>
      <c r="JSY45" s="63"/>
      <c r="JSZ45" s="801"/>
      <c r="JTA45" s="798"/>
      <c r="JTB45" s="799"/>
      <c r="JTC45" s="63"/>
      <c r="JTD45" s="800"/>
      <c r="JTE45" s="797"/>
      <c r="JTF45" s="794"/>
      <c r="JTG45" s="795"/>
      <c r="JTH45" s="796"/>
      <c r="JTI45" s="794"/>
      <c r="JTJ45" s="795"/>
      <c r="JTK45" s="797"/>
      <c r="JTL45" s="49"/>
      <c r="JTM45" s="795"/>
      <c r="JTN45" s="63"/>
      <c r="JTO45" s="63"/>
      <c r="JTP45" s="801"/>
      <c r="JTQ45" s="798"/>
      <c r="JTR45" s="799"/>
      <c r="JTS45" s="63"/>
      <c r="JTT45" s="800"/>
      <c r="JTU45" s="797"/>
      <c r="JTV45" s="794"/>
      <c r="JTW45" s="795"/>
      <c r="JTX45" s="796"/>
      <c r="JTY45" s="794"/>
      <c r="JTZ45" s="795"/>
      <c r="JUA45" s="797"/>
      <c r="JUB45" s="49"/>
      <c r="JUC45" s="795"/>
      <c r="JUD45" s="63"/>
      <c r="JUE45" s="63"/>
      <c r="JUF45" s="801"/>
      <c r="JUG45" s="798"/>
      <c r="JUH45" s="799"/>
      <c r="JUI45" s="63"/>
      <c r="JUJ45" s="800"/>
      <c r="JUK45" s="797"/>
      <c r="JUL45" s="794"/>
      <c r="JUM45" s="795"/>
      <c r="JUN45" s="796"/>
      <c r="JUO45" s="794"/>
      <c r="JUP45" s="795"/>
      <c r="JUQ45" s="797"/>
      <c r="JUR45" s="49"/>
      <c r="JUS45" s="795"/>
      <c r="JUT45" s="63"/>
      <c r="JUU45" s="63"/>
      <c r="JUV45" s="801"/>
      <c r="JUW45" s="798"/>
      <c r="JUX45" s="799"/>
      <c r="JUY45" s="63"/>
      <c r="JUZ45" s="800"/>
      <c r="JVA45" s="797"/>
      <c r="JVB45" s="794"/>
      <c r="JVC45" s="795"/>
      <c r="JVD45" s="796"/>
      <c r="JVE45" s="794"/>
      <c r="JVF45" s="795"/>
      <c r="JVG45" s="797"/>
      <c r="JVH45" s="49"/>
      <c r="JVI45" s="795"/>
      <c r="JVJ45" s="63"/>
      <c r="JVK45" s="63"/>
      <c r="JVL45" s="801"/>
      <c r="JVM45" s="798"/>
      <c r="JVN45" s="799"/>
      <c r="JVO45" s="63"/>
      <c r="JVP45" s="800"/>
      <c r="JVQ45" s="797"/>
      <c r="JVR45" s="794"/>
      <c r="JVS45" s="795"/>
      <c r="JVT45" s="796"/>
      <c r="JVU45" s="794"/>
      <c r="JVV45" s="795"/>
      <c r="JVW45" s="797"/>
      <c r="JVX45" s="49"/>
      <c r="JVY45" s="795"/>
      <c r="JVZ45" s="63"/>
      <c r="JWA45" s="63"/>
      <c r="JWB45" s="801"/>
      <c r="JWC45" s="798"/>
      <c r="JWD45" s="799"/>
      <c r="JWE45" s="63"/>
      <c r="JWF45" s="800"/>
      <c r="JWG45" s="797"/>
      <c r="JWH45" s="794"/>
      <c r="JWI45" s="795"/>
      <c r="JWJ45" s="796"/>
      <c r="JWK45" s="794"/>
      <c r="JWL45" s="795"/>
      <c r="JWM45" s="797"/>
      <c r="JWN45" s="49"/>
      <c r="JWO45" s="795"/>
      <c r="JWP45" s="63"/>
      <c r="JWQ45" s="63"/>
      <c r="JWR45" s="801"/>
      <c r="JWS45" s="798"/>
      <c r="JWT45" s="799"/>
      <c r="JWU45" s="63"/>
      <c r="JWV45" s="800"/>
      <c r="JWW45" s="797"/>
      <c r="JWX45" s="794"/>
      <c r="JWY45" s="795"/>
      <c r="JWZ45" s="796"/>
      <c r="JXA45" s="794"/>
      <c r="JXB45" s="795"/>
      <c r="JXC45" s="797"/>
      <c r="JXD45" s="49"/>
      <c r="JXE45" s="795"/>
      <c r="JXF45" s="63"/>
      <c r="JXG45" s="63"/>
      <c r="JXH45" s="801"/>
      <c r="JXI45" s="798"/>
      <c r="JXJ45" s="799"/>
      <c r="JXK45" s="63"/>
      <c r="JXL45" s="800"/>
      <c r="JXM45" s="797"/>
      <c r="JXN45" s="794"/>
      <c r="JXO45" s="795"/>
      <c r="JXP45" s="796"/>
      <c r="JXQ45" s="794"/>
      <c r="JXR45" s="795"/>
      <c r="JXS45" s="797"/>
      <c r="JXT45" s="49"/>
      <c r="JXU45" s="795"/>
      <c r="JXV45" s="63"/>
      <c r="JXW45" s="63"/>
      <c r="JXX45" s="801"/>
      <c r="JXY45" s="798"/>
      <c r="JXZ45" s="799"/>
      <c r="JYA45" s="63"/>
      <c r="JYB45" s="800"/>
      <c r="JYC45" s="797"/>
      <c r="JYD45" s="794"/>
      <c r="JYE45" s="795"/>
      <c r="JYF45" s="796"/>
      <c r="JYG45" s="794"/>
      <c r="JYH45" s="795"/>
      <c r="JYI45" s="797"/>
      <c r="JYJ45" s="49"/>
      <c r="JYK45" s="795"/>
      <c r="JYL45" s="63"/>
      <c r="JYM45" s="63"/>
      <c r="JYN45" s="801"/>
      <c r="JYO45" s="798"/>
      <c r="JYP45" s="799"/>
      <c r="JYQ45" s="63"/>
      <c r="JYR45" s="800"/>
      <c r="JYS45" s="797"/>
      <c r="JYT45" s="794"/>
      <c r="JYU45" s="795"/>
      <c r="JYV45" s="796"/>
      <c r="JYW45" s="794"/>
      <c r="JYX45" s="795"/>
      <c r="JYY45" s="797"/>
      <c r="JYZ45" s="49"/>
      <c r="JZA45" s="795"/>
      <c r="JZB45" s="63"/>
      <c r="JZC45" s="63"/>
      <c r="JZD45" s="801"/>
      <c r="JZE45" s="798"/>
      <c r="JZF45" s="799"/>
      <c r="JZG45" s="63"/>
      <c r="JZH45" s="800"/>
      <c r="JZI45" s="797"/>
      <c r="JZJ45" s="794"/>
      <c r="JZK45" s="795"/>
      <c r="JZL45" s="796"/>
      <c r="JZM45" s="794"/>
      <c r="JZN45" s="795"/>
      <c r="JZO45" s="797"/>
      <c r="JZP45" s="49"/>
      <c r="JZQ45" s="795"/>
      <c r="JZR45" s="63"/>
      <c r="JZS45" s="63"/>
      <c r="JZT45" s="801"/>
      <c r="JZU45" s="798"/>
      <c r="JZV45" s="799"/>
      <c r="JZW45" s="63"/>
      <c r="JZX45" s="800"/>
      <c r="JZY45" s="797"/>
      <c r="JZZ45" s="794"/>
      <c r="KAA45" s="795"/>
      <c r="KAB45" s="796"/>
      <c r="KAC45" s="794"/>
      <c r="KAD45" s="795"/>
      <c r="KAE45" s="797"/>
      <c r="KAF45" s="49"/>
      <c r="KAG45" s="795"/>
      <c r="KAH45" s="63"/>
      <c r="KAI45" s="63"/>
      <c r="KAJ45" s="801"/>
      <c r="KAK45" s="798"/>
      <c r="KAL45" s="799"/>
      <c r="KAM45" s="63"/>
      <c r="KAN45" s="800"/>
      <c r="KAO45" s="797"/>
      <c r="KAP45" s="794"/>
      <c r="KAQ45" s="795"/>
      <c r="KAR45" s="796"/>
      <c r="KAS45" s="794"/>
      <c r="KAT45" s="795"/>
      <c r="KAU45" s="797"/>
      <c r="KAV45" s="49"/>
      <c r="KAW45" s="795"/>
      <c r="KAX45" s="63"/>
      <c r="KAY45" s="63"/>
      <c r="KAZ45" s="801"/>
      <c r="KBA45" s="798"/>
      <c r="KBB45" s="799"/>
      <c r="KBC45" s="63"/>
      <c r="KBD45" s="800"/>
      <c r="KBE45" s="797"/>
      <c r="KBF45" s="794"/>
      <c r="KBG45" s="795"/>
      <c r="KBH45" s="796"/>
      <c r="KBI45" s="794"/>
      <c r="KBJ45" s="795"/>
      <c r="KBK45" s="797"/>
      <c r="KBL45" s="49"/>
      <c r="KBM45" s="795"/>
      <c r="KBN45" s="63"/>
      <c r="KBO45" s="63"/>
      <c r="KBP45" s="801"/>
      <c r="KBQ45" s="798"/>
      <c r="KBR45" s="799"/>
      <c r="KBS45" s="63"/>
      <c r="KBT45" s="800"/>
      <c r="KBU45" s="797"/>
      <c r="KBV45" s="794"/>
      <c r="KBW45" s="795"/>
      <c r="KBX45" s="796"/>
      <c r="KBY45" s="794"/>
      <c r="KBZ45" s="795"/>
      <c r="KCA45" s="797"/>
      <c r="KCB45" s="49"/>
      <c r="KCC45" s="795"/>
      <c r="KCD45" s="63"/>
      <c r="KCE45" s="63"/>
      <c r="KCF45" s="801"/>
      <c r="KCG45" s="798"/>
      <c r="KCH45" s="799"/>
      <c r="KCI45" s="63"/>
      <c r="KCJ45" s="800"/>
      <c r="KCK45" s="797"/>
      <c r="KCL45" s="794"/>
      <c r="KCM45" s="795"/>
      <c r="KCN45" s="796"/>
      <c r="KCO45" s="794"/>
      <c r="KCP45" s="795"/>
      <c r="KCQ45" s="797"/>
      <c r="KCR45" s="49"/>
      <c r="KCS45" s="795"/>
      <c r="KCT45" s="63"/>
      <c r="KCU45" s="63"/>
      <c r="KCV45" s="801"/>
      <c r="KCW45" s="798"/>
      <c r="KCX45" s="799"/>
      <c r="KCY45" s="63"/>
      <c r="KCZ45" s="800"/>
      <c r="KDA45" s="797"/>
      <c r="KDB45" s="794"/>
      <c r="KDC45" s="795"/>
      <c r="KDD45" s="796"/>
      <c r="KDE45" s="794"/>
      <c r="KDF45" s="795"/>
      <c r="KDG45" s="797"/>
      <c r="KDH45" s="49"/>
      <c r="KDI45" s="795"/>
      <c r="KDJ45" s="63"/>
      <c r="KDK45" s="63"/>
      <c r="KDL45" s="801"/>
      <c r="KDM45" s="798"/>
      <c r="KDN45" s="799"/>
      <c r="KDO45" s="63"/>
      <c r="KDP45" s="800"/>
      <c r="KDQ45" s="797"/>
      <c r="KDR45" s="794"/>
      <c r="KDS45" s="795"/>
      <c r="KDT45" s="796"/>
      <c r="KDU45" s="794"/>
      <c r="KDV45" s="795"/>
      <c r="KDW45" s="797"/>
      <c r="KDX45" s="49"/>
      <c r="KDY45" s="795"/>
      <c r="KDZ45" s="63"/>
      <c r="KEA45" s="63"/>
      <c r="KEB45" s="801"/>
      <c r="KEC45" s="798"/>
      <c r="KED45" s="799"/>
      <c r="KEE45" s="63"/>
      <c r="KEF45" s="800"/>
      <c r="KEG45" s="797"/>
      <c r="KEH45" s="794"/>
      <c r="KEI45" s="795"/>
      <c r="KEJ45" s="796"/>
      <c r="KEK45" s="794"/>
      <c r="KEL45" s="795"/>
      <c r="KEM45" s="797"/>
      <c r="KEN45" s="49"/>
      <c r="KEO45" s="795"/>
      <c r="KEP45" s="63"/>
      <c r="KEQ45" s="63"/>
      <c r="KER45" s="801"/>
      <c r="KES45" s="798"/>
      <c r="KET45" s="799"/>
      <c r="KEU45" s="63"/>
      <c r="KEV45" s="800"/>
      <c r="KEW45" s="797"/>
      <c r="KEX45" s="794"/>
      <c r="KEY45" s="795"/>
      <c r="KEZ45" s="796"/>
      <c r="KFA45" s="794"/>
      <c r="KFB45" s="795"/>
      <c r="KFC45" s="797"/>
      <c r="KFD45" s="49"/>
      <c r="KFE45" s="795"/>
      <c r="KFF45" s="63"/>
      <c r="KFG45" s="63"/>
      <c r="KFH45" s="801"/>
      <c r="KFI45" s="798"/>
      <c r="KFJ45" s="799"/>
      <c r="KFK45" s="63"/>
      <c r="KFL45" s="800"/>
      <c r="KFM45" s="797"/>
      <c r="KFN45" s="794"/>
      <c r="KFO45" s="795"/>
      <c r="KFP45" s="796"/>
      <c r="KFQ45" s="794"/>
      <c r="KFR45" s="795"/>
      <c r="KFS45" s="797"/>
      <c r="KFT45" s="49"/>
      <c r="KFU45" s="795"/>
      <c r="KFV45" s="63"/>
      <c r="KFW45" s="63"/>
      <c r="KFX45" s="801"/>
      <c r="KFY45" s="798"/>
      <c r="KFZ45" s="799"/>
      <c r="KGA45" s="63"/>
      <c r="KGB45" s="800"/>
      <c r="KGC45" s="797"/>
      <c r="KGD45" s="794"/>
      <c r="KGE45" s="795"/>
      <c r="KGF45" s="796"/>
      <c r="KGG45" s="794"/>
      <c r="KGH45" s="795"/>
      <c r="KGI45" s="797"/>
      <c r="KGJ45" s="49"/>
      <c r="KGK45" s="795"/>
      <c r="KGL45" s="63"/>
      <c r="KGM45" s="63"/>
      <c r="KGN45" s="801"/>
      <c r="KGO45" s="798"/>
      <c r="KGP45" s="799"/>
      <c r="KGQ45" s="63"/>
      <c r="KGR45" s="800"/>
      <c r="KGS45" s="797"/>
      <c r="KGT45" s="794"/>
      <c r="KGU45" s="795"/>
      <c r="KGV45" s="796"/>
      <c r="KGW45" s="794"/>
      <c r="KGX45" s="795"/>
      <c r="KGY45" s="797"/>
      <c r="KGZ45" s="49"/>
      <c r="KHA45" s="795"/>
      <c r="KHB45" s="63"/>
      <c r="KHC45" s="63"/>
      <c r="KHD45" s="801"/>
      <c r="KHE45" s="798"/>
      <c r="KHF45" s="799"/>
      <c r="KHG45" s="63"/>
      <c r="KHH45" s="800"/>
      <c r="KHI45" s="797"/>
      <c r="KHJ45" s="794"/>
      <c r="KHK45" s="795"/>
      <c r="KHL45" s="796"/>
      <c r="KHM45" s="794"/>
      <c r="KHN45" s="795"/>
      <c r="KHO45" s="797"/>
      <c r="KHP45" s="49"/>
      <c r="KHQ45" s="795"/>
      <c r="KHR45" s="63"/>
      <c r="KHS45" s="63"/>
      <c r="KHT45" s="801"/>
      <c r="KHU45" s="798"/>
      <c r="KHV45" s="799"/>
      <c r="KHW45" s="63"/>
      <c r="KHX45" s="800"/>
      <c r="KHY45" s="797"/>
      <c r="KHZ45" s="794"/>
      <c r="KIA45" s="795"/>
      <c r="KIB45" s="796"/>
      <c r="KIC45" s="794"/>
      <c r="KID45" s="795"/>
      <c r="KIE45" s="797"/>
      <c r="KIF45" s="49"/>
      <c r="KIG45" s="795"/>
      <c r="KIH45" s="63"/>
      <c r="KII45" s="63"/>
      <c r="KIJ45" s="801"/>
      <c r="KIK45" s="798"/>
      <c r="KIL45" s="799"/>
      <c r="KIM45" s="63"/>
      <c r="KIN45" s="800"/>
      <c r="KIO45" s="797"/>
      <c r="KIP45" s="794"/>
      <c r="KIQ45" s="795"/>
      <c r="KIR45" s="796"/>
      <c r="KIS45" s="794"/>
      <c r="KIT45" s="795"/>
      <c r="KIU45" s="797"/>
      <c r="KIV45" s="49"/>
      <c r="KIW45" s="795"/>
      <c r="KIX45" s="63"/>
      <c r="KIY45" s="63"/>
      <c r="KIZ45" s="801"/>
      <c r="KJA45" s="798"/>
      <c r="KJB45" s="799"/>
      <c r="KJC45" s="63"/>
      <c r="KJD45" s="800"/>
      <c r="KJE45" s="797"/>
      <c r="KJF45" s="794"/>
      <c r="KJG45" s="795"/>
      <c r="KJH45" s="796"/>
      <c r="KJI45" s="794"/>
      <c r="KJJ45" s="795"/>
      <c r="KJK45" s="797"/>
      <c r="KJL45" s="49"/>
      <c r="KJM45" s="795"/>
      <c r="KJN45" s="63"/>
      <c r="KJO45" s="63"/>
      <c r="KJP45" s="801"/>
      <c r="KJQ45" s="798"/>
      <c r="KJR45" s="799"/>
      <c r="KJS45" s="63"/>
      <c r="KJT45" s="800"/>
      <c r="KJU45" s="797"/>
      <c r="KJV45" s="794"/>
      <c r="KJW45" s="795"/>
      <c r="KJX45" s="796"/>
      <c r="KJY45" s="794"/>
      <c r="KJZ45" s="795"/>
      <c r="KKA45" s="797"/>
      <c r="KKB45" s="49"/>
      <c r="KKC45" s="795"/>
      <c r="KKD45" s="63"/>
      <c r="KKE45" s="63"/>
      <c r="KKF45" s="801"/>
      <c r="KKG45" s="798"/>
      <c r="KKH45" s="799"/>
      <c r="KKI45" s="63"/>
      <c r="KKJ45" s="800"/>
      <c r="KKK45" s="797"/>
      <c r="KKL45" s="794"/>
      <c r="KKM45" s="795"/>
      <c r="KKN45" s="796"/>
      <c r="KKO45" s="794"/>
      <c r="KKP45" s="795"/>
      <c r="KKQ45" s="797"/>
      <c r="KKR45" s="49"/>
      <c r="KKS45" s="795"/>
      <c r="KKT45" s="63"/>
      <c r="KKU45" s="63"/>
      <c r="KKV45" s="801"/>
      <c r="KKW45" s="798"/>
      <c r="KKX45" s="799"/>
      <c r="KKY45" s="63"/>
      <c r="KKZ45" s="800"/>
      <c r="KLA45" s="797"/>
      <c r="KLB45" s="794"/>
      <c r="KLC45" s="795"/>
      <c r="KLD45" s="796"/>
      <c r="KLE45" s="794"/>
      <c r="KLF45" s="795"/>
      <c r="KLG45" s="797"/>
      <c r="KLH45" s="49"/>
      <c r="KLI45" s="795"/>
      <c r="KLJ45" s="63"/>
      <c r="KLK45" s="63"/>
      <c r="KLL45" s="801"/>
      <c r="KLM45" s="798"/>
      <c r="KLN45" s="799"/>
      <c r="KLO45" s="63"/>
      <c r="KLP45" s="800"/>
      <c r="KLQ45" s="797"/>
      <c r="KLR45" s="794"/>
      <c r="KLS45" s="795"/>
      <c r="KLT45" s="796"/>
      <c r="KLU45" s="794"/>
      <c r="KLV45" s="795"/>
      <c r="KLW45" s="797"/>
      <c r="KLX45" s="49"/>
      <c r="KLY45" s="795"/>
      <c r="KLZ45" s="63"/>
      <c r="KMA45" s="63"/>
      <c r="KMB45" s="801"/>
      <c r="KMC45" s="798"/>
      <c r="KMD45" s="799"/>
      <c r="KME45" s="63"/>
      <c r="KMF45" s="800"/>
      <c r="KMG45" s="797"/>
      <c r="KMH45" s="794"/>
      <c r="KMI45" s="795"/>
      <c r="KMJ45" s="796"/>
      <c r="KMK45" s="794"/>
      <c r="KML45" s="795"/>
      <c r="KMM45" s="797"/>
      <c r="KMN45" s="49"/>
      <c r="KMO45" s="795"/>
      <c r="KMP45" s="63"/>
      <c r="KMQ45" s="63"/>
      <c r="KMR45" s="801"/>
      <c r="KMS45" s="798"/>
      <c r="KMT45" s="799"/>
      <c r="KMU45" s="63"/>
      <c r="KMV45" s="800"/>
      <c r="KMW45" s="797"/>
      <c r="KMX45" s="794"/>
      <c r="KMY45" s="795"/>
      <c r="KMZ45" s="796"/>
      <c r="KNA45" s="794"/>
      <c r="KNB45" s="795"/>
      <c r="KNC45" s="797"/>
      <c r="KND45" s="49"/>
      <c r="KNE45" s="795"/>
      <c r="KNF45" s="63"/>
      <c r="KNG45" s="63"/>
      <c r="KNH45" s="801"/>
      <c r="KNI45" s="798"/>
      <c r="KNJ45" s="799"/>
      <c r="KNK45" s="63"/>
      <c r="KNL45" s="800"/>
      <c r="KNM45" s="797"/>
      <c r="KNN45" s="794"/>
      <c r="KNO45" s="795"/>
      <c r="KNP45" s="796"/>
      <c r="KNQ45" s="794"/>
      <c r="KNR45" s="795"/>
      <c r="KNS45" s="797"/>
      <c r="KNT45" s="49"/>
      <c r="KNU45" s="795"/>
      <c r="KNV45" s="63"/>
      <c r="KNW45" s="63"/>
      <c r="KNX45" s="801"/>
      <c r="KNY45" s="798"/>
      <c r="KNZ45" s="799"/>
      <c r="KOA45" s="63"/>
      <c r="KOB45" s="800"/>
      <c r="KOC45" s="797"/>
      <c r="KOD45" s="794"/>
      <c r="KOE45" s="795"/>
      <c r="KOF45" s="796"/>
      <c r="KOG45" s="794"/>
      <c r="KOH45" s="795"/>
      <c r="KOI45" s="797"/>
      <c r="KOJ45" s="49"/>
      <c r="KOK45" s="795"/>
      <c r="KOL45" s="63"/>
      <c r="KOM45" s="63"/>
      <c r="KON45" s="801"/>
      <c r="KOO45" s="798"/>
      <c r="KOP45" s="799"/>
      <c r="KOQ45" s="63"/>
      <c r="KOR45" s="800"/>
      <c r="KOS45" s="797"/>
      <c r="KOT45" s="794"/>
      <c r="KOU45" s="795"/>
      <c r="KOV45" s="796"/>
      <c r="KOW45" s="794"/>
      <c r="KOX45" s="795"/>
      <c r="KOY45" s="797"/>
      <c r="KOZ45" s="49"/>
      <c r="KPA45" s="795"/>
      <c r="KPB45" s="63"/>
      <c r="KPC45" s="63"/>
      <c r="KPD45" s="801"/>
      <c r="KPE45" s="798"/>
      <c r="KPF45" s="799"/>
      <c r="KPG45" s="63"/>
      <c r="KPH45" s="800"/>
      <c r="KPI45" s="797"/>
      <c r="KPJ45" s="794"/>
      <c r="KPK45" s="795"/>
      <c r="KPL45" s="796"/>
      <c r="KPM45" s="794"/>
      <c r="KPN45" s="795"/>
      <c r="KPO45" s="797"/>
      <c r="KPP45" s="49"/>
      <c r="KPQ45" s="795"/>
      <c r="KPR45" s="63"/>
      <c r="KPS45" s="63"/>
      <c r="KPT45" s="801"/>
      <c r="KPU45" s="798"/>
      <c r="KPV45" s="799"/>
      <c r="KPW45" s="63"/>
      <c r="KPX45" s="800"/>
      <c r="KPY45" s="797"/>
      <c r="KPZ45" s="794"/>
      <c r="KQA45" s="795"/>
      <c r="KQB45" s="796"/>
      <c r="KQC45" s="794"/>
      <c r="KQD45" s="795"/>
      <c r="KQE45" s="797"/>
      <c r="KQF45" s="49"/>
      <c r="KQG45" s="795"/>
      <c r="KQH45" s="63"/>
      <c r="KQI45" s="63"/>
      <c r="KQJ45" s="801"/>
      <c r="KQK45" s="798"/>
      <c r="KQL45" s="799"/>
      <c r="KQM45" s="63"/>
      <c r="KQN45" s="800"/>
      <c r="KQO45" s="797"/>
      <c r="KQP45" s="794"/>
      <c r="KQQ45" s="795"/>
      <c r="KQR45" s="796"/>
      <c r="KQS45" s="794"/>
      <c r="KQT45" s="795"/>
      <c r="KQU45" s="797"/>
      <c r="KQV45" s="49"/>
      <c r="KQW45" s="795"/>
      <c r="KQX45" s="63"/>
      <c r="KQY45" s="63"/>
      <c r="KQZ45" s="801"/>
      <c r="KRA45" s="798"/>
      <c r="KRB45" s="799"/>
      <c r="KRC45" s="63"/>
      <c r="KRD45" s="800"/>
      <c r="KRE45" s="797"/>
      <c r="KRF45" s="794"/>
      <c r="KRG45" s="795"/>
      <c r="KRH45" s="796"/>
      <c r="KRI45" s="794"/>
      <c r="KRJ45" s="795"/>
      <c r="KRK45" s="797"/>
      <c r="KRL45" s="49"/>
      <c r="KRM45" s="795"/>
      <c r="KRN45" s="63"/>
      <c r="KRO45" s="63"/>
      <c r="KRP45" s="801"/>
      <c r="KRQ45" s="798"/>
      <c r="KRR45" s="799"/>
      <c r="KRS45" s="63"/>
      <c r="KRT45" s="800"/>
      <c r="KRU45" s="797"/>
      <c r="KRV45" s="794"/>
      <c r="KRW45" s="795"/>
      <c r="KRX45" s="796"/>
      <c r="KRY45" s="794"/>
      <c r="KRZ45" s="795"/>
      <c r="KSA45" s="797"/>
      <c r="KSB45" s="49"/>
      <c r="KSC45" s="795"/>
      <c r="KSD45" s="63"/>
      <c r="KSE45" s="63"/>
      <c r="KSF45" s="801"/>
      <c r="KSG45" s="798"/>
      <c r="KSH45" s="799"/>
      <c r="KSI45" s="63"/>
      <c r="KSJ45" s="800"/>
      <c r="KSK45" s="797"/>
      <c r="KSL45" s="794"/>
      <c r="KSM45" s="795"/>
      <c r="KSN45" s="796"/>
      <c r="KSO45" s="794"/>
      <c r="KSP45" s="795"/>
      <c r="KSQ45" s="797"/>
      <c r="KSR45" s="49"/>
      <c r="KSS45" s="795"/>
      <c r="KST45" s="63"/>
      <c r="KSU45" s="63"/>
      <c r="KSV45" s="801"/>
      <c r="KSW45" s="798"/>
      <c r="KSX45" s="799"/>
      <c r="KSY45" s="63"/>
      <c r="KSZ45" s="800"/>
      <c r="KTA45" s="797"/>
      <c r="KTB45" s="794"/>
      <c r="KTC45" s="795"/>
      <c r="KTD45" s="796"/>
      <c r="KTE45" s="794"/>
      <c r="KTF45" s="795"/>
      <c r="KTG45" s="797"/>
      <c r="KTH45" s="49"/>
      <c r="KTI45" s="795"/>
      <c r="KTJ45" s="63"/>
      <c r="KTK45" s="63"/>
      <c r="KTL45" s="801"/>
      <c r="KTM45" s="798"/>
      <c r="KTN45" s="799"/>
      <c r="KTO45" s="63"/>
      <c r="KTP45" s="800"/>
      <c r="KTQ45" s="797"/>
      <c r="KTR45" s="794"/>
      <c r="KTS45" s="795"/>
      <c r="KTT45" s="796"/>
      <c r="KTU45" s="794"/>
      <c r="KTV45" s="795"/>
      <c r="KTW45" s="797"/>
      <c r="KTX45" s="49"/>
      <c r="KTY45" s="795"/>
      <c r="KTZ45" s="63"/>
      <c r="KUA45" s="63"/>
      <c r="KUB45" s="801"/>
      <c r="KUC45" s="798"/>
      <c r="KUD45" s="799"/>
      <c r="KUE45" s="63"/>
      <c r="KUF45" s="800"/>
      <c r="KUG45" s="797"/>
      <c r="KUH45" s="794"/>
      <c r="KUI45" s="795"/>
      <c r="KUJ45" s="796"/>
      <c r="KUK45" s="794"/>
      <c r="KUL45" s="795"/>
      <c r="KUM45" s="797"/>
      <c r="KUN45" s="49"/>
      <c r="KUO45" s="795"/>
      <c r="KUP45" s="63"/>
      <c r="KUQ45" s="63"/>
      <c r="KUR45" s="801"/>
      <c r="KUS45" s="798"/>
      <c r="KUT45" s="799"/>
      <c r="KUU45" s="63"/>
      <c r="KUV45" s="800"/>
      <c r="KUW45" s="797"/>
      <c r="KUX45" s="794"/>
      <c r="KUY45" s="795"/>
      <c r="KUZ45" s="796"/>
      <c r="KVA45" s="794"/>
      <c r="KVB45" s="795"/>
      <c r="KVC45" s="797"/>
      <c r="KVD45" s="49"/>
      <c r="KVE45" s="795"/>
      <c r="KVF45" s="63"/>
      <c r="KVG45" s="63"/>
      <c r="KVH45" s="801"/>
      <c r="KVI45" s="798"/>
      <c r="KVJ45" s="799"/>
      <c r="KVK45" s="63"/>
      <c r="KVL45" s="800"/>
      <c r="KVM45" s="797"/>
      <c r="KVN45" s="794"/>
      <c r="KVO45" s="795"/>
      <c r="KVP45" s="796"/>
      <c r="KVQ45" s="794"/>
      <c r="KVR45" s="795"/>
      <c r="KVS45" s="797"/>
      <c r="KVT45" s="49"/>
      <c r="KVU45" s="795"/>
      <c r="KVV45" s="63"/>
      <c r="KVW45" s="63"/>
      <c r="KVX45" s="801"/>
      <c r="KVY45" s="798"/>
      <c r="KVZ45" s="799"/>
      <c r="KWA45" s="63"/>
      <c r="KWB45" s="800"/>
      <c r="KWC45" s="797"/>
      <c r="KWD45" s="794"/>
      <c r="KWE45" s="795"/>
      <c r="KWF45" s="796"/>
      <c r="KWG45" s="794"/>
      <c r="KWH45" s="795"/>
      <c r="KWI45" s="797"/>
      <c r="KWJ45" s="49"/>
      <c r="KWK45" s="795"/>
      <c r="KWL45" s="63"/>
      <c r="KWM45" s="63"/>
      <c r="KWN45" s="801"/>
      <c r="KWO45" s="798"/>
      <c r="KWP45" s="799"/>
      <c r="KWQ45" s="63"/>
      <c r="KWR45" s="800"/>
      <c r="KWS45" s="797"/>
      <c r="KWT45" s="794"/>
      <c r="KWU45" s="795"/>
      <c r="KWV45" s="796"/>
      <c r="KWW45" s="794"/>
      <c r="KWX45" s="795"/>
      <c r="KWY45" s="797"/>
      <c r="KWZ45" s="49"/>
      <c r="KXA45" s="795"/>
      <c r="KXB45" s="63"/>
      <c r="KXC45" s="63"/>
      <c r="KXD45" s="801"/>
      <c r="KXE45" s="798"/>
      <c r="KXF45" s="799"/>
      <c r="KXG45" s="63"/>
      <c r="KXH45" s="800"/>
      <c r="KXI45" s="797"/>
      <c r="KXJ45" s="794"/>
      <c r="KXK45" s="795"/>
      <c r="KXL45" s="796"/>
      <c r="KXM45" s="794"/>
      <c r="KXN45" s="795"/>
      <c r="KXO45" s="797"/>
      <c r="KXP45" s="49"/>
      <c r="KXQ45" s="795"/>
      <c r="KXR45" s="63"/>
      <c r="KXS45" s="63"/>
      <c r="KXT45" s="801"/>
      <c r="KXU45" s="798"/>
      <c r="KXV45" s="799"/>
      <c r="KXW45" s="63"/>
      <c r="KXX45" s="800"/>
      <c r="KXY45" s="797"/>
      <c r="KXZ45" s="794"/>
      <c r="KYA45" s="795"/>
      <c r="KYB45" s="796"/>
      <c r="KYC45" s="794"/>
      <c r="KYD45" s="795"/>
      <c r="KYE45" s="797"/>
      <c r="KYF45" s="49"/>
      <c r="KYG45" s="795"/>
      <c r="KYH45" s="63"/>
      <c r="KYI45" s="63"/>
      <c r="KYJ45" s="801"/>
      <c r="KYK45" s="798"/>
      <c r="KYL45" s="799"/>
      <c r="KYM45" s="63"/>
      <c r="KYN45" s="800"/>
      <c r="KYO45" s="797"/>
      <c r="KYP45" s="794"/>
      <c r="KYQ45" s="795"/>
      <c r="KYR45" s="796"/>
      <c r="KYS45" s="794"/>
      <c r="KYT45" s="795"/>
      <c r="KYU45" s="797"/>
      <c r="KYV45" s="49"/>
      <c r="KYW45" s="795"/>
      <c r="KYX45" s="63"/>
      <c r="KYY45" s="63"/>
      <c r="KYZ45" s="801"/>
      <c r="KZA45" s="798"/>
      <c r="KZB45" s="799"/>
      <c r="KZC45" s="63"/>
      <c r="KZD45" s="800"/>
      <c r="KZE45" s="797"/>
      <c r="KZF45" s="794"/>
      <c r="KZG45" s="795"/>
      <c r="KZH45" s="796"/>
      <c r="KZI45" s="794"/>
      <c r="KZJ45" s="795"/>
      <c r="KZK45" s="797"/>
      <c r="KZL45" s="49"/>
      <c r="KZM45" s="795"/>
      <c r="KZN45" s="63"/>
      <c r="KZO45" s="63"/>
      <c r="KZP45" s="801"/>
      <c r="KZQ45" s="798"/>
      <c r="KZR45" s="799"/>
      <c r="KZS45" s="63"/>
      <c r="KZT45" s="800"/>
      <c r="KZU45" s="797"/>
      <c r="KZV45" s="794"/>
      <c r="KZW45" s="795"/>
      <c r="KZX45" s="796"/>
      <c r="KZY45" s="794"/>
      <c r="KZZ45" s="795"/>
      <c r="LAA45" s="797"/>
      <c r="LAB45" s="49"/>
      <c r="LAC45" s="795"/>
      <c r="LAD45" s="63"/>
      <c r="LAE45" s="63"/>
      <c r="LAF45" s="801"/>
      <c r="LAG45" s="798"/>
      <c r="LAH45" s="799"/>
      <c r="LAI45" s="63"/>
      <c r="LAJ45" s="800"/>
      <c r="LAK45" s="797"/>
      <c r="LAL45" s="794"/>
      <c r="LAM45" s="795"/>
      <c r="LAN45" s="796"/>
      <c r="LAO45" s="794"/>
      <c r="LAP45" s="795"/>
      <c r="LAQ45" s="797"/>
      <c r="LAR45" s="49"/>
      <c r="LAS45" s="795"/>
      <c r="LAT45" s="63"/>
      <c r="LAU45" s="63"/>
      <c r="LAV45" s="801"/>
      <c r="LAW45" s="798"/>
      <c r="LAX45" s="799"/>
      <c r="LAY45" s="63"/>
      <c r="LAZ45" s="800"/>
      <c r="LBA45" s="797"/>
      <c r="LBB45" s="794"/>
      <c r="LBC45" s="795"/>
      <c r="LBD45" s="796"/>
      <c r="LBE45" s="794"/>
      <c r="LBF45" s="795"/>
      <c r="LBG45" s="797"/>
      <c r="LBH45" s="49"/>
      <c r="LBI45" s="795"/>
      <c r="LBJ45" s="63"/>
      <c r="LBK45" s="63"/>
      <c r="LBL45" s="801"/>
      <c r="LBM45" s="798"/>
      <c r="LBN45" s="799"/>
      <c r="LBO45" s="63"/>
      <c r="LBP45" s="800"/>
      <c r="LBQ45" s="797"/>
      <c r="LBR45" s="794"/>
      <c r="LBS45" s="795"/>
      <c r="LBT45" s="796"/>
      <c r="LBU45" s="794"/>
      <c r="LBV45" s="795"/>
      <c r="LBW45" s="797"/>
      <c r="LBX45" s="49"/>
      <c r="LBY45" s="795"/>
      <c r="LBZ45" s="63"/>
      <c r="LCA45" s="63"/>
      <c r="LCB45" s="801"/>
      <c r="LCC45" s="798"/>
      <c r="LCD45" s="799"/>
      <c r="LCE45" s="63"/>
      <c r="LCF45" s="800"/>
      <c r="LCG45" s="797"/>
      <c r="LCH45" s="794"/>
      <c r="LCI45" s="795"/>
      <c r="LCJ45" s="796"/>
      <c r="LCK45" s="794"/>
      <c r="LCL45" s="795"/>
      <c r="LCM45" s="797"/>
      <c r="LCN45" s="49"/>
      <c r="LCO45" s="795"/>
      <c r="LCP45" s="63"/>
      <c r="LCQ45" s="63"/>
      <c r="LCR45" s="801"/>
      <c r="LCS45" s="798"/>
      <c r="LCT45" s="799"/>
      <c r="LCU45" s="63"/>
      <c r="LCV45" s="800"/>
      <c r="LCW45" s="797"/>
      <c r="LCX45" s="794"/>
      <c r="LCY45" s="795"/>
      <c r="LCZ45" s="796"/>
      <c r="LDA45" s="794"/>
      <c r="LDB45" s="795"/>
      <c r="LDC45" s="797"/>
      <c r="LDD45" s="49"/>
      <c r="LDE45" s="795"/>
      <c r="LDF45" s="63"/>
      <c r="LDG45" s="63"/>
      <c r="LDH45" s="801"/>
      <c r="LDI45" s="798"/>
      <c r="LDJ45" s="799"/>
      <c r="LDK45" s="63"/>
      <c r="LDL45" s="800"/>
      <c r="LDM45" s="797"/>
      <c r="LDN45" s="794"/>
      <c r="LDO45" s="795"/>
      <c r="LDP45" s="796"/>
      <c r="LDQ45" s="794"/>
      <c r="LDR45" s="795"/>
      <c r="LDS45" s="797"/>
      <c r="LDT45" s="49"/>
      <c r="LDU45" s="795"/>
      <c r="LDV45" s="63"/>
      <c r="LDW45" s="63"/>
      <c r="LDX45" s="801"/>
      <c r="LDY45" s="798"/>
      <c r="LDZ45" s="799"/>
      <c r="LEA45" s="63"/>
      <c r="LEB45" s="800"/>
      <c r="LEC45" s="797"/>
      <c r="LED45" s="794"/>
      <c r="LEE45" s="795"/>
      <c r="LEF45" s="796"/>
      <c r="LEG45" s="794"/>
      <c r="LEH45" s="795"/>
      <c r="LEI45" s="797"/>
      <c r="LEJ45" s="49"/>
      <c r="LEK45" s="795"/>
      <c r="LEL45" s="63"/>
      <c r="LEM45" s="63"/>
      <c r="LEN45" s="801"/>
      <c r="LEO45" s="798"/>
      <c r="LEP45" s="799"/>
      <c r="LEQ45" s="63"/>
      <c r="LER45" s="800"/>
      <c r="LES45" s="797"/>
      <c r="LET45" s="794"/>
      <c r="LEU45" s="795"/>
      <c r="LEV45" s="796"/>
      <c r="LEW45" s="794"/>
      <c r="LEX45" s="795"/>
      <c r="LEY45" s="797"/>
      <c r="LEZ45" s="49"/>
      <c r="LFA45" s="795"/>
      <c r="LFB45" s="63"/>
      <c r="LFC45" s="63"/>
      <c r="LFD45" s="801"/>
      <c r="LFE45" s="798"/>
      <c r="LFF45" s="799"/>
      <c r="LFG45" s="63"/>
      <c r="LFH45" s="800"/>
      <c r="LFI45" s="797"/>
      <c r="LFJ45" s="794"/>
      <c r="LFK45" s="795"/>
      <c r="LFL45" s="796"/>
      <c r="LFM45" s="794"/>
      <c r="LFN45" s="795"/>
      <c r="LFO45" s="797"/>
      <c r="LFP45" s="49"/>
      <c r="LFQ45" s="795"/>
      <c r="LFR45" s="63"/>
      <c r="LFS45" s="63"/>
      <c r="LFT45" s="801"/>
      <c r="LFU45" s="798"/>
      <c r="LFV45" s="799"/>
      <c r="LFW45" s="63"/>
      <c r="LFX45" s="800"/>
      <c r="LFY45" s="797"/>
      <c r="LFZ45" s="794"/>
      <c r="LGA45" s="795"/>
      <c r="LGB45" s="796"/>
      <c r="LGC45" s="794"/>
      <c r="LGD45" s="795"/>
      <c r="LGE45" s="797"/>
      <c r="LGF45" s="49"/>
      <c r="LGG45" s="795"/>
      <c r="LGH45" s="63"/>
      <c r="LGI45" s="63"/>
      <c r="LGJ45" s="801"/>
      <c r="LGK45" s="798"/>
      <c r="LGL45" s="799"/>
      <c r="LGM45" s="63"/>
      <c r="LGN45" s="800"/>
      <c r="LGO45" s="797"/>
      <c r="LGP45" s="794"/>
      <c r="LGQ45" s="795"/>
      <c r="LGR45" s="796"/>
      <c r="LGS45" s="794"/>
      <c r="LGT45" s="795"/>
      <c r="LGU45" s="797"/>
      <c r="LGV45" s="49"/>
      <c r="LGW45" s="795"/>
      <c r="LGX45" s="63"/>
      <c r="LGY45" s="63"/>
      <c r="LGZ45" s="801"/>
      <c r="LHA45" s="798"/>
      <c r="LHB45" s="799"/>
      <c r="LHC45" s="63"/>
      <c r="LHD45" s="800"/>
      <c r="LHE45" s="797"/>
      <c r="LHF45" s="794"/>
      <c r="LHG45" s="795"/>
      <c r="LHH45" s="796"/>
      <c r="LHI45" s="794"/>
      <c r="LHJ45" s="795"/>
      <c r="LHK45" s="797"/>
      <c r="LHL45" s="49"/>
      <c r="LHM45" s="795"/>
      <c r="LHN45" s="63"/>
      <c r="LHO45" s="63"/>
      <c r="LHP45" s="801"/>
      <c r="LHQ45" s="798"/>
      <c r="LHR45" s="799"/>
      <c r="LHS45" s="63"/>
      <c r="LHT45" s="800"/>
      <c r="LHU45" s="797"/>
      <c r="LHV45" s="794"/>
      <c r="LHW45" s="795"/>
      <c r="LHX45" s="796"/>
      <c r="LHY45" s="794"/>
      <c r="LHZ45" s="795"/>
      <c r="LIA45" s="797"/>
      <c r="LIB45" s="49"/>
      <c r="LIC45" s="795"/>
      <c r="LID45" s="63"/>
      <c r="LIE45" s="63"/>
      <c r="LIF45" s="801"/>
      <c r="LIG45" s="798"/>
      <c r="LIH45" s="799"/>
      <c r="LII45" s="63"/>
      <c r="LIJ45" s="800"/>
      <c r="LIK45" s="797"/>
      <c r="LIL45" s="794"/>
      <c r="LIM45" s="795"/>
      <c r="LIN45" s="796"/>
      <c r="LIO45" s="794"/>
      <c r="LIP45" s="795"/>
      <c r="LIQ45" s="797"/>
      <c r="LIR45" s="49"/>
      <c r="LIS45" s="795"/>
      <c r="LIT45" s="63"/>
      <c r="LIU45" s="63"/>
      <c r="LIV45" s="801"/>
      <c r="LIW45" s="798"/>
      <c r="LIX45" s="799"/>
      <c r="LIY45" s="63"/>
      <c r="LIZ45" s="800"/>
      <c r="LJA45" s="797"/>
      <c r="LJB45" s="794"/>
      <c r="LJC45" s="795"/>
      <c r="LJD45" s="796"/>
      <c r="LJE45" s="794"/>
      <c r="LJF45" s="795"/>
      <c r="LJG45" s="797"/>
      <c r="LJH45" s="49"/>
      <c r="LJI45" s="795"/>
      <c r="LJJ45" s="63"/>
      <c r="LJK45" s="63"/>
      <c r="LJL45" s="801"/>
      <c r="LJM45" s="798"/>
      <c r="LJN45" s="799"/>
      <c r="LJO45" s="63"/>
      <c r="LJP45" s="800"/>
      <c r="LJQ45" s="797"/>
      <c r="LJR45" s="794"/>
      <c r="LJS45" s="795"/>
      <c r="LJT45" s="796"/>
      <c r="LJU45" s="794"/>
      <c r="LJV45" s="795"/>
      <c r="LJW45" s="797"/>
      <c r="LJX45" s="49"/>
      <c r="LJY45" s="795"/>
      <c r="LJZ45" s="63"/>
      <c r="LKA45" s="63"/>
      <c r="LKB45" s="801"/>
      <c r="LKC45" s="798"/>
      <c r="LKD45" s="799"/>
      <c r="LKE45" s="63"/>
      <c r="LKF45" s="800"/>
      <c r="LKG45" s="797"/>
      <c r="LKH45" s="794"/>
      <c r="LKI45" s="795"/>
      <c r="LKJ45" s="796"/>
      <c r="LKK45" s="794"/>
      <c r="LKL45" s="795"/>
      <c r="LKM45" s="797"/>
      <c r="LKN45" s="49"/>
      <c r="LKO45" s="795"/>
      <c r="LKP45" s="63"/>
      <c r="LKQ45" s="63"/>
      <c r="LKR45" s="801"/>
      <c r="LKS45" s="798"/>
      <c r="LKT45" s="799"/>
      <c r="LKU45" s="63"/>
      <c r="LKV45" s="800"/>
      <c r="LKW45" s="797"/>
      <c r="LKX45" s="794"/>
      <c r="LKY45" s="795"/>
      <c r="LKZ45" s="796"/>
      <c r="LLA45" s="794"/>
      <c r="LLB45" s="795"/>
      <c r="LLC45" s="797"/>
      <c r="LLD45" s="49"/>
      <c r="LLE45" s="795"/>
      <c r="LLF45" s="63"/>
      <c r="LLG45" s="63"/>
      <c r="LLH45" s="801"/>
      <c r="LLI45" s="798"/>
      <c r="LLJ45" s="799"/>
      <c r="LLK45" s="63"/>
      <c r="LLL45" s="800"/>
      <c r="LLM45" s="797"/>
      <c r="LLN45" s="794"/>
      <c r="LLO45" s="795"/>
      <c r="LLP45" s="796"/>
      <c r="LLQ45" s="794"/>
      <c r="LLR45" s="795"/>
      <c r="LLS45" s="797"/>
      <c r="LLT45" s="49"/>
      <c r="LLU45" s="795"/>
      <c r="LLV45" s="63"/>
      <c r="LLW45" s="63"/>
      <c r="LLX45" s="801"/>
      <c r="LLY45" s="798"/>
      <c r="LLZ45" s="799"/>
      <c r="LMA45" s="63"/>
      <c r="LMB45" s="800"/>
      <c r="LMC45" s="797"/>
      <c r="LMD45" s="794"/>
      <c r="LME45" s="795"/>
      <c r="LMF45" s="796"/>
      <c r="LMG45" s="794"/>
      <c r="LMH45" s="795"/>
      <c r="LMI45" s="797"/>
      <c r="LMJ45" s="49"/>
      <c r="LMK45" s="795"/>
      <c r="LML45" s="63"/>
      <c r="LMM45" s="63"/>
      <c r="LMN45" s="801"/>
      <c r="LMO45" s="798"/>
      <c r="LMP45" s="799"/>
      <c r="LMQ45" s="63"/>
      <c r="LMR45" s="800"/>
      <c r="LMS45" s="797"/>
      <c r="LMT45" s="794"/>
      <c r="LMU45" s="795"/>
      <c r="LMV45" s="796"/>
      <c r="LMW45" s="794"/>
      <c r="LMX45" s="795"/>
      <c r="LMY45" s="797"/>
      <c r="LMZ45" s="49"/>
      <c r="LNA45" s="795"/>
      <c r="LNB45" s="63"/>
      <c r="LNC45" s="63"/>
      <c r="LND45" s="801"/>
      <c r="LNE45" s="798"/>
      <c r="LNF45" s="799"/>
      <c r="LNG45" s="63"/>
      <c r="LNH45" s="800"/>
      <c r="LNI45" s="797"/>
      <c r="LNJ45" s="794"/>
      <c r="LNK45" s="795"/>
      <c r="LNL45" s="796"/>
      <c r="LNM45" s="794"/>
      <c r="LNN45" s="795"/>
      <c r="LNO45" s="797"/>
      <c r="LNP45" s="49"/>
      <c r="LNQ45" s="795"/>
      <c r="LNR45" s="63"/>
      <c r="LNS45" s="63"/>
      <c r="LNT45" s="801"/>
      <c r="LNU45" s="798"/>
      <c r="LNV45" s="799"/>
      <c r="LNW45" s="63"/>
      <c r="LNX45" s="800"/>
      <c r="LNY45" s="797"/>
      <c r="LNZ45" s="794"/>
      <c r="LOA45" s="795"/>
      <c r="LOB45" s="796"/>
      <c r="LOC45" s="794"/>
      <c r="LOD45" s="795"/>
      <c r="LOE45" s="797"/>
      <c r="LOF45" s="49"/>
      <c r="LOG45" s="795"/>
      <c r="LOH45" s="63"/>
      <c r="LOI45" s="63"/>
      <c r="LOJ45" s="801"/>
      <c r="LOK45" s="798"/>
      <c r="LOL45" s="799"/>
      <c r="LOM45" s="63"/>
      <c r="LON45" s="800"/>
      <c r="LOO45" s="797"/>
      <c r="LOP45" s="794"/>
      <c r="LOQ45" s="795"/>
      <c r="LOR45" s="796"/>
      <c r="LOS45" s="794"/>
      <c r="LOT45" s="795"/>
      <c r="LOU45" s="797"/>
      <c r="LOV45" s="49"/>
      <c r="LOW45" s="795"/>
      <c r="LOX45" s="63"/>
      <c r="LOY45" s="63"/>
      <c r="LOZ45" s="801"/>
      <c r="LPA45" s="798"/>
      <c r="LPB45" s="799"/>
      <c r="LPC45" s="63"/>
      <c r="LPD45" s="800"/>
      <c r="LPE45" s="797"/>
      <c r="LPF45" s="794"/>
      <c r="LPG45" s="795"/>
      <c r="LPH45" s="796"/>
      <c r="LPI45" s="794"/>
      <c r="LPJ45" s="795"/>
      <c r="LPK45" s="797"/>
      <c r="LPL45" s="49"/>
      <c r="LPM45" s="795"/>
      <c r="LPN45" s="63"/>
      <c r="LPO45" s="63"/>
      <c r="LPP45" s="801"/>
      <c r="LPQ45" s="798"/>
      <c r="LPR45" s="799"/>
      <c r="LPS45" s="63"/>
      <c r="LPT45" s="800"/>
      <c r="LPU45" s="797"/>
      <c r="LPV45" s="794"/>
      <c r="LPW45" s="795"/>
      <c r="LPX45" s="796"/>
      <c r="LPY45" s="794"/>
      <c r="LPZ45" s="795"/>
      <c r="LQA45" s="797"/>
      <c r="LQB45" s="49"/>
      <c r="LQC45" s="795"/>
      <c r="LQD45" s="63"/>
      <c r="LQE45" s="63"/>
      <c r="LQF45" s="801"/>
      <c r="LQG45" s="798"/>
      <c r="LQH45" s="799"/>
      <c r="LQI45" s="63"/>
      <c r="LQJ45" s="800"/>
      <c r="LQK45" s="797"/>
      <c r="LQL45" s="794"/>
      <c r="LQM45" s="795"/>
      <c r="LQN45" s="796"/>
      <c r="LQO45" s="794"/>
      <c r="LQP45" s="795"/>
      <c r="LQQ45" s="797"/>
      <c r="LQR45" s="49"/>
      <c r="LQS45" s="795"/>
      <c r="LQT45" s="63"/>
      <c r="LQU45" s="63"/>
      <c r="LQV45" s="801"/>
      <c r="LQW45" s="798"/>
      <c r="LQX45" s="799"/>
      <c r="LQY45" s="63"/>
      <c r="LQZ45" s="800"/>
      <c r="LRA45" s="797"/>
      <c r="LRB45" s="794"/>
      <c r="LRC45" s="795"/>
      <c r="LRD45" s="796"/>
      <c r="LRE45" s="794"/>
      <c r="LRF45" s="795"/>
      <c r="LRG45" s="797"/>
      <c r="LRH45" s="49"/>
      <c r="LRI45" s="795"/>
      <c r="LRJ45" s="63"/>
      <c r="LRK45" s="63"/>
      <c r="LRL45" s="801"/>
      <c r="LRM45" s="798"/>
      <c r="LRN45" s="799"/>
      <c r="LRO45" s="63"/>
      <c r="LRP45" s="800"/>
      <c r="LRQ45" s="797"/>
      <c r="LRR45" s="794"/>
      <c r="LRS45" s="795"/>
      <c r="LRT45" s="796"/>
      <c r="LRU45" s="794"/>
      <c r="LRV45" s="795"/>
      <c r="LRW45" s="797"/>
      <c r="LRX45" s="49"/>
      <c r="LRY45" s="795"/>
      <c r="LRZ45" s="63"/>
      <c r="LSA45" s="63"/>
      <c r="LSB45" s="801"/>
      <c r="LSC45" s="798"/>
      <c r="LSD45" s="799"/>
      <c r="LSE45" s="63"/>
      <c r="LSF45" s="800"/>
      <c r="LSG45" s="797"/>
      <c r="LSH45" s="794"/>
      <c r="LSI45" s="795"/>
      <c r="LSJ45" s="796"/>
      <c r="LSK45" s="794"/>
      <c r="LSL45" s="795"/>
      <c r="LSM45" s="797"/>
      <c r="LSN45" s="49"/>
      <c r="LSO45" s="795"/>
      <c r="LSP45" s="63"/>
      <c r="LSQ45" s="63"/>
      <c r="LSR45" s="801"/>
      <c r="LSS45" s="798"/>
      <c r="LST45" s="799"/>
      <c r="LSU45" s="63"/>
      <c r="LSV45" s="800"/>
      <c r="LSW45" s="797"/>
      <c r="LSX45" s="794"/>
      <c r="LSY45" s="795"/>
      <c r="LSZ45" s="796"/>
      <c r="LTA45" s="794"/>
      <c r="LTB45" s="795"/>
      <c r="LTC45" s="797"/>
      <c r="LTD45" s="49"/>
      <c r="LTE45" s="795"/>
      <c r="LTF45" s="63"/>
      <c r="LTG45" s="63"/>
      <c r="LTH45" s="801"/>
      <c r="LTI45" s="798"/>
      <c r="LTJ45" s="799"/>
      <c r="LTK45" s="63"/>
      <c r="LTL45" s="800"/>
      <c r="LTM45" s="797"/>
      <c r="LTN45" s="794"/>
      <c r="LTO45" s="795"/>
      <c r="LTP45" s="796"/>
      <c r="LTQ45" s="794"/>
      <c r="LTR45" s="795"/>
      <c r="LTS45" s="797"/>
      <c r="LTT45" s="49"/>
      <c r="LTU45" s="795"/>
      <c r="LTV45" s="63"/>
      <c r="LTW45" s="63"/>
      <c r="LTX45" s="801"/>
      <c r="LTY45" s="798"/>
      <c r="LTZ45" s="799"/>
      <c r="LUA45" s="63"/>
      <c r="LUB45" s="800"/>
      <c r="LUC45" s="797"/>
      <c r="LUD45" s="794"/>
      <c r="LUE45" s="795"/>
      <c r="LUF45" s="796"/>
      <c r="LUG45" s="794"/>
      <c r="LUH45" s="795"/>
      <c r="LUI45" s="797"/>
      <c r="LUJ45" s="49"/>
      <c r="LUK45" s="795"/>
      <c r="LUL45" s="63"/>
      <c r="LUM45" s="63"/>
      <c r="LUN45" s="801"/>
      <c r="LUO45" s="798"/>
      <c r="LUP45" s="799"/>
      <c r="LUQ45" s="63"/>
      <c r="LUR45" s="800"/>
      <c r="LUS45" s="797"/>
      <c r="LUT45" s="794"/>
      <c r="LUU45" s="795"/>
      <c r="LUV45" s="796"/>
      <c r="LUW45" s="794"/>
      <c r="LUX45" s="795"/>
      <c r="LUY45" s="797"/>
      <c r="LUZ45" s="49"/>
      <c r="LVA45" s="795"/>
      <c r="LVB45" s="63"/>
      <c r="LVC45" s="63"/>
      <c r="LVD45" s="801"/>
      <c r="LVE45" s="798"/>
      <c r="LVF45" s="799"/>
      <c r="LVG45" s="63"/>
      <c r="LVH45" s="800"/>
      <c r="LVI45" s="797"/>
      <c r="LVJ45" s="794"/>
      <c r="LVK45" s="795"/>
      <c r="LVL45" s="796"/>
      <c r="LVM45" s="794"/>
      <c r="LVN45" s="795"/>
      <c r="LVO45" s="797"/>
      <c r="LVP45" s="49"/>
      <c r="LVQ45" s="795"/>
      <c r="LVR45" s="63"/>
      <c r="LVS45" s="63"/>
      <c r="LVT45" s="801"/>
      <c r="LVU45" s="798"/>
      <c r="LVV45" s="799"/>
      <c r="LVW45" s="63"/>
      <c r="LVX45" s="800"/>
      <c r="LVY45" s="797"/>
      <c r="LVZ45" s="794"/>
      <c r="LWA45" s="795"/>
      <c r="LWB45" s="796"/>
      <c r="LWC45" s="794"/>
      <c r="LWD45" s="795"/>
      <c r="LWE45" s="797"/>
      <c r="LWF45" s="49"/>
      <c r="LWG45" s="795"/>
      <c r="LWH45" s="63"/>
      <c r="LWI45" s="63"/>
      <c r="LWJ45" s="801"/>
      <c r="LWK45" s="798"/>
      <c r="LWL45" s="799"/>
      <c r="LWM45" s="63"/>
      <c r="LWN45" s="800"/>
      <c r="LWO45" s="797"/>
      <c r="LWP45" s="794"/>
      <c r="LWQ45" s="795"/>
      <c r="LWR45" s="796"/>
      <c r="LWS45" s="794"/>
      <c r="LWT45" s="795"/>
      <c r="LWU45" s="797"/>
      <c r="LWV45" s="49"/>
      <c r="LWW45" s="795"/>
      <c r="LWX45" s="63"/>
      <c r="LWY45" s="63"/>
      <c r="LWZ45" s="801"/>
      <c r="LXA45" s="798"/>
      <c r="LXB45" s="799"/>
      <c r="LXC45" s="63"/>
      <c r="LXD45" s="800"/>
      <c r="LXE45" s="797"/>
      <c r="LXF45" s="794"/>
      <c r="LXG45" s="795"/>
      <c r="LXH45" s="796"/>
      <c r="LXI45" s="794"/>
      <c r="LXJ45" s="795"/>
      <c r="LXK45" s="797"/>
      <c r="LXL45" s="49"/>
      <c r="LXM45" s="795"/>
      <c r="LXN45" s="63"/>
      <c r="LXO45" s="63"/>
      <c r="LXP45" s="801"/>
      <c r="LXQ45" s="798"/>
      <c r="LXR45" s="799"/>
      <c r="LXS45" s="63"/>
      <c r="LXT45" s="800"/>
      <c r="LXU45" s="797"/>
      <c r="LXV45" s="794"/>
      <c r="LXW45" s="795"/>
      <c r="LXX45" s="796"/>
      <c r="LXY45" s="794"/>
      <c r="LXZ45" s="795"/>
      <c r="LYA45" s="797"/>
      <c r="LYB45" s="49"/>
      <c r="LYC45" s="795"/>
      <c r="LYD45" s="63"/>
      <c r="LYE45" s="63"/>
      <c r="LYF45" s="801"/>
      <c r="LYG45" s="798"/>
      <c r="LYH45" s="799"/>
      <c r="LYI45" s="63"/>
      <c r="LYJ45" s="800"/>
      <c r="LYK45" s="797"/>
      <c r="LYL45" s="794"/>
      <c r="LYM45" s="795"/>
      <c r="LYN45" s="796"/>
      <c r="LYO45" s="794"/>
      <c r="LYP45" s="795"/>
      <c r="LYQ45" s="797"/>
      <c r="LYR45" s="49"/>
      <c r="LYS45" s="795"/>
      <c r="LYT45" s="63"/>
      <c r="LYU45" s="63"/>
      <c r="LYV45" s="801"/>
      <c r="LYW45" s="798"/>
      <c r="LYX45" s="799"/>
      <c r="LYY45" s="63"/>
      <c r="LYZ45" s="800"/>
      <c r="LZA45" s="797"/>
      <c r="LZB45" s="794"/>
      <c r="LZC45" s="795"/>
      <c r="LZD45" s="796"/>
      <c r="LZE45" s="794"/>
      <c r="LZF45" s="795"/>
      <c r="LZG45" s="797"/>
      <c r="LZH45" s="49"/>
      <c r="LZI45" s="795"/>
      <c r="LZJ45" s="63"/>
      <c r="LZK45" s="63"/>
      <c r="LZL45" s="801"/>
      <c r="LZM45" s="798"/>
      <c r="LZN45" s="799"/>
      <c r="LZO45" s="63"/>
      <c r="LZP45" s="800"/>
      <c r="LZQ45" s="797"/>
      <c r="LZR45" s="794"/>
      <c r="LZS45" s="795"/>
      <c r="LZT45" s="796"/>
      <c r="LZU45" s="794"/>
      <c r="LZV45" s="795"/>
      <c r="LZW45" s="797"/>
      <c r="LZX45" s="49"/>
      <c r="LZY45" s="795"/>
      <c r="LZZ45" s="63"/>
      <c r="MAA45" s="63"/>
      <c r="MAB45" s="801"/>
      <c r="MAC45" s="798"/>
      <c r="MAD45" s="799"/>
      <c r="MAE45" s="63"/>
      <c r="MAF45" s="800"/>
      <c r="MAG45" s="797"/>
      <c r="MAH45" s="794"/>
      <c r="MAI45" s="795"/>
      <c r="MAJ45" s="796"/>
      <c r="MAK45" s="794"/>
      <c r="MAL45" s="795"/>
      <c r="MAM45" s="797"/>
      <c r="MAN45" s="49"/>
      <c r="MAO45" s="795"/>
      <c r="MAP45" s="63"/>
      <c r="MAQ45" s="63"/>
      <c r="MAR45" s="801"/>
      <c r="MAS45" s="798"/>
      <c r="MAT45" s="799"/>
      <c r="MAU45" s="63"/>
      <c r="MAV45" s="800"/>
      <c r="MAW45" s="797"/>
      <c r="MAX45" s="794"/>
      <c r="MAY45" s="795"/>
      <c r="MAZ45" s="796"/>
      <c r="MBA45" s="794"/>
      <c r="MBB45" s="795"/>
      <c r="MBC45" s="797"/>
      <c r="MBD45" s="49"/>
      <c r="MBE45" s="795"/>
      <c r="MBF45" s="63"/>
      <c r="MBG45" s="63"/>
      <c r="MBH45" s="801"/>
      <c r="MBI45" s="798"/>
      <c r="MBJ45" s="799"/>
      <c r="MBK45" s="63"/>
      <c r="MBL45" s="800"/>
      <c r="MBM45" s="797"/>
      <c r="MBN45" s="794"/>
      <c r="MBO45" s="795"/>
      <c r="MBP45" s="796"/>
      <c r="MBQ45" s="794"/>
      <c r="MBR45" s="795"/>
      <c r="MBS45" s="797"/>
      <c r="MBT45" s="49"/>
      <c r="MBU45" s="795"/>
      <c r="MBV45" s="63"/>
      <c r="MBW45" s="63"/>
      <c r="MBX45" s="801"/>
      <c r="MBY45" s="798"/>
      <c r="MBZ45" s="799"/>
      <c r="MCA45" s="63"/>
      <c r="MCB45" s="800"/>
      <c r="MCC45" s="797"/>
      <c r="MCD45" s="794"/>
      <c r="MCE45" s="795"/>
      <c r="MCF45" s="796"/>
      <c r="MCG45" s="794"/>
      <c r="MCH45" s="795"/>
      <c r="MCI45" s="797"/>
      <c r="MCJ45" s="49"/>
      <c r="MCK45" s="795"/>
      <c r="MCL45" s="63"/>
      <c r="MCM45" s="63"/>
      <c r="MCN45" s="801"/>
      <c r="MCO45" s="798"/>
      <c r="MCP45" s="799"/>
      <c r="MCQ45" s="63"/>
      <c r="MCR45" s="800"/>
      <c r="MCS45" s="797"/>
      <c r="MCT45" s="794"/>
      <c r="MCU45" s="795"/>
      <c r="MCV45" s="796"/>
      <c r="MCW45" s="794"/>
      <c r="MCX45" s="795"/>
      <c r="MCY45" s="797"/>
      <c r="MCZ45" s="49"/>
      <c r="MDA45" s="795"/>
      <c r="MDB45" s="63"/>
      <c r="MDC45" s="63"/>
      <c r="MDD45" s="801"/>
      <c r="MDE45" s="798"/>
      <c r="MDF45" s="799"/>
      <c r="MDG45" s="63"/>
      <c r="MDH45" s="800"/>
      <c r="MDI45" s="797"/>
      <c r="MDJ45" s="794"/>
      <c r="MDK45" s="795"/>
      <c r="MDL45" s="796"/>
      <c r="MDM45" s="794"/>
      <c r="MDN45" s="795"/>
      <c r="MDO45" s="797"/>
      <c r="MDP45" s="49"/>
      <c r="MDQ45" s="795"/>
      <c r="MDR45" s="63"/>
      <c r="MDS45" s="63"/>
      <c r="MDT45" s="801"/>
      <c r="MDU45" s="798"/>
      <c r="MDV45" s="799"/>
      <c r="MDW45" s="63"/>
      <c r="MDX45" s="800"/>
      <c r="MDY45" s="797"/>
      <c r="MDZ45" s="794"/>
      <c r="MEA45" s="795"/>
      <c r="MEB45" s="796"/>
      <c r="MEC45" s="794"/>
      <c r="MED45" s="795"/>
      <c r="MEE45" s="797"/>
      <c r="MEF45" s="49"/>
      <c r="MEG45" s="795"/>
      <c r="MEH45" s="63"/>
      <c r="MEI45" s="63"/>
      <c r="MEJ45" s="801"/>
      <c r="MEK45" s="798"/>
      <c r="MEL45" s="799"/>
      <c r="MEM45" s="63"/>
      <c r="MEN45" s="800"/>
      <c r="MEO45" s="797"/>
      <c r="MEP45" s="794"/>
      <c r="MEQ45" s="795"/>
      <c r="MER45" s="796"/>
      <c r="MES45" s="794"/>
      <c r="MET45" s="795"/>
      <c r="MEU45" s="797"/>
      <c r="MEV45" s="49"/>
      <c r="MEW45" s="795"/>
      <c r="MEX45" s="63"/>
      <c r="MEY45" s="63"/>
      <c r="MEZ45" s="801"/>
      <c r="MFA45" s="798"/>
      <c r="MFB45" s="799"/>
      <c r="MFC45" s="63"/>
      <c r="MFD45" s="800"/>
      <c r="MFE45" s="797"/>
      <c r="MFF45" s="794"/>
      <c r="MFG45" s="795"/>
      <c r="MFH45" s="796"/>
      <c r="MFI45" s="794"/>
      <c r="MFJ45" s="795"/>
      <c r="MFK45" s="797"/>
      <c r="MFL45" s="49"/>
      <c r="MFM45" s="795"/>
      <c r="MFN45" s="63"/>
      <c r="MFO45" s="63"/>
      <c r="MFP45" s="801"/>
      <c r="MFQ45" s="798"/>
      <c r="MFR45" s="799"/>
      <c r="MFS45" s="63"/>
      <c r="MFT45" s="800"/>
      <c r="MFU45" s="797"/>
      <c r="MFV45" s="794"/>
      <c r="MFW45" s="795"/>
      <c r="MFX45" s="796"/>
      <c r="MFY45" s="794"/>
      <c r="MFZ45" s="795"/>
      <c r="MGA45" s="797"/>
      <c r="MGB45" s="49"/>
      <c r="MGC45" s="795"/>
      <c r="MGD45" s="63"/>
      <c r="MGE45" s="63"/>
      <c r="MGF45" s="801"/>
      <c r="MGG45" s="798"/>
      <c r="MGH45" s="799"/>
      <c r="MGI45" s="63"/>
      <c r="MGJ45" s="800"/>
      <c r="MGK45" s="797"/>
      <c r="MGL45" s="794"/>
      <c r="MGM45" s="795"/>
      <c r="MGN45" s="796"/>
      <c r="MGO45" s="794"/>
      <c r="MGP45" s="795"/>
      <c r="MGQ45" s="797"/>
      <c r="MGR45" s="49"/>
      <c r="MGS45" s="795"/>
      <c r="MGT45" s="63"/>
      <c r="MGU45" s="63"/>
      <c r="MGV45" s="801"/>
      <c r="MGW45" s="798"/>
      <c r="MGX45" s="799"/>
      <c r="MGY45" s="63"/>
      <c r="MGZ45" s="800"/>
      <c r="MHA45" s="797"/>
      <c r="MHB45" s="794"/>
      <c r="MHC45" s="795"/>
      <c r="MHD45" s="796"/>
      <c r="MHE45" s="794"/>
      <c r="MHF45" s="795"/>
      <c r="MHG45" s="797"/>
      <c r="MHH45" s="49"/>
      <c r="MHI45" s="795"/>
      <c r="MHJ45" s="63"/>
      <c r="MHK45" s="63"/>
      <c r="MHL45" s="801"/>
      <c r="MHM45" s="798"/>
      <c r="MHN45" s="799"/>
      <c r="MHO45" s="63"/>
      <c r="MHP45" s="800"/>
      <c r="MHQ45" s="797"/>
      <c r="MHR45" s="794"/>
      <c r="MHS45" s="795"/>
      <c r="MHT45" s="796"/>
      <c r="MHU45" s="794"/>
      <c r="MHV45" s="795"/>
      <c r="MHW45" s="797"/>
      <c r="MHX45" s="49"/>
      <c r="MHY45" s="795"/>
      <c r="MHZ45" s="63"/>
      <c r="MIA45" s="63"/>
      <c r="MIB45" s="801"/>
      <c r="MIC45" s="798"/>
      <c r="MID45" s="799"/>
      <c r="MIE45" s="63"/>
      <c r="MIF45" s="800"/>
      <c r="MIG45" s="797"/>
      <c r="MIH45" s="794"/>
      <c r="MII45" s="795"/>
      <c r="MIJ45" s="796"/>
      <c r="MIK45" s="794"/>
      <c r="MIL45" s="795"/>
      <c r="MIM45" s="797"/>
      <c r="MIN45" s="49"/>
      <c r="MIO45" s="795"/>
      <c r="MIP45" s="63"/>
      <c r="MIQ45" s="63"/>
      <c r="MIR45" s="801"/>
      <c r="MIS45" s="798"/>
      <c r="MIT45" s="799"/>
      <c r="MIU45" s="63"/>
      <c r="MIV45" s="800"/>
      <c r="MIW45" s="797"/>
      <c r="MIX45" s="794"/>
      <c r="MIY45" s="795"/>
      <c r="MIZ45" s="796"/>
      <c r="MJA45" s="794"/>
      <c r="MJB45" s="795"/>
      <c r="MJC45" s="797"/>
      <c r="MJD45" s="49"/>
      <c r="MJE45" s="795"/>
      <c r="MJF45" s="63"/>
      <c r="MJG45" s="63"/>
      <c r="MJH45" s="801"/>
      <c r="MJI45" s="798"/>
      <c r="MJJ45" s="799"/>
      <c r="MJK45" s="63"/>
      <c r="MJL45" s="800"/>
      <c r="MJM45" s="797"/>
      <c r="MJN45" s="794"/>
      <c r="MJO45" s="795"/>
      <c r="MJP45" s="796"/>
      <c r="MJQ45" s="794"/>
      <c r="MJR45" s="795"/>
      <c r="MJS45" s="797"/>
      <c r="MJT45" s="49"/>
      <c r="MJU45" s="795"/>
      <c r="MJV45" s="63"/>
      <c r="MJW45" s="63"/>
      <c r="MJX45" s="801"/>
      <c r="MJY45" s="798"/>
      <c r="MJZ45" s="799"/>
      <c r="MKA45" s="63"/>
      <c r="MKB45" s="800"/>
      <c r="MKC45" s="797"/>
      <c r="MKD45" s="794"/>
      <c r="MKE45" s="795"/>
      <c r="MKF45" s="796"/>
      <c r="MKG45" s="794"/>
      <c r="MKH45" s="795"/>
      <c r="MKI45" s="797"/>
      <c r="MKJ45" s="49"/>
      <c r="MKK45" s="795"/>
      <c r="MKL45" s="63"/>
      <c r="MKM45" s="63"/>
      <c r="MKN45" s="801"/>
      <c r="MKO45" s="798"/>
      <c r="MKP45" s="799"/>
      <c r="MKQ45" s="63"/>
      <c r="MKR45" s="800"/>
      <c r="MKS45" s="797"/>
      <c r="MKT45" s="794"/>
      <c r="MKU45" s="795"/>
      <c r="MKV45" s="796"/>
      <c r="MKW45" s="794"/>
      <c r="MKX45" s="795"/>
      <c r="MKY45" s="797"/>
      <c r="MKZ45" s="49"/>
      <c r="MLA45" s="795"/>
      <c r="MLB45" s="63"/>
      <c r="MLC45" s="63"/>
      <c r="MLD45" s="801"/>
      <c r="MLE45" s="798"/>
      <c r="MLF45" s="799"/>
      <c r="MLG45" s="63"/>
      <c r="MLH45" s="800"/>
      <c r="MLI45" s="797"/>
      <c r="MLJ45" s="794"/>
      <c r="MLK45" s="795"/>
      <c r="MLL45" s="796"/>
      <c r="MLM45" s="794"/>
      <c r="MLN45" s="795"/>
      <c r="MLO45" s="797"/>
      <c r="MLP45" s="49"/>
      <c r="MLQ45" s="795"/>
      <c r="MLR45" s="63"/>
      <c r="MLS45" s="63"/>
      <c r="MLT45" s="801"/>
      <c r="MLU45" s="798"/>
      <c r="MLV45" s="799"/>
      <c r="MLW45" s="63"/>
      <c r="MLX45" s="800"/>
      <c r="MLY45" s="797"/>
      <c r="MLZ45" s="794"/>
      <c r="MMA45" s="795"/>
      <c r="MMB45" s="796"/>
      <c r="MMC45" s="794"/>
      <c r="MMD45" s="795"/>
      <c r="MME45" s="797"/>
      <c r="MMF45" s="49"/>
      <c r="MMG45" s="795"/>
      <c r="MMH45" s="63"/>
      <c r="MMI45" s="63"/>
      <c r="MMJ45" s="801"/>
      <c r="MMK45" s="798"/>
      <c r="MML45" s="799"/>
      <c r="MMM45" s="63"/>
      <c r="MMN45" s="800"/>
      <c r="MMO45" s="797"/>
      <c r="MMP45" s="794"/>
      <c r="MMQ45" s="795"/>
      <c r="MMR45" s="796"/>
      <c r="MMS45" s="794"/>
      <c r="MMT45" s="795"/>
      <c r="MMU45" s="797"/>
      <c r="MMV45" s="49"/>
      <c r="MMW45" s="795"/>
      <c r="MMX45" s="63"/>
      <c r="MMY45" s="63"/>
      <c r="MMZ45" s="801"/>
      <c r="MNA45" s="798"/>
      <c r="MNB45" s="799"/>
      <c r="MNC45" s="63"/>
      <c r="MND45" s="800"/>
      <c r="MNE45" s="797"/>
      <c r="MNF45" s="794"/>
      <c r="MNG45" s="795"/>
      <c r="MNH45" s="796"/>
      <c r="MNI45" s="794"/>
      <c r="MNJ45" s="795"/>
      <c r="MNK45" s="797"/>
      <c r="MNL45" s="49"/>
      <c r="MNM45" s="795"/>
      <c r="MNN45" s="63"/>
      <c r="MNO45" s="63"/>
      <c r="MNP45" s="801"/>
      <c r="MNQ45" s="798"/>
      <c r="MNR45" s="799"/>
      <c r="MNS45" s="63"/>
      <c r="MNT45" s="800"/>
      <c r="MNU45" s="797"/>
      <c r="MNV45" s="794"/>
      <c r="MNW45" s="795"/>
      <c r="MNX45" s="796"/>
      <c r="MNY45" s="794"/>
      <c r="MNZ45" s="795"/>
      <c r="MOA45" s="797"/>
      <c r="MOB45" s="49"/>
      <c r="MOC45" s="795"/>
      <c r="MOD45" s="63"/>
      <c r="MOE45" s="63"/>
      <c r="MOF45" s="801"/>
      <c r="MOG45" s="798"/>
      <c r="MOH45" s="799"/>
      <c r="MOI45" s="63"/>
      <c r="MOJ45" s="800"/>
      <c r="MOK45" s="797"/>
      <c r="MOL45" s="794"/>
      <c r="MOM45" s="795"/>
      <c r="MON45" s="796"/>
      <c r="MOO45" s="794"/>
      <c r="MOP45" s="795"/>
      <c r="MOQ45" s="797"/>
      <c r="MOR45" s="49"/>
      <c r="MOS45" s="795"/>
      <c r="MOT45" s="63"/>
      <c r="MOU45" s="63"/>
      <c r="MOV45" s="801"/>
      <c r="MOW45" s="798"/>
      <c r="MOX45" s="799"/>
      <c r="MOY45" s="63"/>
      <c r="MOZ45" s="800"/>
      <c r="MPA45" s="797"/>
      <c r="MPB45" s="794"/>
      <c r="MPC45" s="795"/>
      <c r="MPD45" s="796"/>
      <c r="MPE45" s="794"/>
      <c r="MPF45" s="795"/>
      <c r="MPG45" s="797"/>
      <c r="MPH45" s="49"/>
      <c r="MPI45" s="795"/>
      <c r="MPJ45" s="63"/>
      <c r="MPK45" s="63"/>
      <c r="MPL45" s="801"/>
      <c r="MPM45" s="798"/>
      <c r="MPN45" s="799"/>
      <c r="MPO45" s="63"/>
      <c r="MPP45" s="800"/>
      <c r="MPQ45" s="797"/>
      <c r="MPR45" s="794"/>
      <c r="MPS45" s="795"/>
      <c r="MPT45" s="796"/>
      <c r="MPU45" s="794"/>
      <c r="MPV45" s="795"/>
      <c r="MPW45" s="797"/>
      <c r="MPX45" s="49"/>
      <c r="MPY45" s="795"/>
      <c r="MPZ45" s="63"/>
      <c r="MQA45" s="63"/>
      <c r="MQB45" s="801"/>
      <c r="MQC45" s="798"/>
      <c r="MQD45" s="799"/>
      <c r="MQE45" s="63"/>
      <c r="MQF45" s="800"/>
      <c r="MQG45" s="797"/>
      <c r="MQH45" s="794"/>
      <c r="MQI45" s="795"/>
      <c r="MQJ45" s="796"/>
      <c r="MQK45" s="794"/>
      <c r="MQL45" s="795"/>
      <c r="MQM45" s="797"/>
      <c r="MQN45" s="49"/>
      <c r="MQO45" s="795"/>
      <c r="MQP45" s="63"/>
      <c r="MQQ45" s="63"/>
      <c r="MQR45" s="801"/>
      <c r="MQS45" s="798"/>
      <c r="MQT45" s="799"/>
      <c r="MQU45" s="63"/>
      <c r="MQV45" s="800"/>
      <c r="MQW45" s="797"/>
      <c r="MQX45" s="794"/>
      <c r="MQY45" s="795"/>
      <c r="MQZ45" s="796"/>
      <c r="MRA45" s="794"/>
      <c r="MRB45" s="795"/>
      <c r="MRC45" s="797"/>
      <c r="MRD45" s="49"/>
      <c r="MRE45" s="795"/>
      <c r="MRF45" s="63"/>
      <c r="MRG45" s="63"/>
      <c r="MRH45" s="801"/>
      <c r="MRI45" s="798"/>
      <c r="MRJ45" s="799"/>
      <c r="MRK45" s="63"/>
      <c r="MRL45" s="800"/>
      <c r="MRM45" s="797"/>
      <c r="MRN45" s="794"/>
      <c r="MRO45" s="795"/>
      <c r="MRP45" s="796"/>
      <c r="MRQ45" s="794"/>
      <c r="MRR45" s="795"/>
      <c r="MRS45" s="797"/>
      <c r="MRT45" s="49"/>
      <c r="MRU45" s="795"/>
      <c r="MRV45" s="63"/>
      <c r="MRW45" s="63"/>
      <c r="MRX45" s="801"/>
      <c r="MRY45" s="798"/>
      <c r="MRZ45" s="799"/>
      <c r="MSA45" s="63"/>
      <c r="MSB45" s="800"/>
      <c r="MSC45" s="797"/>
      <c r="MSD45" s="794"/>
      <c r="MSE45" s="795"/>
      <c r="MSF45" s="796"/>
      <c r="MSG45" s="794"/>
      <c r="MSH45" s="795"/>
      <c r="MSI45" s="797"/>
      <c r="MSJ45" s="49"/>
      <c r="MSK45" s="795"/>
      <c r="MSL45" s="63"/>
      <c r="MSM45" s="63"/>
      <c r="MSN45" s="801"/>
      <c r="MSO45" s="798"/>
      <c r="MSP45" s="799"/>
      <c r="MSQ45" s="63"/>
      <c r="MSR45" s="800"/>
      <c r="MSS45" s="797"/>
      <c r="MST45" s="794"/>
      <c r="MSU45" s="795"/>
      <c r="MSV45" s="796"/>
      <c r="MSW45" s="794"/>
      <c r="MSX45" s="795"/>
      <c r="MSY45" s="797"/>
      <c r="MSZ45" s="49"/>
      <c r="MTA45" s="795"/>
      <c r="MTB45" s="63"/>
      <c r="MTC45" s="63"/>
      <c r="MTD45" s="801"/>
      <c r="MTE45" s="798"/>
      <c r="MTF45" s="799"/>
      <c r="MTG45" s="63"/>
      <c r="MTH45" s="800"/>
      <c r="MTI45" s="797"/>
      <c r="MTJ45" s="794"/>
      <c r="MTK45" s="795"/>
      <c r="MTL45" s="796"/>
      <c r="MTM45" s="794"/>
      <c r="MTN45" s="795"/>
      <c r="MTO45" s="797"/>
      <c r="MTP45" s="49"/>
      <c r="MTQ45" s="795"/>
      <c r="MTR45" s="63"/>
      <c r="MTS45" s="63"/>
      <c r="MTT45" s="801"/>
      <c r="MTU45" s="798"/>
      <c r="MTV45" s="799"/>
      <c r="MTW45" s="63"/>
      <c r="MTX45" s="800"/>
      <c r="MTY45" s="797"/>
      <c r="MTZ45" s="794"/>
      <c r="MUA45" s="795"/>
      <c r="MUB45" s="796"/>
      <c r="MUC45" s="794"/>
      <c r="MUD45" s="795"/>
      <c r="MUE45" s="797"/>
      <c r="MUF45" s="49"/>
      <c r="MUG45" s="795"/>
      <c r="MUH45" s="63"/>
      <c r="MUI45" s="63"/>
      <c r="MUJ45" s="801"/>
      <c r="MUK45" s="798"/>
      <c r="MUL45" s="799"/>
      <c r="MUM45" s="63"/>
      <c r="MUN45" s="800"/>
      <c r="MUO45" s="797"/>
      <c r="MUP45" s="794"/>
      <c r="MUQ45" s="795"/>
      <c r="MUR45" s="796"/>
      <c r="MUS45" s="794"/>
      <c r="MUT45" s="795"/>
      <c r="MUU45" s="797"/>
      <c r="MUV45" s="49"/>
      <c r="MUW45" s="795"/>
      <c r="MUX45" s="63"/>
      <c r="MUY45" s="63"/>
      <c r="MUZ45" s="801"/>
      <c r="MVA45" s="798"/>
      <c r="MVB45" s="799"/>
      <c r="MVC45" s="63"/>
      <c r="MVD45" s="800"/>
      <c r="MVE45" s="797"/>
      <c r="MVF45" s="794"/>
      <c r="MVG45" s="795"/>
      <c r="MVH45" s="796"/>
      <c r="MVI45" s="794"/>
      <c r="MVJ45" s="795"/>
      <c r="MVK45" s="797"/>
      <c r="MVL45" s="49"/>
      <c r="MVM45" s="795"/>
      <c r="MVN45" s="63"/>
      <c r="MVO45" s="63"/>
      <c r="MVP45" s="801"/>
      <c r="MVQ45" s="798"/>
      <c r="MVR45" s="799"/>
      <c r="MVS45" s="63"/>
      <c r="MVT45" s="800"/>
      <c r="MVU45" s="797"/>
      <c r="MVV45" s="794"/>
      <c r="MVW45" s="795"/>
      <c r="MVX45" s="796"/>
      <c r="MVY45" s="794"/>
      <c r="MVZ45" s="795"/>
      <c r="MWA45" s="797"/>
      <c r="MWB45" s="49"/>
      <c r="MWC45" s="795"/>
      <c r="MWD45" s="63"/>
      <c r="MWE45" s="63"/>
      <c r="MWF45" s="801"/>
      <c r="MWG45" s="798"/>
      <c r="MWH45" s="799"/>
      <c r="MWI45" s="63"/>
      <c r="MWJ45" s="800"/>
      <c r="MWK45" s="797"/>
      <c r="MWL45" s="794"/>
      <c r="MWM45" s="795"/>
      <c r="MWN45" s="796"/>
      <c r="MWO45" s="794"/>
      <c r="MWP45" s="795"/>
      <c r="MWQ45" s="797"/>
      <c r="MWR45" s="49"/>
      <c r="MWS45" s="795"/>
      <c r="MWT45" s="63"/>
      <c r="MWU45" s="63"/>
      <c r="MWV45" s="801"/>
      <c r="MWW45" s="798"/>
      <c r="MWX45" s="799"/>
      <c r="MWY45" s="63"/>
      <c r="MWZ45" s="800"/>
      <c r="MXA45" s="797"/>
      <c r="MXB45" s="794"/>
      <c r="MXC45" s="795"/>
      <c r="MXD45" s="796"/>
      <c r="MXE45" s="794"/>
      <c r="MXF45" s="795"/>
      <c r="MXG45" s="797"/>
      <c r="MXH45" s="49"/>
      <c r="MXI45" s="795"/>
      <c r="MXJ45" s="63"/>
      <c r="MXK45" s="63"/>
      <c r="MXL45" s="801"/>
      <c r="MXM45" s="798"/>
      <c r="MXN45" s="799"/>
      <c r="MXO45" s="63"/>
      <c r="MXP45" s="800"/>
      <c r="MXQ45" s="797"/>
      <c r="MXR45" s="794"/>
      <c r="MXS45" s="795"/>
      <c r="MXT45" s="796"/>
      <c r="MXU45" s="794"/>
      <c r="MXV45" s="795"/>
      <c r="MXW45" s="797"/>
      <c r="MXX45" s="49"/>
      <c r="MXY45" s="795"/>
      <c r="MXZ45" s="63"/>
      <c r="MYA45" s="63"/>
      <c r="MYB45" s="801"/>
      <c r="MYC45" s="798"/>
      <c r="MYD45" s="799"/>
      <c r="MYE45" s="63"/>
      <c r="MYF45" s="800"/>
      <c r="MYG45" s="797"/>
      <c r="MYH45" s="794"/>
      <c r="MYI45" s="795"/>
      <c r="MYJ45" s="796"/>
      <c r="MYK45" s="794"/>
      <c r="MYL45" s="795"/>
      <c r="MYM45" s="797"/>
      <c r="MYN45" s="49"/>
      <c r="MYO45" s="795"/>
      <c r="MYP45" s="63"/>
      <c r="MYQ45" s="63"/>
      <c r="MYR45" s="801"/>
      <c r="MYS45" s="798"/>
      <c r="MYT45" s="799"/>
      <c r="MYU45" s="63"/>
      <c r="MYV45" s="800"/>
      <c r="MYW45" s="797"/>
      <c r="MYX45" s="794"/>
      <c r="MYY45" s="795"/>
      <c r="MYZ45" s="796"/>
      <c r="MZA45" s="794"/>
      <c r="MZB45" s="795"/>
      <c r="MZC45" s="797"/>
      <c r="MZD45" s="49"/>
      <c r="MZE45" s="795"/>
      <c r="MZF45" s="63"/>
      <c r="MZG45" s="63"/>
      <c r="MZH45" s="801"/>
      <c r="MZI45" s="798"/>
      <c r="MZJ45" s="799"/>
      <c r="MZK45" s="63"/>
      <c r="MZL45" s="800"/>
      <c r="MZM45" s="797"/>
      <c r="MZN45" s="794"/>
      <c r="MZO45" s="795"/>
      <c r="MZP45" s="796"/>
      <c r="MZQ45" s="794"/>
      <c r="MZR45" s="795"/>
      <c r="MZS45" s="797"/>
      <c r="MZT45" s="49"/>
      <c r="MZU45" s="795"/>
      <c r="MZV45" s="63"/>
      <c r="MZW45" s="63"/>
      <c r="MZX45" s="801"/>
      <c r="MZY45" s="798"/>
      <c r="MZZ45" s="799"/>
      <c r="NAA45" s="63"/>
      <c r="NAB45" s="800"/>
      <c r="NAC45" s="797"/>
      <c r="NAD45" s="794"/>
      <c r="NAE45" s="795"/>
      <c r="NAF45" s="796"/>
      <c r="NAG45" s="794"/>
      <c r="NAH45" s="795"/>
      <c r="NAI45" s="797"/>
      <c r="NAJ45" s="49"/>
      <c r="NAK45" s="795"/>
      <c r="NAL45" s="63"/>
      <c r="NAM45" s="63"/>
      <c r="NAN45" s="801"/>
      <c r="NAO45" s="798"/>
      <c r="NAP45" s="799"/>
      <c r="NAQ45" s="63"/>
      <c r="NAR45" s="800"/>
      <c r="NAS45" s="797"/>
      <c r="NAT45" s="794"/>
      <c r="NAU45" s="795"/>
      <c r="NAV45" s="796"/>
      <c r="NAW45" s="794"/>
      <c r="NAX45" s="795"/>
      <c r="NAY45" s="797"/>
      <c r="NAZ45" s="49"/>
      <c r="NBA45" s="795"/>
      <c r="NBB45" s="63"/>
      <c r="NBC45" s="63"/>
      <c r="NBD45" s="801"/>
      <c r="NBE45" s="798"/>
      <c r="NBF45" s="799"/>
      <c r="NBG45" s="63"/>
      <c r="NBH45" s="800"/>
      <c r="NBI45" s="797"/>
      <c r="NBJ45" s="794"/>
      <c r="NBK45" s="795"/>
      <c r="NBL45" s="796"/>
      <c r="NBM45" s="794"/>
      <c r="NBN45" s="795"/>
      <c r="NBO45" s="797"/>
      <c r="NBP45" s="49"/>
      <c r="NBQ45" s="795"/>
      <c r="NBR45" s="63"/>
      <c r="NBS45" s="63"/>
      <c r="NBT45" s="801"/>
      <c r="NBU45" s="798"/>
      <c r="NBV45" s="799"/>
      <c r="NBW45" s="63"/>
      <c r="NBX45" s="800"/>
      <c r="NBY45" s="797"/>
      <c r="NBZ45" s="794"/>
      <c r="NCA45" s="795"/>
      <c r="NCB45" s="796"/>
      <c r="NCC45" s="794"/>
      <c r="NCD45" s="795"/>
      <c r="NCE45" s="797"/>
      <c r="NCF45" s="49"/>
      <c r="NCG45" s="795"/>
      <c r="NCH45" s="63"/>
      <c r="NCI45" s="63"/>
      <c r="NCJ45" s="801"/>
      <c r="NCK45" s="798"/>
      <c r="NCL45" s="799"/>
      <c r="NCM45" s="63"/>
      <c r="NCN45" s="800"/>
      <c r="NCO45" s="797"/>
      <c r="NCP45" s="794"/>
      <c r="NCQ45" s="795"/>
      <c r="NCR45" s="796"/>
      <c r="NCS45" s="794"/>
      <c r="NCT45" s="795"/>
      <c r="NCU45" s="797"/>
      <c r="NCV45" s="49"/>
      <c r="NCW45" s="795"/>
      <c r="NCX45" s="63"/>
      <c r="NCY45" s="63"/>
      <c r="NCZ45" s="801"/>
      <c r="NDA45" s="798"/>
      <c r="NDB45" s="799"/>
      <c r="NDC45" s="63"/>
      <c r="NDD45" s="800"/>
      <c r="NDE45" s="797"/>
      <c r="NDF45" s="794"/>
      <c r="NDG45" s="795"/>
      <c r="NDH45" s="796"/>
      <c r="NDI45" s="794"/>
      <c r="NDJ45" s="795"/>
      <c r="NDK45" s="797"/>
      <c r="NDL45" s="49"/>
      <c r="NDM45" s="795"/>
      <c r="NDN45" s="63"/>
      <c r="NDO45" s="63"/>
      <c r="NDP45" s="801"/>
      <c r="NDQ45" s="798"/>
      <c r="NDR45" s="799"/>
      <c r="NDS45" s="63"/>
      <c r="NDT45" s="800"/>
      <c r="NDU45" s="797"/>
      <c r="NDV45" s="794"/>
      <c r="NDW45" s="795"/>
      <c r="NDX45" s="796"/>
      <c r="NDY45" s="794"/>
      <c r="NDZ45" s="795"/>
      <c r="NEA45" s="797"/>
      <c r="NEB45" s="49"/>
      <c r="NEC45" s="795"/>
      <c r="NED45" s="63"/>
      <c r="NEE45" s="63"/>
      <c r="NEF45" s="801"/>
      <c r="NEG45" s="798"/>
      <c r="NEH45" s="799"/>
      <c r="NEI45" s="63"/>
      <c r="NEJ45" s="800"/>
      <c r="NEK45" s="797"/>
      <c r="NEL45" s="794"/>
      <c r="NEM45" s="795"/>
      <c r="NEN45" s="796"/>
      <c r="NEO45" s="794"/>
      <c r="NEP45" s="795"/>
      <c r="NEQ45" s="797"/>
      <c r="NER45" s="49"/>
      <c r="NES45" s="795"/>
      <c r="NET45" s="63"/>
      <c r="NEU45" s="63"/>
      <c r="NEV45" s="801"/>
      <c r="NEW45" s="798"/>
      <c r="NEX45" s="799"/>
      <c r="NEY45" s="63"/>
      <c r="NEZ45" s="800"/>
      <c r="NFA45" s="797"/>
      <c r="NFB45" s="794"/>
      <c r="NFC45" s="795"/>
      <c r="NFD45" s="796"/>
      <c r="NFE45" s="794"/>
      <c r="NFF45" s="795"/>
      <c r="NFG45" s="797"/>
      <c r="NFH45" s="49"/>
      <c r="NFI45" s="795"/>
      <c r="NFJ45" s="63"/>
      <c r="NFK45" s="63"/>
      <c r="NFL45" s="801"/>
      <c r="NFM45" s="798"/>
      <c r="NFN45" s="799"/>
      <c r="NFO45" s="63"/>
      <c r="NFP45" s="800"/>
      <c r="NFQ45" s="797"/>
      <c r="NFR45" s="794"/>
      <c r="NFS45" s="795"/>
      <c r="NFT45" s="796"/>
      <c r="NFU45" s="794"/>
      <c r="NFV45" s="795"/>
      <c r="NFW45" s="797"/>
      <c r="NFX45" s="49"/>
      <c r="NFY45" s="795"/>
      <c r="NFZ45" s="63"/>
      <c r="NGA45" s="63"/>
      <c r="NGB45" s="801"/>
      <c r="NGC45" s="798"/>
      <c r="NGD45" s="799"/>
      <c r="NGE45" s="63"/>
      <c r="NGF45" s="800"/>
      <c r="NGG45" s="797"/>
      <c r="NGH45" s="794"/>
      <c r="NGI45" s="795"/>
      <c r="NGJ45" s="796"/>
      <c r="NGK45" s="794"/>
      <c r="NGL45" s="795"/>
      <c r="NGM45" s="797"/>
      <c r="NGN45" s="49"/>
      <c r="NGO45" s="795"/>
      <c r="NGP45" s="63"/>
      <c r="NGQ45" s="63"/>
      <c r="NGR45" s="801"/>
      <c r="NGS45" s="798"/>
      <c r="NGT45" s="799"/>
      <c r="NGU45" s="63"/>
      <c r="NGV45" s="800"/>
      <c r="NGW45" s="797"/>
      <c r="NGX45" s="794"/>
      <c r="NGY45" s="795"/>
      <c r="NGZ45" s="796"/>
      <c r="NHA45" s="794"/>
      <c r="NHB45" s="795"/>
      <c r="NHC45" s="797"/>
      <c r="NHD45" s="49"/>
      <c r="NHE45" s="795"/>
      <c r="NHF45" s="63"/>
      <c r="NHG45" s="63"/>
      <c r="NHH45" s="801"/>
      <c r="NHI45" s="798"/>
      <c r="NHJ45" s="799"/>
      <c r="NHK45" s="63"/>
      <c r="NHL45" s="800"/>
      <c r="NHM45" s="797"/>
      <c r="NHN45" s="794"/>
      <c r="NHO45" s="795"/>
      <c r="NHP45" s="796"/>
      <c r="NHQ45" s="794"/>
      <c r="NHR45" s="795"/>
      <c r="NHS45" s="797"/>
      <c r="NHT45" s="49"/>
      <c r="NHU45" s="795"/>
      <c r="NHV45" s="63"/>
      <c r="NHW45" s="63"/>
      <c r="NHX45" s="801"/>
      <c r="NHY45" s="798"/>
      <c r="NHZ45" s="799"/>
      <c r="NIA45" s="63"/>
      <c r="NIB45" s="800"/>
      <c r="NIC45" s="797"/>
      <c r="NID45" s="794"/>
      <c r="NIE45" s="795"/>
      <c r="NIF45" s="796"/>
      <c r="NIG45" s="794"/>
      <c r="NIH45" s="795"/>
      <c r="NII45" s="797"/>
      <c r="NIJ45" s="49"/>
      <c r="NIK45" s="795"/>
      <c r="NIL45" s="63"/>
      <c r="NIM45" s="63"/>
      <c r="NIN45" s="801"/>
      <c r="NIO45" s="798"/>
      <c r="NIP45" s="799"/>
      <c r="NIQ45" s="63"/>
      <c r="NIR45" s="800"/>
      <c r="NIS45" s="797"/>
      <c r="NIT45" s="794"/>
      <c r="NIU45" s="795"/>
      <c r="NIV45" s="796"/>
      <c r="NIW45" s="794"/>
      <c r="NIX45" s="795"/>
      <c r="NIY45" s="797"/>
      <c r="NIZ45" s="49"/>
      <c r="NJA45" s="795"/>
      <c r="NJB45" s="63"/>
      <c r="NJC45" s="63"/>
      <c r="NJD45" s="801"/>
      <c r="NJE45" s="798"/>
      <c r="NJF45" s="799"/>
      <c r="NJG45" s="63"/>
      <c r="NJH45" s="800"/>
      <c r="NJI45" s="797"/>
      <c r="NJJ45" s="794"/>
      <c r="NJK45" s="795"/>
      <c r="NJL45" s="796"/>
      <c r="NJM45" s="794"/>
      <c r="NJN45" s="795"/>
      <c r="NJO45" s="797"/>
      <c r="NJP45" s="49"/>
      <c r="NJQ45" s="795"/>
      <c r="NJR45" s="63"/>
      <c r="NJS45" s="63"/>
      <c r="NJT45" s="801"/>
      <c r="NJU45" s="798"/>
      <c r="NJV45" s="799"/>
      <c r="NJW45" s="63"/>
      <c r="NJX45" s="800"/>
      <c r="NJY45" s="797"/>
      <c r="NJZ45" s="794"/>
      <c r="NKA45" s="795"/>
      <c r="NKB45" s="796"/>
      <c r="NKC45" s="794"/>
      <c r="NKD45" s="795"/>
      <c r="NKE45" s="797"/>
      <c r="NKF45" s="49"/>
      <c r="NKG45" s="795"/>
      <c r="NKH45" s="63"/>
      <c r="NKI45" s="63"/>
      <c r="NKJ45" s="801"/>
      <c r="NKK45" s="798"/>
      <c r="NKL45" s="799"/>
      <c r="NKM45" s="63"/>
      <c r="NKN45" s="800"/>
      <c r="NKO45" s="797"/>
      <c r="NKP45" s="794"/>
      <c r="NKQ45" s="795"/>
      <c r="NKR45" s="796"/>
      <c r="NKS45" s="794"/>
      <c r="NKT45" s="795"/>
      <c r="NKU45" s="797"/>
      <c r="NKV45" s="49"/>
      <c r="NKW45" s="795"/>
      <c r="NKX45" s="63"/>
      <c r="NKY45" s="63"/>
      <c r="NKZ45" s="801"/>
      <c r="NLA45" s="798"/>
      <c r="NLB45" s="799"/>
      <c r="NLC45" s="63"/>
      <c r="NLD45" s="800"/>
      <c r="NLE45" s="797"/>
      <c r="NLF45" s="794"/>
      <c r="NLG45" s="795"/>
      <c r="NLH45" s="796"/>
      <c r="NLI45" s="794"/>
      <c r="NLJ45" s="795"/>
      <c r="NLK45" s="797"/>
      <c r="NLL45" s="49"/>
      <c r="NLM45" s="795"/>
      <c r="NLN45" s="63"/>
      <c r="NLO45" s="63"/>
      <c r="NLP45" s="801"/>
      <c r="NLQ45" s="798"/>
      <c r="NLR45" s="799"/>
      <c r="NLS45" s="63"/>
      <c r="NLT45" s="800"/>
      <c r="NLU45" s="797"/>
      <c r="NLV45" s="794"/>
      <c r="NLW45" s="795"/>
      <c r="NLX45" s="796"/>
      <c r="NLY45" s="794"/>
      <c r="NLZ45" s="795"/>
      <c r="NMA45" s="797"/>
      <c r="NMB45" s="49"/>
      <c r="NMC45" s="795"/>
      <c r="NMD45" s="63"/>
      <c r="NME45" s="63"/>
      <c r="NMF45" s="801"/>
      <c r="NMG45" s="798"/>
      <c r="NMH45" s="799"/>
      <c r="NMI45" s="63"/>
      <c r="NMJ45" s="800"/>
      <c r="NMK45" s="797"/>
      <c r="NML45" s="794"/>
      <c r="NMM45" s="795"/>
      <c r="NMN45" s="796"/>
      <c r="NMO45" s="794"/>
      <c r="NMP45" s="795"/>
      <c r="NMQ45" s="797"/>
      <c r="NMR45" s="49"/>
      <c r="NMS45" s="795"/>
      <c r="NMT45" s="63"/>
      <c r="NMU45" s="63"/>
      <c r="NMV45" s="801"/>
      <c r="NMW45" s="798"/>
      <c r="NMX45" s="799"/>
      <c r="NMY45" s="63"/>
      <c r="NMZ45" s="800"/>
      <c r="NNA45" s="797"/>
      <c r="NNB45" s="794"/>
      <c r="NNC45" s="795"/>
      <c r="NND45" s="796"/>
      <c r="NNE45" s="794"/>
      <c r="NNF45" s="795"/>
      <c r="NNG45" s="797"/>
      <c r="NNH45" s="49"/>
      <c r="NNI45" s="795"/>
      <c r="NNJ45" s="63"/>
      <c r="NNK45" s="63"/>
      <c r="NNL45" s="801"/>
      <c r="NNM45" s="798"/>
      <c r="NNN45" s="799"/>
      <c r="NNO45" s="63"/>
      <c r="NNP45" s="800"/>
      <c r="NNQ45" s="797"/>
      <c r="NNR45" s="794"/>
      <c r="NNS45" s="795"/>
      <c r="NNT45" s="796"/>
      <c r="NNU45" s="794"/>
      <c r="NNV45" s="795"/>
      <c r="NNW45" s="797"/>
      <c r="NNX45" s="49"/>
      <c r="NNY45" s="795"/>
      <c r="NNZ45" s="63"/>
      <c r="NOA45" s="63"/>
      <c r="NOB45" s="801"/>
      <c r="NOC45" s="798"/>
      <c r="NOD45" s="799"/>
      <c r="NOE45" s="63"/>
      <c r="NOF45" s="800"/>
      <c r="NOG45" s="797"/>
      <c r="NOH45" s="794"/>
      <c r="NOI45" s="795"/>
      <c r="NOJ45" s="796"/>
      <c r="NOK45" s="794"/>
      <c r="NOL45" s="795"/>
      <c r="NOM45" s="797"/>
      <c r="NON45" s="49"/>
      <c r="NOO45" s="795"/>
      <c r="NOP45" s="63"/>
      <c r="NOQ45" s="63"/>
      <c r="NOR45" s="801"/>
      <c r="NOS45" s="798"/>
      <c r="NOT45" s="799"/>
      <c r="NOU45" s="63"/>
      <c r="NOV45" s="800"/>
      <c r="NOW45" s="797"/>
      <c r="NOX45" s="794"/>
      <c r="NOY45" s="795"/>
      <c r="NOZ45" s="796"/>
      <c r="NPA45" s="794"/>
      <c r="NPB45" s="795"/>
      <c r="NPC45" s="797"/>
      <c r="NPD45" s="49"/>
      <c r="NPE45" s="795"/>
      <c r="NPF45" s="63"/>
      <c r="NPG45" s="63"/>
      <c r="NPH45" s="801"/>
      <c r="NPI45" s="798"/>
      <c r="NPJ45" s="799"/>
      <c r="NPK45" s="63"/>
      <c r="NPL45" s="800"/>
      <c r="NPM45" s="797"/>
      <c r="NPN45" s="794"/>
      <c r="NPO45" s="795"/>
      <c r="NPP45" s="796"/>
      <c r="NPQ45" s="794"/>
      <c r="NPR45" s="795"/>
      <c r="NPS45" s="797"/>
      <c r="NPT45" s="49"/>
      <c r="NPU45" s="795"/>
      <c r="NPV45" s="63"/>
      <c r="NPW45" s="63"/>
      <c r="NPX45" s="801"/>
      <c r="NPY45" s="798"/>
      <c r="NPZ45" s="799"/>
      <c r="NQA45" s="63"/>
      <c r="NQB45" s="800"/>
      <c r="NQC45" s="797"/>
      <c r="NQD45" s="794"/>
      <c r="NQE45" s="795"/>
      <c r="NQF45" s="796"/>
      <c r="NQG45" s="794"/>
      <c r="NQH45" s="795"/>
      <c r="NQI45" s="797"/>
      <c r="NQJ45" s="49"/>
      <c r="NQK45" s="795"/>
      <c r="NQL45" s="63"/>
      <c r="NQM45" s="63"/>
      <c r="NQN45" s="801"/>
      <c r="NQO45" s="798"/>
      <c r="NQP45" s="799"/>
      <c r="NQQ45" s="63"/>
      <c r="NQR45" s="800"/>
      <c r="NQS45" s="797"/>
      <c r="NQT45" s="794"/>
      <c r="NQU45" s="795"/>
      <c r="NQV45" s="796"/>
      <c r="NQW45" s="794"/>
      <c r="NQX45" s="795"/>
      <c r="NQY45" s="797"/>
      <c r="NQZ45" s="49"/>
      <c r="NRA45" s="795"/>
      <c r="NRB45" s="63"/>
      <c r="NRC45" s="63"/>
      <c r="NRD45" s="801"/>
      <c r="NRE45" s="798"/>
      <c r="NRF45" s="799"/>
      <c r="NRG45" s="63"/>
      <c r="NRH45" s="800"/>
      <c r="NRI45" s="797"/>
      <c r="NRJ45" s="794"/>
      <c r="NRK45" s="795"/>
      <c r="NRL45" s="796"/>
      <c r="NRM45" s="794"/>
      <c r="NRN45" s="795"/>
      <c r="NRO45" s="797"/>
      <c r="NRP45" s="49"/>
      <c r="NRQ45" s="795"/>
      <c r="NRR45" s="63"/>
      <c r="NRS45" s="63"/>
      <c r="NRT45" s="801"/>
      <c r="NRU45" s="798"/>
      <c r="NRV45" s="799"/>
      <c r="NRW45" s="63"/>
      <c r="NRX45" s="800"/>
      <c r="NRY45" s="797"/>
      <c r="NRZ45" s="794"/>
      <c r="NSA45" s="795"/>
      <c r="NSB45" s="796"/>
      <c r="NSC45" s="794"/>
      <c r="NSD45" s="795"/>
      <c r="NSE45" s="797"/>
      <c r="NSF45" s="49"/>
      <c r="NSG45" s="795"/>
      <c r="NSH45" s="63"/>
      <c r="NSI45" s="63"/>
      <c r="NSJ45" s="801"/>
      <c r="NSK45" s="798"/>
      <c r="NSL45" s="799"/>
      <c r="NSM45" s="63"/>
      <c r="NSN45" s="800"/>
      <c r="NSO45" s="797"/>
      <c r="NSP45" s="794"/>
      <c r="NSQ45" s="795"/>
      <c r="NSR45" s="796"/>
      <c r="NSS45" s="794"/>
      <c r="NST45" s="795"/>
      <c r="NSU45" s="797"/>
      <c r="NSV45" s="49"/>
      <c r="NSW45" s="795"/>
      <c r="NSX45" s="63"/>
      <c r="NSY45" s="63"/>
      <c r="NSZ45" s="801"/>
      <c r="NTA45" s="798"/>
      <c r="NTB45" s="799"/>
      <c r="NTC45" s="63"/>
      <c r="NTD45" s="800"/>
      <c r="NTE45" s="797"/>
      <c r="NTF45" s="794"/>
      <c r="NTG45" s="795"/>
      <c r="NTH45" s="796"/>
      <c r="NTI45" s="794"/>
      <c r="NTJ45" s="795"/>
      <c r="NTK45" s="797"/>
      <c r="NTL45" s="49"/>
      <c r="NTM45" s="795"/>
      <c r="NTN45" s="63"/>
      <c r="NTO45" s="63"/>
      <c r="NTP45" s="801"/>
      <c r="NTQ45" s="798"/>
      <c r="NTR45" s="799"/>
      <c r="NTS45" s="63"/>
      <c r="NTT45" s="800"/>
      <c r="NTU45" s="797"/>
      <c r="NTV45" s="794"/>
      <c r="NTW45" s="795"/>
      <c r="NTX45" s="796"/>
      <c r="NTY45" s="794"/>
      <c r="NTZ45" s="795"/>
      <c r="NUA45" s="797"/>
      <c r="NUB45" s="49"/>
      <c r="NUC45" s="795"/>
      <c r="NUD45" s="63"/>
      <c r="NUE45" s="63"/>
      <c r="NUF45" s="801"/>
      <c r="NUG45" s="798"/>
      <c r="NUH45" s="799"/>
      <c r="NUI45" s="63"/>
      <c r="NUJ45" s="800"/>
      <c r="NUK45" s="797"/>
      <c r="NUL45" s="794"/>
      <c r="NUM45" s="795"/>
      <c r="NUN45" s="796"/>
      <c r="NUO45" s="794"/>
      <c r="NUP45" s="795"/>
      <c r="NUQ45" s="797"/>
      <c r="NUR45" s="49"/>
      <c r="NUS45" s="795"/>
      <c r="NUT45" s="63"/>
      <c r="NUU45" s="63"/>
      <c r="NUV45" s="801"/>
      <c r="NUW45" s="798"/>
      <c r="NUX45" s="799"/>
      <c r="NUY45" s="63"/>
      <c r="NUZ45" s="800"/>
      <c r="NVA45" s="797"/>
      <c r="NVB45" s="794"/>
      <c r="NVC45" s="795"/>
      <c r="NVD45" s="796"/>
      <c r="NVE45" s="794"/>
      <c r="NVF45" s="795"/>
      <c r="NVG45" s="797"/>
      <c r="NVH45" s="49"/>
      <c r="NVI45" s="795"/>
      <c r="NVJ45" s="63"/>
      <c r="NVK45" s="63"/>
      <c r="NVL45" s="801"/>
      <c r="NVM45" s="798"/>
      <c r="NVN45" s="799"/>
      <c r="NVO45" s="63"/>
      <c r="NVP45" s="800"/>
      <c r="NVQ45" s="797"/>
      <c r="NVR45" s="794"/>
      <c r="NVS45" s="795"/>
      <c r="NVT45" s="796"/>
      <c r="NVU45" s="794"/>
      <c r="NVV45" s="795"/>
      <c r="NVW45" s="797"/>
      <c r="NVX45" s="49"/>
      <c r="NVY45" s="795"/>
      <c r="NVZ45" s="63"/>
      <c r="NWA45" s="63"/>
      <c r="NWB45" s="801"/>
      <c r="NWC45" s="798"/>
      <c r="NWD45" s="799"/>
      <c r="NWE45" s="63"/>
      <c r="NWF45" s="800"/>
      <c r="NWG45" s="797"/>
      <c r="NWH45" s="794"/>
      <c r="NWI45" s="795"/>
      <c r="NWJ45" s="796"/>
      <c r="NWK45" s="794"/>
      <c r="NWL45" s="795"/>
      <c r="NWM45" s="797"/>
      <c r="NWN45" s="49"/>
      <c r="NWO45" s="795"/>
      <c r="NWP45" s="63"/>
      <c r="NWQ45" s="63"/>
      <c r="NWR45" s="801"/>
      <c r="NWS45" s="798"/>
      <c r="NWT45" s="799"/>
      <c r="NWU45" s="63"/>
      <c r="NWV45" s="800"/>
      <c r="NWW45" s="797"/>
      <c r="NWX45" s="794"/>
      <c r="NWY45" s="795"/>
      <c r="NWZ45" s="796"/>
      <c r="NXA45" s="794"/>
      <c r="NXB45" s="795"/>
      <c r="NXC45" s="797"/>
      <c r="NXD45" s="49"/>
      <c r="NXE45" s="795"/>
      <c r="NXF45" s="63"/>
      <c r="NXG45" s="63"/>
      <c r="NXH45" s="801"/>
      <c r="NXI45" s="798"/>
      <c r="NXJ45" s="799"/>
      <c r="NXK45" s="63"/>
      <c r="NXL45" s="800"/>
      <c r="NXM45" s="797"/>
      <c r="NXN45" s="794"/>
      <c r="NXO45" s="795"/>
      <c r="NXP45" s="796"/>
      <c r="NXQ45" s="794"/>
      <c r="NXR45" s="795"/>
      <c r="NXS45" s="797"/>
      <c r="NXT45" s="49"/>
      <c r="NXU45" s="795"/>
      <c r="NXV45" s="63"/>
      <c r="NXW45" s="63"/>
      <c r="NXX45" s="801"/>
      <c r="NXY45" s="798"/>
      <c r="NXZ45" s="799"/>
      <c r="NYA45" s="63"/>
      <c r="NYB45" s="800"/>
      <c r="NYC45" s="797"/>
      <c r="NYD45" s="794"/>
      <c r="NYE45" s="795"/>
      <c r="NYF45" s="796"/>
      <c r="NYG45" s="794"/>
      <c r="NYH45" s="795"/>
      <c r="NYI45" s="797"/>
      <c r="NYJ45" s="49"/>
      <c r="NYK45" s="795"/>
      <c r="NYL45" s="63"/>
      <c r="NYM45" s="63"/>
      <c r="NYN45" s="801"/>
      <c r="NYO45" s="798"/>
      <c r="NYP45" s="799"/>
      <c r="NYQ45" s="63"/>
      <c r="NYR45" s="800"/>
      <c r="NYS45" s="797"/>
      <c r="NYT45" s="794"/>
      <c r="NYU45" s="795"/>
      <c r="NYV45" s="796"/>
      <c r="NYW45" s="794"/>
      <c r="NYX45" s="795"/>
      <c r="NYY45" s="797"/>
      <c r="NYZ45" s="49"/>
      <c r="NZA45" s="795"/>
      <c r="NZB45" s="63"/>
      <c r="NZC45" s="63"/>
      <c r="NZD45" s="801"/>
      <c r="NZE45" s="798"/>
      <c r="NZF45" s="799"/>
      <c r="NZG45" s="63"/>
      <c r="NZH45" s="800"/>
      <c r="NZI45" s="797"/>
      <c r="NZJ45" s="794"/>
      <c r="NZK45" s="795"/>
      <c r="NZL45" s="796"/>
      <c r="NZM45" s="794"/>
      <c r="NZN45" s="795"/>
      <c r="NZO45" s="797"/>
      <c r="NZP45" s="49"/>
      <c r="NZQ45" s="795"/>
      <c r="NZR45" s="63"/>
      <c r="NZS45" s="63"/>
      <c r="NZT45" s="801"/>
      <c r="NZU45" s="798"/>
      <c r="NZV45" s="799"/>
      <c r="NZW45" s="63"/>
      <c r="NZX45" s="800"/>
      <c r="NZY45" s="797"/>
      <c r="NZZ45" s="794"/>
      <c r="OAA45" s="795"/>
      <c r="OAB45" s="796"/>
      <c r="OAC45" s="794"/>
      <c r="OAD45" s="795"/>
      <c r="OAE45" s="797"/>
      <c r="OAF45" s="49"/>
      <c r="OAG45" s="795"/>
      <c r="OAH45" s="63"/>
      <c r="OAI45" s="63"/>
      <c r="OAJ45" s="801"/>
      <c r="OAK45" s="798"/>
      <c r="OAL45" s="799"/>
      <c r="OAM45" s="63"/>
      <c r="OAN45" s="800"/>
      <c r="OAO45" s="797"/>
      <c r="OAP45" s="794"/>
      <c r="OAQ45" s="795"/>
      <c r="OAR45" s="796"/>
      <c r="OAS45" s="794"/>
      <c r="OAT45" s="795"/>
      <c r="OAU45" s="797"/>
      <c r="OAV45" s="49"/>
      <c r="OAW45" s="795"/>
      <c r="OAX45" s="63"/>
      <c r="OAY45" s="63"/>
      <c r="OAZ45" s="801"/>
      <c r="OBA45" s="798"/>
      <c r="OBB45" s="799"/>
      <c r="OBC45" s="63"/>
      <c r="OBD45" s="800"/>
      <c r="OBE45" s="797"/>
      <c r="OBF45" s="794"/>
      <c r="OBG45" s="795"/>
      <c r="OBH45" s="796"/>
      <c r="OBI45" s="794"/>
      <c r="OBJ45" s="795"/>
      <c r="OBK45" s="797"/>
      <c r="OBL45" s="49"/>
      <c r="OBM45" s="795"/>
      <c r="OBN45" s="63"/>
      <c r="OBO45" s="63"/>
      <c r="OBP45" s="801"/>
      <c r="OBQ45" s="798"/>
      <c r="OBR45" s="799"/>
      <c r="OBS45" s="63"/>
      <c r="OBT45" s="800"/>
      <c r="OBU45" s="797"/>
      <c r="OBV45" s="794"/>
      <c r="OBW45" s="795"/>
      <c r="OBX45" s="796"/>
      <c r="OBY45" s="794"/>
      <c r="OBZ45" s="795"/>
      <c r="OCA45" s="797"/>
      <c r="OCB45" s="49"/>
      <c r="OCC45" s="795"/>
      <c r="OCD45" s="63"/>
      <c r="OCE45" s="63"/>
      <c r="OCF45" s="801"/>
      <c r="OCG45" s="798"/>
      <c r="OCH45" s="799"/>
      <c r="OCI45" s="63"/>
      <c r="OCJ45" s="800"/>
      <c r="OCK45" s="797"/>
      <c r="OCL45" s="794"/>
      <c r="OCM45" s="795"/>
      <c r="OCN45" s="796"/>
      <c r="OCO45" s="794"/>
      <c r="OCP45" s="795"/>
      <c r="OCQ45" s="797"/>
      <c r="OCR45" s="49"/>
      <c r="OCS45" s="795"/>
      <c r="OCT45" s="63"/>
      <c r="OCU45" s="63"/>
      <c r="OCV45" s="801"/>
      <c r="OCW45" s="798"/>
      <c r="OCX45" s="799"/>
      <c r="OCY45" s="63"/>
      <c r="OCZ45" s="800"/>
      <c r="ODA45" s="797"/>
      <c r="ODB45" s="794"/>
      <c r="ODC45" s="795"/>
      <c r="ODD45" s="796"/>
      <c r="ODE45" s="794"/>
      <c r="ODF45" s="795"/>
      <c r="ODG45" s="797"/>
      <c r="ODH45" s="49"/>
      <c r="ODI45" s="795"/>
      <c r="ODJ45" s="63"/>
      <c r="ODK45" s="63"/>
      <c r="ODL45" s="801"/>
      <c r="ODM45" s="798"/>
      <c r="ODN45" s="799"/>
      <c r="ODO45" s="63"/>
      <c r="ODP45" s="800"/>
      <c r="ODQ45" s="797"/>
      <c r="ODR45" s="794"/>
      <c r="ODS45" s="795"/>
      <c r="ODT45" s="796"/>
      <c r="ODU45" s="794"/>
      <c r="ODV45" s="795"/>
      <c r="ODW45" s="797"/>
      <c r="ODX45" s="49"/>
      <c r="ODY45" s="795"/>
      <c r="ODZ45" s="63"/>
      <c r="OEA45" s="63"/>
      <c r="OEB45" s="801"/>
      <c r="OEC45" s="798"/>
      <c r="OED45" s="799"/>
      <c r="OEE45" s="63"/>
      <c r="OEF45" s="800"/>
      <c r="OEG45" s="797"/>
      <c r="OEH45" s="794"/>
      <c r="OEI45" s="795"/>
      <c r="OEJ45" s="796"/>
      <c r="OEK45" s="794"/>
      <c r="OEL45" s="795"/>
      <c r="OEM45" s="797"/>
      <c r="OEN45" s="49"/>
      <c r="OEO45" s="795"/>
      <c r="OEP45" s="63"/>
      <c r="OEQ45" s="63"/>
      <c r="OER45" s="801"/>
      <c r="OES45" s="798"/>
      <c r="OET45" s="799"/>
      <c r="OEU45" s="63"/>
      <c r="OEV45" s="800"/>
      <c r="OEW45" s="797"/>
      <c r="OEX45" s="794"/>
      <c r="OEY45" s="795"/>
      <c r="OEZ45" s="796"/>
      <c r="OFA45" s="794"/>
      <c r="OFB45" s="795"/>
      <c r="OFC45" s="797"/>
      <c r="OFD45" s="49"/>
      <c r="OFE45" s="795"/>
      <c r="OFF45" s="63"/>
      <c r="OFG45" s="63"/>
      <c r="OFH45" s="801"/>
      <c r="OFI45" s="798"/>
      <c r="OFJ45" s="799"/>
      <c r="OFK45" s="63"/>
      <c r="OFL45" s="800"/>
      <c r="OFM45" s="797"/>
      <c r="OFN45" s="794"/>
      <c r="OFO45" s="795"/>
      <c r="OFP45" s="796"/>
      <c r="OFQ45" s="794"/>
      <c r="OFR45" s="795"/>
      <c r="OFS45" s="797"/>
      <c r="OFT45" s="49"/>
      <c r="OFU45" s="795"/>
      <c r="OFV45" s="63"/>
      <c r="OFW45" s="63"/>
      <c r="OFX45" s="801"/>
      <c r="OFY45" s="798"/>
      <c r="OFZ45" s="799"/>
      <c r="OGA45" s="63"/>
      <c r="OGB45" s="800"/>
      <c r="OGC45" s="797"/>
      <c r="OGD45" s="794"/>
      <c r="OGE45" s="795"/>
      <c r="OGF45" s="796"/>
      <c r="OGG45" s="794"/>
      <c r="OGH45" s="795"/>
      <c r="OGI45" s="797"/>
      <c r="OGJ45" s="49"/>
      <c r="OGK45" s="795"/>
      <c r="OGL45" s="63"/>
      <c r="OGM45" s="63"/>
      <c r="OGN45" s="801"/>
      <c r="OGO45" s="798"/>
      <c r="OGP45" s="799"/>
      <c r="OGQ45" s="63"/>
      <c r="OGR45" s="800"/>
      <c r="OGS45" s="797"/>
      <c r="OGT45" s="794"/>
      <c r="OGU45" s="795"/>
      <c r="OGV45" s="796"/>
      <c r="OGW45" s="794"/>
      <c r="OGX45" s="795"/>
      <c r="OGY45" s="797"/>
      <c r="OGZ45" s="49"/>
      <c r="OHA45" s="795"/>
      <c r="OHB45" s="63"/>
      <c r="OHC45" s="63"/>
      <c r="OHD45" s="801"/>
      <c r="OHE45" s="798"/>
      <c r="OHF45" s="799"/>
      <c r="OHG45" s="63"/>
      <c r="OHH45" s="800"/>
      <c r="OHI45" s="797"/>
      <c r="OHJ45" s="794"/>
      <c r="OHK45" s="795"/>
      <c r="OHL45" s="796"/>
      <c r="OHM45" s="794"/>
      <c r="OHN45" s="795"/>
      <c r="OHO45" s="797"/>
      <c r="OHP45" s="49"/>
      <c r="OHQ45" s="795"/>
      <c r="OHR45" s="63"/>
      <c r="OHS45" s="63"/>
      <c r="OHT45" s="801"/>
      <c r="OHU45" s="798"/>
      <c r="OHV45" s="799"/>
      <c r="OHW45" s="63"/>
      <c r="OHX45" s="800"/>
      <c r="OHY45" s="797"/>
      <c r="OHZ45" s="794"/>
      <c r="OIA45" s="795"/>
      <c r="OIB45" s="796"/>
      <c r="OIC45" s="794"/>
      <c r="OID45" s="795"/>
      <c r="OIE45" s="797"/>
      <c r="OIF45" s="49"/>
      <c r="OIG45" s="795"/>
      <c r="OIH45" s="63"/>
      <c r="OII45" s="63"/>
      <c r="OIJ45" s="801"/>
      <c r="OIK45" s="798"/>
      <c r="OIL45" s="799"/>
      <c r="OIM45" s="63"/>
      <c r="OIN45" s="800"/>
      <c r="OIO45" s="797"/>
      <c r="OIP45" s="794"/>
      <c r="OIQ45" s="795"/>
      <c r="OIR45" s="796"/>
      <c r="OIS45" s="794"/>
      <c r="OIT45" s="795"/>
      <c r="OIU45" s="797"/>
      <c r="OIV45" s="49"/>
      <c r="OIW45" s="795"/>
      <c r="OIX45" s="63"/>
      <c r="OIY45" s="63"/>
      <c r="OIZ45" s="801"/>
      <c r="OJA45" s="798"/>
      <c r="OJB45" s="799"/>
      <c r="OJC45" s="63"/>
      <c r="OJD45" s="800"/>
      <c r="OJE45" s="797"/>
      <c r="OJF45" s="794"/>
      <c r="OJG45" s="795"/>
      <c r="OJH45" s="796"/>
      <c r="OJI45" s="794"/>
      <c r="OJJ45" s="795"/>
      <c r="OJK45" s="797"/>
      <c r="OJL45" s="49"/>
      <c r="OJM45" s="795"/>
      <c r="OJN45" s="63"/>
      <c r="OJO45" s="63"/>
      <c r="OJP45" s="801"/>
      <c r="OJQ45" s="798"/>
      <c r="OJR45" s="799"/>
      <c r="OJS45" s="63"/>
      <c r="OJT45" s="800"/>
      <c r="OJU45" s="797"/>
      <c r="OJV45" s="794"/>
      <c r="OJW45" s="795"/>
      <c r="OJX45" s="796"/>
      <c r="OJY45" s="794"/>
      <c r="OJZ45" s="795"/>
      <c r="OKA45" s="797"/>
      <c r="OKB45" s="49"/>
      <c r="OKC45" s="795"/>
      <c r="OKD45" s="63"/>
      <c r="OKE45" s="63"/>
      <c r="OKF45" s="801"/>
      <c r="OKG45" s="798"/>
      <c r="OKH45" s="799"/>
      <c r="OKI45" s="63"/>
      <c r="OKJ45" s="800"/>
      <c r="OKK45" s="797"/>
      <c r="OKL45" s="794"/>
      <c r="OKM45" s="795"/>
      <c r="OKN45" s="796"/>
      <c r="OKO45" s="794"/>
      <c r="OKP45" s="795"/>
      <c r="OKQ45" s="797"/>
      <c r="OKR45" s="49"/>
      <c r="OKS45" s="795"/>
      <c r="OKT45" s="63"/>
      <c r="OKU45" s="63"/>
      <c r="OKV45" s="801"/>
      <c r="OKW45" s="798"/>
      <c r="OKX45" s="799"/>
      <c r="OKY45" s="63"/>
      <c r="OKZ45" s="800"/>
      <c r="OLA45" s="797"/>
      <c r="OLB45" s="794"/>
      <c r="OLC45" s="795"/>
      <c r="OLD45" s="796"/>
      <c r="OLE45" s="794"/>
      <c r="OLF45" s="795"/>
      <c r="OLG45" s="797"/>
      <c r="OLH45" s="49"/>
      <c r="OLI45" s="795"/>
      <c r="OLJ45" s="63"/>
      <c r="OLK45" s="63"/>
      <c r="OLL45" s="801"/>
      <c r="OLM45" s="798"/>
      <c r="OLN45" s="799"/>
      <c r="OLO45" s="63"/>
      <c r="OLP45" s="800"/>
      <c r="OLQ45" s="797"/>
      <c r="OLR45" s="794"/>
      <c r="OLS45" s="795"/>
      <c r="OLT45" s="796"/>
      <c r="OLU45" s="794"/>
      <c r="OLV45" s="795"/>
      <c r="OLW45" s="797"/>
      <c r="OLX45" s="49"/>
      <c r="OLY45" s="795"/>
      <c r="OLZ45" s="63"/>
      <c r="OMA45" s="63"/>
      <c r="OMB45" s="801"/>
      <c r="OMC45" s="798"/>
      <c r="OMD45" s="799"/>
      <c r="OME45" s="63"/>
      <c r="OMF45" s="800"/>
      <c r="OMG45" s="797"/>
      <c r="OMH45" s="794"/>
      <c r="OMI45" s="795"/>
      <c r="OMJ45" s="796"/>
      <c r="OMK45" s="794"/>
      <c r="OML45" s="795"/>
      <c r="OMM45" s="797"/>
      <c r="OMN45" s="49"/>
      <c r="OMO45" s="795"/>
      <c r="OMP45" s="63"/>
      <c r="OMQ45" s="63"/>
      <c r="OMR45" s="801"/>
      <c r="OMS45" s="798"/>
      <c r="OMT45" s="799"/>
      <c r="OMU45" s="63"/>
      <c r="OMV45" s="800"/>
      <c r="OMW45" s="797"/>
      <c r="OMX45" s="794"/>
      <c r="OMY45" s="795"/>
      <c r="OMZ45" s="796"/>
      <c r="ONA45" s="794"/>
      <c r="ONB45" s="795"/>
      <c r="ONC45" s="797"/>
      <c r="OND45" s="49"/>
      <c r="ONE45" s="795"/>
      <c r="ONF45" s="63"/>
      <c r="ONG45" s="63"/>
      <c r="ONH45" s="801"/>
      <c r="ONI45" s="798"/>
      <c r="ONJ45" s="799"/>
      <c r="ONK45" s="63"/>
      <c r="ONL45" s="800"/>
      <c r="ONM45" s="797"/>
      <c r="ONN45" s="794"/>
      <c r="ONO45" s="795"/>
      <c r="ONP45" s="796"/>
      <c r="ONQ45" s="794"/>
      <c r="ONR45" s="795"/>
      <c r="ONS45" s="797"/>
      <c r="ONT45" s="49"/>
      <c r="ONU45" s="795"/>
      <c r="ONV45" s="63"/>
      <c r="ONW45" s="63"/>
      <c r="ONX45" s="801"/>
      <c r="ONY45" s="798"/>
      <c r="ONZ45" s="799"/>
      <c r="OOA45" s="63"/>
      <c r="OOB45" s="800"/>
      <c r="OOC45" s="797"/>
      <c r="OOD45" s="794"/>
      <c r="OOE45" s="795"/>
      <c r="OOF45" s="796"/>
      <c r="OOG45" s="794"/>
      <c r="OOH45" s="795"/>
      <c r="OOI45" s="797"/>
      <c r="OOJ45" s="49"/>
      <c r="OOK45" s="795"/>
      <c r="OOL45" s="63"/>
      <c r="OOM45" s="63"/>
      <c r="OON45" s="801"/>
      <c r="OOO45" s="798"/>
      <c r="OOP45" s="799"/>
      <c r="OOQ45" s="63"/>
      <c r="OOR45" s="800"/>
      <c r="OOS45" s="797"/>
      <c r="OOT45" s="794"/>
      <c r="OOU45" s="795"/>
      <c r="OOV45" s="796"/>
      <c r="OOW45" s="794"/>
      <c r="OOX45" s="795"/>
      <c r="OOY45" s="797"/>
      <c r="OOZ45" s="49"/>
      <c r="OPA45" s="795"/>
      <c r="OPB45" s="63"/>
      <c r="OPC45" s="63"/>
      <c r="OPD45" s="801"/>
      <c r="OPE45" s="798"/>
      <c r="OPF45" s="799"/>
      <c r="OPG45" s="63"/>
      <c r="OPH45" s="800"/>
      <c r="OPI45" s="797"/>
      <c r="OPJ45" s="794"/>
      <c r="OPK45" s="795"/>
      <c r="OPL45" s="796"/>
      <c r="OPM45" s="794"/>
      <c r="OPN45" s="795"/>
      <c r="OPO45" s="797"/>
      <c r="OPP45" s="49"/>
      <c r="OPQ45" s="795"/>
      <c r="OPR45" s="63"/>
      <c r="OPS45" s="63"/>
      <c r="OPT45" s="801"/>
      <c r="OPU45" s="798"/>
      <c r="OPV45" s="799"/>
      <c r="OPW45" s="63"/>
      <c r="OPX45" s="800"/>
      <c r="OPY45" s="797"/>
      <c r="OPZ45" s="794"/>
      <c r="OQA45" s="795"/>
      <c r="OQB45" s="796"/>
      <c r="OQC45" s="794"/>
      <c r="OQD45" s="795"/>
      <c r="OQE45" s="797"/>
      <c r="OQF45" s="49"/>
      <c r="OQG45" s="795"/>
      <c r="OQH45" s="63"/>
      <c r="OQI45" s="63"/>
      <c r="OQJ45" s="801"/>
      <c r="OQK45" s="798"/>
      <c r="OQL45" s="799"/>
      <c r="OQM45" s="63"/>
      <c r="OQN45" s="800"/>
      <c r="OQO45" s="797"/>
      <c r="OQP45" s="794"/>
      <c r="OQQ45" s="795"/>
      <c r="OQR45" s="796"/>
      <c r="OQS45" s="794"/>
      <c r="OQT45" s="795"/>
      <c r="OQU45" s="797"/>
      <c r="OQV45" s="49"/>
      <c r="OQW45" s="795"/>
      <c r="OQX45" s="63"/>
      <c r="OQY45" s="63"/>
      <c r="OQZ45" s="801"/>
      <c r="ORA45" s="798"/>
      <c r="ORB45" s="799"/>
      <c r="ORC45" s="63"/>
      <c r="ORD45" s="800"/>
      <c r="ORE45" s="797"/>
      <c r="ORF45" s="794"/>
      <c r="ORG45" s="795"/>
      <c r="ORH45" s="796"/>
      <c r="ORI45" s="794"/>
      <c r="ORJ45" s="795"/>
      <c r="ORK45" s="797"/>
      <c r="ORL45" s="49"/>
      <c r="ORM45" s="795"/>
      <c r="ORN45" s="63"/>
      <c r="ORO45" s="63"/>
      <c r="ORP45" s="801"/>
      <c r="ORQ45" s="798"/>
      <c r="ORR45" s="799"/>
      <c r="ORS45" s="63"/>
      <c r="ORT45" s="800"/>
      <c r="ORU45" s="797"/>
      <c r="ORV45" s="794"/>
      <c r="ORW45" s="795"/>
      <c r="ORX45" s="796"/>
      <c r="ORY45" s="794"/>
      <c r="ORZ45" s="795"/>
      <c r="OSA45" s="797"/>
      <c r="OSB45" s="49"/>
      <c r="OSC45" s="795"/>
      <c r="OSD45" s="63"/>
      <c r="OSE45" s="63"/>
      <c r="OSF45" s="801"/>
      <c r="OSG45" s="798"/>
      <c r="OSH45" s="799"/>
      <c r="OSI45" s="63"/>
      <c r="OSJ45" s="800"/>
      <c r="OSK45" s="797"/>
      <c r="OSL45" s="794"/>
      <c r="OSM45" s="795"/>
      <c r="OSN45" s="796"/>
      <c r="OSO45" s="794"/>
      <c r="OSP45" s="795"/>
      <c r="OSQ45" s="797"/>
      <c r="OSR45" s="49"/>
      <c r="OSS45" s="795"/>
      <c r="OST45" s="63"/>
      <c r="OSU45" s="63"/>
      <c r="OSV45" s="801"/>
      <c r="OSW45" s="798"/>
      <c r="OSX45" s="799"/>
      <c r="OSY45" s="63"/>
      <c r="OSZ45" s="800"/>
      <c r="OTA45" s="797"/>
      <c r="OTB45" s="794"/>
      <c r="OTC45" s="795"/>
      <c r="OTD45" s="796"/>
      <c r="OTE45" s="794"/>
      <c r="OTF45" s="795"/>
      <c r="OTG45" s="797"/>
      <c r="OTH45" s="49"/>
      <c r="OTI45" s="795"/>
      <c r="OTJ45" s="63"/>
      <c r="OTK45" s="63"/>
      <c r="OTL45" s="801"/>
      <c r="OTM45" s="798"/>
      <c r="OTN45" s="799"/>
      <c r="OTO45" s="63"/>
      <c r="OTP45" s="800"/>
      <c r="OTQ45" s="797"/>
      <c r="OTR45" s="794"/>
      <c r="OTS45" s="795"/>
      <c r="OTT45" s="796"/>
      <c r="OTU45" s="794"/>
      <c r="OTV45" s="795"/>
      <c r="OTW45" s="797"/>
      <c r="OTX45" s="49"/>
      <c r="OTY45" s="795"/>
      <c r="OTZ45" s="63"/>
      <c r="OUA45" s="63"/>
      <c r="OUB45" s="801"/>
      <c r="OUC45" s="798"/>
      <c r="OUD45" s="799"/>
      <c r="OUE45" s="63"/>
      <c r="OUF45" s="800"/>
      <c r="OUG45" s="797"/>
      <c r="OUH45" s="794"/>
      <c r="OUI45" s="795"/>
      <c r="OUJ45" s="796"/>
      <c r="OUK45" s="794"/>
      <c r="OUL45" s="795"/>
      <c r="OUM45" s="797"/>
      <c r="OUN45" s="49"/>
      <c r="OUO45" s="795"/>
      <c r="OUP45" s="63"/>
      <c r="OUQ45" s="63"/>
      <c r="OUR45" s="801"/>
      <c r="OUS45" s="798"/>
      <c r="OUT45" s="799"/>
      <c r="OUU45" s="63"/>
      <c r="OUV45" s="800"/>
      <c r="OUW45" s="797"/>
      <c r="OUX45" s="794"/>
      <c r="OUY45" s="795"/>
      <c r="OUZ45" s="796"/>
      <c r="OVA45" s="794"/>
      <c r="OVB45" s="795"/>
      <c r="OVC45" s="797"/>
      <c r="OVD45" s="49"/>
      <c r="OVE45" s="795"/>
      <c r="OVF45" s="63"/>
      <c r="OVG45" s="63"/>
      <c r="OVH45" s="801"/>
      <c r="OVI45" s="798"/>
      <c r="OVJ45" s="799"/>
      <c r="OVK45" s="63"/>
      <c r="OVL45" s="800"/>
      <c r="OVM45" s="797"/>
      <c r="OVN45" s="794"/>
      <c r="OVO45" s="795"/>
      <c r="OVP45" s="796"/>
      <c r="OVQ45" s="794"/>
      <c r="OVR45" s="795"/>
      <c r="OVS45" s="797"/>
      <c r="OVT45" s="49"/>
      <c r="OVU45" s="795"/>
      <c r="OVV45" s="63"/>
      <c r="OVW45" s="63"/>
      <c r="OVX45" s="801"/>
      <c r="OVY45" s="798"/>
      <c r="OVZ45" s="799"/>
      <c r="OWA45" s="63"/>
      <c r="OWB45" s="800"/>
      <c r="OWC45" s="797"/>
      <c r="OWD45" s="794"/>
      <c r="OWE45" s="795"/>
      <c r="OWF45" s="796"/>
      <c r="OWG45" s="794"/>
      <c r="OWH45" s="795"/>
      <c r="OWI45" s="797"/>
      <c r="OWJ45" s="49"/>
      <c r="OWK45" s="795"/>
      <c r="OWL45" s="63"/>
      <c r="OWM45" s="63"/>
      <c r="OWN45" s="801"/>
      <c r="OWO45" s="798"/>
      <c r="OWP45" s="799"/>
      <c r="OWQ45" s="63"/>
      <c r="OWR45" s="800"/>
      <c r="OWS45" s="797"/>
      <c r="OWT45" s="794"/>
      <c r="OWU45" s="795"/>
      <c r="OWV45" s="796"/>
      <c r="OWW45" s="794"/>
      <c r="OWX45" s="795"/>
      <c r="OWY45" s="797"/>
      <c r="OWZ45" s="49"/>
      <c r="OXA45" s="795"/>
      <c r="OXB45" s="63"/>
      <c r="OXC45" s="63"/>
      <c r="OXD45" s="801"/>
      <c r="OXE45" s="798"/>
      <c r="OXF45" s="799"/>
      <c r="OXG45" s="63"/>
      <c r="OXH45" s="800"/>
      <c r="OXI45" s="797"/>
      <c r="OXJ45" s="794"/>
      <c r="OXK45" s="795"/>
      <c r="OXL45" s="796"/>
      <c r="OXM45" s="794"/>
      <c r="OXN45" s="795"/>
      <c r="OXO45" s="797"/>
      <c r="OXP45" s="49"/>
      <c r="OXQ45" s="795"/>
      <c r="OXR45" s="63"/>
      <c r="OXS45" s="63"/>
      <c r="OXT45" s="801"/>
      <c r="OXU45" s="798"/>
      <c r="OXV45" s="799"/>
      <c r="OXW45" s="63"/>
      <c r="OXX45" s="800"/>
      <c r="OXY45" s="797"/>
      <c r="OXZ45" s="794"/>
      <c r="OYA45" s="795"/>
      <c r="OYB45" s="796"/>
      <c r="OYC45" s="794"/>
      <c r="OYD45" s="795"/>
      <c r="OYE45" s="797"/>
      <c r="OYF45" s="49"/>
      <c r="OYG45" s="795"/>
      <c r="OYH45" s="63"/>
      <c r="OYI45" s="63"/>
      <c r="OYJ45" s="801"/>
      <c r="OYK45" s="798"/>
      <c r="OYL45" s="799"/>
      <c r="OYM45" s="63"/>
      <c r="OYN45" s="800"/>
      <c r="OYO45" s="797"/>
      <c r="OYP45" s="794"/>
      <c r="OYQ45" s="795"/>
      <c r="OYR45" s="796"/>
      <c r="OYS45" s="794"/>
      <c r="OYT45" s="795"/>
      <c r="OYU45" s="797"/>
      <c r="OYV45" s="49"/>
      <c r="OYW45" s="795"/>
      <c r="OYX45" s="63"/>
      <c r="OYY45" s="63"/>
      <c r="OYZ45" s="801"/>
      <c r="OZA45" s="798"/>
      <c r="OZB45" s="799"/>
      <c r="OZC45" s="63"/>
      <c r="OZD45" s="800"/>
      <c r="OZE45" s="797"/>
      <c r="OZF45" s="794"/>
      <c r="OZG45" s="795"/>
      <c r="OZH45" s="796"/>
      <c r="OZI45" s="794"/>
      <c r="OZJ45" s="795"/>
      <c r="OZK45" s="797"/>
      <c r="OZL45" s="49"/>
      <c r="OZM45" s="795"/>
      <c r="OZN45" s="63"/>
      <c r="OZO45" s="63"/>
      <c r="OZP45" s="801"/>
      <c r="OZQ45" s="798"/>
      <c r="OZR45" s="799"/>
      <c r="OZS45" s="63"/>
      <c r="OZT45" s="800"/>
      <c r="OZU45" s="797"/>
      <c r="OZV45" s="794"/>
      <c r="OZW45" s="795"/>
      <c r="OZX45" s="796"/>
      <c r="OZY45" s="794"/>
      <c r="OZZ45" s="795"/>
      <c r="PAA45" s="797"/>
      <c r="PAB45" s="49"/>
      <c r="PAC45" s="795"/>
      <c r="PAD45" s="63"/>
      <c r="PAE45" s="63"/>
      <c r="PAF45" s="801"/>
      <c r="PAG45" s="798"/>
      <c r="PAH45" s="799"/>
      <c r="PAI45" s="63"/>
      <c r="PAJ45" s="800"/>
      <c r="PAK45" s="797"/>
      <c r="PAL45" s="794"/>
      <c r="PAM45" s="795"/>
      <c r="PAN45" s="796"/>
      <c r="PAO45" s="794"/>
      <c r="PAP45" s="795"/>
      <c r="PAQ45" s="797"/>
      <c r="PAR45" s="49"/>
      <c r="PAS45" s="795"/>
      <c r="PAT45" s="63"/>
      <c r="PAU45" s="63"/>
      <c r="PAV45" s="801"/>
      <c r="PAW45" s="798"/>
      <c r="PAX45" s="799"/>
      <c r="PAY45" s="63"/>
      <c r="PAZ45" s="800"/>
      <c r="PBA45" s="797"/>
      <c r="PBB45" s="794"/>
      <c r="PBC45" s="795"/>
      <c r="PBD45" s="796"/>
      <c r="PBE45" s="794"/>
      <c r="PBF45" s="795"/>
      <c r="PBG45" s="797"/>
      <c r="PBH45" s="49"/>
      <c r="PBI45" s="795"/>
      <c r="PBJ45" s="63"/>
      <c r="PBK45" s="63"/>
      <c r="PBL45" s="801"/>
      <c r="PBM45" s="798"/>
      <c r="PBN45" s="799"/>
      <c r="PBO45" s="63"/>
      <c r="PBP45" s="800"/>
      <c r="PBQ45" s="797"/>
      <c r="PBR45" s="794"/>
      <c r="PBS45" s="795"/>
      <c r="PBT45" s="796"/>
      <c r="PBU45" s="794"/>
      <c r="PBV45" s="795"/>
      <c r="PBW45" s="797"/>
      <c r="PBX45" s="49"/>
      <c r="PBY45" s="795"/>
      <c r="PBZ45" s="63"/>
      <c r="PCA45" s="63"/>
      <c r="PCB45" s="801"/>
      <c r="PCC45" s="798"/>
      <c r="PCD45" s="799"/>
      <c r="PCE45" s="63"/>
      <c r="PCF45" s="800"/>
      <c r="PCG45" s="797"/>
      <c r="PCH45" s="794"/>
      <c r="PCI45" s="795"/>
      <c r="PCJ45" s="796"/>
      <c r="PCK45" s="794"/>
      <c r="PCL45" s="795"/>
      <c r="PCM45" s="797"/>
      <c r="PCN45" s="49"/>
      <c r="PCO45" s="795"/>
      <c r="PCP45" s="63"/>
      <c r="PCQ45" s="63"/>
      <c r="PCR45" s="801"/>
      <c r="PCS45" s="798"/>
      <c r="PCT45" s="799"/>
      <c r="PCU45" s="63"/>
      <c r="PCV45" s="800"/>
      <c r="PCW45" s="797"/>
      <c r="PCX45" s="794"/>
      <c r="PCY45" s="795"/>
      <c r="PCZ45" s="796"/>
      <c r="PDA45" s="794"/>
      <c r="PDB45" s="795"/>
      <c r="PDC45" s="797"/>
      <c r="PDD45" s="49"/>
      <c r="PDE45" s="795"/>
      <c r="PDF45" s="63"/>
      <c r="PDG45" s="63"/>
      <c r="PDH45" s="801"/>
      <c r="PDI45" s="798"/>
      <c r="PDJ45" s="799"/>
      <c r="PDK45" s="63"/>
      <c r="PDL45" s="800"/>
      <c r="PDM45" s="797"/>
      <c r="PDN45" s="794"/>
      <c r="PDO45" s="795"/>
      <c r="PDP45" s="796"/>
      <c r="PDQ45" s="794"/>
      <c r="PDR45" s="795"/>
      <c r="PDS45" s="797"/>
      <c r="PDT45" s="49"/>
      <c r="PDU45" s="795"/>
      <c r="PDV45" s="63"/>
      <c r="PDW45" s="63"/>
      <c r="PDX45" s="801"/>
      <c r="PDY45" s="798"/>
      <c r="PDZ45" s="799"/>
      <c r="PEA45" s="63"/>
      <c r="PEB45" s="800"/>
      <c r="PEC45" s="797"/>
      <c r="PED45" s="794"/>
      <c r="PEE45" s="795"/>
      <c r="PEF45" s="796"/>
      <c r="PEG45" s="794"/>
      <c r="PEH45" s="795"/>
      <c r="PEI45" s="797"/>
      <c r="PEJ45" s="49"/>
      <c r="PEK45" s="795"/>
      <c r="PEL45" s="63"/>
      <c r="PEM45" s="63"/>
      <c r="PEN45" s="801"/>
      <c r="PEO45" s="798"/>
      <c r="PEP45" s="799"/>
      <c r="PEQ45" s="63"/>
      <c r="PER45" s="800"/>
      <c r="PES45" s="797"/>
      <c r="PET45" s="794"/>
      <c r="PEU45" s="795"/>
      <c r="PEV45" s="796"/>
      <c r="PEW45" s="794"/>
      <c r="PEX45" s="795"/>
      <c r="PEY45" s="797"/>
      <c r="PEZ45" s="49"/>
      <c r="PFA45" s="795"/>
      <c r="PFB45" s="63"/>
      <c r="PFC45" s="63"/>
      <c r="PFD45" s="801"/>
      <c r="PFE45" s="798"/>
      <c r="PFF45" s="799"/>
      <c r="PFG45" s="63"/>
      <c r="PFH45" s="800"/>
      <c r="PFI45" s="797"/>
      <c r="PFJ45" s="794"/>
      <c r="PFK45" s="795"/>
      <c r="PFL45" s="796"/>
      <c r="PFM45" s="794"/>
      <c r="PFN45" s="795"/>
      <c r="PFO45" s="797"/>
      <c r="PFP45" s="49"/>
      <c r="PFQ45" s="795"/>
      <c r="PFR45" s="63"/>
      <c r="PFS45" s="63"/>
      <c r="PFT45" s="801"/>
      <c r="PFU45" s="798"/>
      <c r="PFV45" s="799"/>
      <c r="PFW45" s="63"/>
      <c r="PFX45" s="800"/>
      <c r="PFY45" s="797"/>
      <c r="PFZ45" s="794"/>
      <c r="PGA45" s="795"/>
      <c r="PGB45" s="796"/>
      <c r="PGC45" s="794"/>
      <c r="PGD45" s="795"/>
      <c r="PGE45" s="797"/>
      <c r="PGF45" s="49"/>
      <c r="PGG45" s="795"/>
      <c r="PGH45" s="63"/>
      <c r="PGI45" s="63"/>
      <c r="PGJ45" s="801"/>
      <c r="PGK45" s="798"/>
      <c r="PGL45" s="799"/>
      <c r="PGM45" s="63"/>
      <c r="PGN45" s="800"/>
      <c r="PGO45" s="797"/>
      <c r="PGP45" s="794"/>
      <c r="PGQ45" s="795"/>
      <c r="PGR45" s="796"/>
      <c r="PGS45" s="794"/>
      <c r="PGT45" s="795"/>
      <c r="PGU45" s="797"/>
      <c r="PGV45" s="49"/>
      <c r="PGW45" s="795"/>
      <c r="PGX45" s="63"/>
      <c r="PGY45" s="63"/>
      <c r="PGZ45" s="801"/>
      <c r="PHA45" s="798"/>
      <c r="PHB45" s="799"/>
      <c r="PHC45" s="63"/>
      <c r="PHD45" s="800"/>
      <c r="PHE45" s="797"/>
      <c r="PHF45" s="794"/>
      <c r="PHG45" s="795"/>
      <c r="PHH45" s="796"/>
      <c r="PHI45" s="794"/>
      <c r="PHJ45" s="795"/>
      <c r="PHK45" s="797"/>
      <c r="PHL45" s="49"/>
      <c r="PHM45" s="795"/>
      <c r="PHN45" s="63"/>
      <c r="PHO45" s="63"/>
      <c r="PHP45" s="801"/>
      <c r="PHQ45" s="798"/>
      <c r="PHR45" s="799"/>
      <c r="PHS45" s="63"/>
      <c r="PHT45" s="800"/>
      <c r="PHU45" s="797"/>
      <c r="PHV45" s="794"/>
      <c r="PHW45" s="795"/>
      <c r="PHX45" s="796"/>
      <c r="PHY45" s="794"/>
      <c r="PHZ45" s="795"/>
      <c r="PIA45" s="797"/>
      <c r="PIB45" s="49"/>
      <c r="PIC45" s="795"/>
      <c r="PID45" s="63"/>
      <c r="PIE45" s="63"/>
      <c r="PIF45" s="801"/>
      <c r="PIG45" s="798"/>
      <c r="PIH45" s="799"/>
      <c r="PII45" s="63"/>
      <c r="PIJ45" s="800"/>
      <c r="PIK45" s="797"/>
      <c r="PIL45" s="794"/>
      <c r="PIM45" s="795"/>
      <c r="PIN45" s="796"/>
      <c r="PIO45" s="794"/>
      <c r="PIP45" s="795"/>
      <c r="PIQ45" s="797"/>
      <c r="PIR45" s="49"/>
      <c r="PIS45" s="795"/>
      <c r="PIT45" s="63"/>
      <c r="PIU45" s="63"/>
      <c r="PIV45" s="801"/>
      <c r="PIW45" s="798"/>
      <c r="PIX45" s="799"/>
      <c r="PIY45" s="63"/>
      <c r="PIZ45" s="800"/>
      <c r="PJA45" s="797"/>
      <c r="PJB45" s="794"/>
      <c r="PJC45" s="795"/>
      <c r="PJD45" s="796"/>
      <c r="PJE45" s="794"/>
      <c r="PJF45" s="795"/>
      <c r="PJG45" s="797"/>
      <c r="PJH45" s="49"/>
      <c r="PJI45" s="795"/>
      <c r="PJJ45" s="63"/>
      <c r="PJK45" s="63"/>
      <c r="PJL45" s="801"/>
      <c r="PJM45" s="798"/>
      <c r="PJN45" s="799"/>
      <c r="PJO45" s="63"/>
      <c r="PJP45" s="800"/>
      <c r="PJQ45" s="797"/>
      <c r="PJR45" s="794"/>
      <c r="PJS45" s="795"/>
      <c r="PJT45" s="796"/>
      <c r="PJU45" s="794"/>
      <c r="PJV45" s="795"/>
      <c r="PJW45" s="797"/>
      <c r="PJX45" s="49"/>
      <c r="PJY45" s="795"/>
      <c r="PJZ45" s="63"/>
      <c r="PKA45" s="63"/>
      <c r="PKB45" s="801"/>
      <c r="PKC45" s="798"/>
      <c r="PKD45" s="799"/>
      <c r="PKE45" s="63"/>
      <c r="PKF45" s="800"/>
      <c r="PKG45" s="797"/>
      <c r="PKH45" s="794"/>
      <c r="PKI45" s="795"/>
      <c r="PKJ45" s="796"/>
      <c r="PKK45" s="794"/>
      <c r="PKL45" s="795"/>
      <c r="PKM45" s="797"/>
      <c r="PKN45" s="49"/>
      <c r="PKO45" s="795"/>
      <c r="PKP45" s="63"/>
      <c r="PKQ45" s="63"/>
      <c r="PKR45" s="801"/>
      <c r="PKS45" s="798"/>
      <c r="PKT45" s="799"/>
      <c r="PKU45" s="63"/>
      <c r="PKV45" s="800"/>
      <c r="PKW45" s="797"/>
      <c r="PKX45" s="794"/>
      <c r="PKY45" s="795"/>
      <c r="PKZ45" s="796"/>
      <c r="PLA45" s="794"/>
      <c r="PLB45" s="795"/>
      <c r="PLC45" s="797"/>
      <c r="PLD45" s="49"/>
      <c r="PLE45" s="795"/>
      <c r="PLF45" s="63"/>
      <c r="PLG45" s="63"/>
      <c r="PLH45" s="801"/>
      <c r="PLI45" s="798"/>
      <c r="PLJ45" s="799"/>
      <c r="PLK45" s="63"/>
      <c r="PLL45" s="800"/>
      <c r="PLM45" s="797"/>
      <c r="PLN45" s="794"/>
      <c r="PLO45" s="795"/>
      <c r="PLP45" s="796"/>
      <c r="PLQ45" s="794"/>
      <c r="PLR45" s="795"/>
      <c r="PLS45" s="797"/>
      <c r="PLT45" s="49"/>
      <c r="PLU45" s="795"/>
      <c r="PLV45" s="63"/>
      <c r="PLW45" s="63"/>
      <c r="PLX45" s="801"/>
      <c r="PLY45" s="798"/>
      <c r="PLZ45" s="799"/>
      <c r="PMA45" s="63"/>
      <c r="PMB45" s="800"/>
      <c r="PMC45" s="797"/>
      <c r="PMD45" s="794"/>
      <c r="PME45" s="795"/>
      <c r="PMF45" s="796"/>
      <c r="PMG45" s="794"/>
      <c r="PMH45" s="795"/>
      <c r="PMI45" s="797"/>
      <c r="PMJ45" s="49"/>
      <c r="PMK45" s="795"/>
      <c r="PML45" s="63"/>
      <c r="PMM45" s="63"/>
      <c r="PMN45" s="801"/>
      <c r="PMO45" s="798"/>
      <c r="PMP45" s="799"/>
      <c r="PMQ45" s="63"/>
      <c r="PMR45" s="800"/>
      <c r="PMS45" s="797"/>
      <c r="PMT45" s="794"/>
      <c r="PMU45" s="795"/>
      <c r="PMV45" s="796"/>
      <c r="PMW45" s="794"/>
      <c r="PMX45" s="795"/>
      <c r="PMY45" s="797"/>
      <c r="PMZ45" s="49"/>
      <c r="PNA45" s="795"/>
      <c r="PNB45" s="63"/>
      <c r="PNC45" s="63"/>
      <c r="PND45" s="801"/>
      <c r="PNE45" s="798"/>
      <c r="PNF45" s="799"/>
      <c r="PNG45" s="63"/>
      <c r="PNH45" s="800"/>
      <c r="PNI45" s="797"/>
      <c r="PNJ45" s="794"/>
      <c r="PNK45" s="795"/>
      <c r="PNL45" s="796"/>
      <c r="PNM45" s="794"/>
      <c r="PNN45" s="795"/>
      <c r="PNO45" s="797"/>
      <c r="PNP45" s="49"/>
      <c r="PNQ45" s="795"/>
      <c r="PNR45" s="63"/>
      <c r="PNS45" s="63"/>
      <c r="PNT45" s="801"/>
      <c r="PNU45" s="798"/>
      <c r="PNV45" s="799"/>
      <c r="PNW45" s="63"/>
      <c r="PNX45" s="800"/>
      <c r="PNY45" s="797"/>
      <c r="PNZ45" s="794"/>
      <c r="POA45" s="795"/>
      <c r="POB45" s="796"/>
      <c r="POC45" s="794"/>
      <c r="POD45" s="795"/>
      <c r="POE45" s="797"/>
      <c r="POF45" s="49"/>
      <c r="POG45" s="795"/>
      <c r="POH45" s="63"/>
      <c r="POI45" s="63"/>
      <c r="POJ45" s="801"/>
      <c r="POK45" s="798"/>
      <c r="POL45" s="799"/>
      <c r="POM45" s="63"/>
      <c r="PON45" s="800"/>
      <c r="POO45" s="797"/>
      <c r="POP45" s="794"/>
      <c r="POQ45" s="795"/>
      <c r="POR45" s="796"/>
      <c r="POS45" s="794"/>
      <c r="POT45" s="795"/>
      <c r="POU45" s="797"/>
      <c r="POV45" s="49"/>
      <c r="POW45" s="795"/>
      <c r="POX45" s="63"/>
      <c r="POY45" s="63"/>
      <c r="POZ45" s="801"/>
      <c r="PPA45" s="798"/>
      <c r="PPB45" s="799"/>
      <c r="PPC45" s="63"/>
      <c r="PPD45" s="800"/>
      <c r="PPE45" s="797"/>
      <c r="PPF45" s="794"/>
      <c r="PPG45" s="795"/>
      <c r="PPH45" s="796"/>
      <c r="PPI45" s="794"/>
      <c r="PPJ45" s="795"/>
      <c r="PPK45" s="797"/>
      <c r="PPL45" s="49"/>
      <c r="PPM45" s="795"/>
      <c r="PPN45" s="63"/>
      <c r="PPO45" s="63"/>
      <c r="PPP45" s="801"/>
      <c r="PPQ45" s="798"/>
      <c r="PPR45" s="799"/>
      <c r="PPS45" s="63"/>
      <c r="PPT45" s="800"/>
      <c r="PPU45" s="797"/>
      <c r="PPV45" s="794"/>
      <c r="PPW45" s="795"/>
      <c r="PPX45" s="796"/>
      <c r="PPY45" s="794"/>
      <c r="PPZ45" s="795"/>
      <c r="PQA45" s="797"/>
      <c r="PQB45" s="49"/>
      <c r="PQC45" s="795"/>
      <c r="PQD45" s="63"/>
      <c r="PQE45" s="63"/>
      <c r="PQF45" s="801"/>
      <c r="PQG45" s="798"/>
      <c r="PQH45" s="799"/>
      <c r="PQI45" s="63"/>
      <c r="PQJ45" s="800"/>
      <c r="PQK45" s="797"/>
      <c r="PQL45" s="794"/>
      <c r="PQM45" s="795"/>
      <c r="PQN45" s="796"/>
      <c r="PQO45" s="794"/>
      <c r="PQP45" s="795"/>
      <c r="PQQ45" s="797"/>
      <c r="PQR45" s="49"/>
      <c r="PQS45" s="795"/>
      <c r="PQT45" s="63"/>
      <c r="PQU45" s="63"/>
      <c r="PQV45" s="801"/>
      <c r="PQW45" s="798"/>
      <c r="PQX45" s="799"/>
      <c r="PQY45" s="63"/>
      <c r="PQZ45" s="800"/>
      <c r="PRA45" s="797"/>
      <c r="PRB45" s="794"/>
      <c r="PRC45" s="795"/>
      <c r="PRD45" s="796"/>
      <c r="PRE45" s="794"/>
      <c r="PRF45" s="795"/>
      <c r="PRG45" s="797"/>
      <c r="PRH45" s="49"/>
      <c r="PRI45" s="795"/>
      <c r="PRJ45" s="63"/>
      <c r="PRK45" s="63"/>
      <c r="PRL45" s="801"/>
      <c r="PRM45" s="798"/>
      <c r="PRN45" s="799"/>
      <c r="PRO45" s="63"/>
      <c r="PRP45" s="800"/>
      <c r="PRQ45" s="797"/>
      <c r="PRR45" s="794"/>
      <c r="PRS45" s="795"/>
      <c r="PRT45" s="796"/>
      <c r="PRU45" s="794"/>
      <c r="PRV45" s="795"/>
      <c r="PRW45" s="797"/>
      <c r="PRX45" s="49"/>
      <c r="PRY45" s="795"/>
      <c r="PRZ45" s="63"/>
      <c r="PSA45" s="63"/>
      <c r="PSB45" s="801"/>
      <c r="PSC45" s="798"/>
      <c r="PSD45" s="799"/>
      <c r="PSE45" s="63"/>
      <c r="PSF45" s="800"/>
      <c r="PSG45" s="797"/>
      <c r="PSH45" s="794"/>
      <c r="PSI45" s="795"/>
      <c r="PSJ45" s="796"/>
      <c r="PSK45" s="794"/>
      <c r="PSL45" s="795"/>
      <c r="PSM45" s="797"/>
      <c r="PSN45" s="49"/>
      <c r="PSO45" s="795"/>
      <c r="PSP45" s="63"/>
      <c r="PSQ45" s="63"/>
      <c r="PSR45" s="801"/>
      <c r="PSS45" s="798"/>
      <c r="PST45" s="799"/>
      <c r="PSU45" s="63"/>
      <c r="PSV45" s="800"/>
      <c r="PSW45" s="797"/>
      <c r="PSX45" s="794"/>
      <c r="PSY45" s="795"/>
      <c r="PSZ45" s="796"/>
      <c r="PTA45" s="794"/>
      <c r="PTB45" s="795"/>
      <c r="PTC45" s="797"/>
      <c r="PTD45" s="49"/>
      <c r="PTE45" s="795"/>
      <c r="PTF45" s="63"/>
      <c r="PTG45" s="63"/>
      <c r="PTH45" s="801"/>
      <c r="PTI45" s="798"/>
      <c r="PTJ45" s="799"/>
      <c r="PTK45" s="63"/>
      <c r="PTL45" s="800"/>
      <c r="PTM45" s="797"/>
      <c r="PTN45" s="794"/>
      <c r="PTO45" s="795"/>
      <c r="PTP45" s="796"/>
      <c r="PTQ45" s="794"/>
      <c r="PTR45" s="795"/>
      <c r="PTS45" s="797"/>
      <c r="PTT45" s="49"/>
      <c r="PTU45" s="795"/>
      <c r="PTV45" s="63"/>
      <c r="PTW45" s="63"/>
      <c r="PTX45" s="801"/>
      <c r="PTY45" s="798"/>
      <c r="PTZ45" s="799"/>
      <c r="PUA45" s="63"/>
      <c r="PUB45" s="800"/>
      <c r="PUC45" s="797"/>
      <c r="PUD45" s="794"/>
      <c r="PUE45" s="795"/>
      <c r="PUF45" s="796"/>
      <c r="PUG45" s="794"/>
      <c r="PUH45" s="795"/>
      <c r="PUI45" s="797"/>
      <c r="PUJ45" s="49"/>
      <c r="PUK45" s="795"/>
      <c r="PUL45" s="63"/>
      <c r="PUM45" s="63"/>
      <c r="PUN45" s="801"/>
      <c r="PUO45" s="798"/>
      <c r="PUP45" s="799"/>
      <c r="PUQ45" s="63"/>
      <c r="PUR45" s="800"/>
      <c r="PUS45" s="797"/>
      <c r="PUT45" s="794"/>
      <c r="PUU45" s="795"/>
      <c r="PUV45" s="796"/>
      <c r="PUW45" s="794"/>
      <c r="PUX45" s="795"/>
      <c r="PUY45" s="797"/>
      <c r="PUZ45" s="49"/>
      <c r="PVA45" s="795"/>
      <c r="PVB45" s="63"/>
      <c r="PVC45" s="63"/>
      <c r="PVD45" s="801"/>
      <c r="PVE45" s="798"/>
      <c r="PVF45" s="799"/>
      <c r="PVG45" s="63"/>
      <c r="PVH45" s="800"/>
      <c r="PVI45" s="797"/>
      <c r="PVJ45" s="794"/>
      <c r="PVK45" s="795"/>
      <c r="PVL45" s="796"/>
      <c r="PVM45" s="794"/>
      <c r="PVN45" s="795"/>
      <c r="PVO45" s="797"/>
      <c r="PVP45" s="49"/>
      <c r="PVQ45" s="795"/>
      <c r="PVR45" s="63"/>
      <c r="PVS45" s="63"/>
      <c r="PVT45" s="801"/>
      <c r="PVU45" s="798"/>
      <c r="PVV45" s="799"/>
      <c r="PVW45" s="63"/>
      <c r="PVX45" s="800"/>
      <c r="PVY45" s="797"/>
      <c r="PVZ45" s="794"/>
      <c r="PWA45" s="795"/>
      <c r="PWB45" s="796"/>
      <c r="PWC45" s="794"/>
      <c r="PWD45" s="795"/>
      <c r="PWE45" s="797"/>
      <c r="PWF45" s="49"/>
      <c r="PWG45" s="795"/>
      <c r="PWH45" s="63"/>
      <c r="PWI45" s="63"/>
      <c r="PWJ45" s="801"/>
      <c r="PWK45" s="798"/>
      <c r="PWL45" s="799"/>
      <c r="PWM45" s="63"/>
      <c r="PWN45" s="800"/>
      <c r="PWO45" s="797"/>
      <c r="PWP45" s="794"/>
      <c r="PWQ45" s="795"/>
      <c r="PWR45" s="796"/>
      <c r="PWS45" s="794"/>
      <c r="PWT45" s="795"/>
      <c r="PWU45" s="797"/>
      <c r="PWV45" s="49"/>
      <c r="PWW45" s="795"/>
      <c r="PWX45" s="63"/>
      <c r="PWY45" s="63"/>
      <c r="PWZ45" s="801"/>
      <c r="PXA45" s="798"/>
      <c r="PXB45" s="799"/>
      <c r="PXC45" s="63"/>
      <c r="PXD45" s="800"/>
      <c r="PXE45" s="797"/>
      <c r="PXF45" s="794"/>
      <c r="PXG45" s="795"/>
      <c r="PXH45" s="796"/>
      <c r="PXI45" s="794"/>
      <c r="PXJ45" s="795"/>
      <c r="PXK45" s="797"/>
      <c r="PXL45" s="49"/>
      <c r="PXM45" s="795"/>
      <c r="PXN45" s="63"/>
      <c r="PXO45" s="63"/>
      <c r="PXP45" s="801"/>
      <c r="PXQ45" s="798"/>
      <c r="PXR45" s="799"/>
      <c r="PXS45" s="63"/>
      <c r="PXT45" s="800"/>
      <c r="PXU45" s="797"/>
      <c r="PXV45" s="794"/>
      <c r="PXW45" s="795"/>
      <c r="PXX45" s="796"/>
      <c r="PXY45" s="794"/>
      <c r="PXZ45" s="795"/>
      <c r="PYA45" s="797"/>
      <c r="PYB45" s="49"/>
      <c r="PYC45" s="795"/>
      <c r="PYD45" s="63"/>
      <c r="PYE45" s="63"/>
      <c r="PYF45" s="801"/>
      <c r="PYG45" s="798"/>
      <c r="PYH45" s="799"/>
      <c r="PYI45" s="63"/>
      <c r="PYJ45" s="800"/>
      <c r="PYK45" s="797"/>
      <c r="PYL45" s="794"/>
      <c r="PYM45" s="795"/>
      <c r="PYN45" s="796"/>
      <c r="PYO45" s="794"/>
      <c r="PYP45" s="795"/>
      <c r="PYQ45" s="797"/>
      <c r="PYR45" s="49"/>
      <c r="PYS45" s="795"/>
      <c r="PYT45" s="63"/>
      <c r="PYU45" s="63"/>
      <c r="PYV45" s="801"/>
      <c r="PYW45" s="798"/>
      <c r="PYX45" s="799"/>
      <c r="PYY45" s="63"/>
      <c r="PYZ45" s="800"/>
      <c r="PZA45" s="797"/>
      <c r="PZB45" s="794"/>
      <c r="PZC45" s="795"/>
      <c r="PZD45" s="796"/>
      <c r="PZE45" s="794"/>
      <c r="PZF45" s="795"/>
      <c r="PZG45" s="797"/>
      <c r="PZH45" s="49"/>
      <c r="PZI45" s="795"/>
      <c r="PZJ45" s="63"/>
      <c r="PZK45" s="63"/>
      <c r="PZL45" s="801"/>
      <c r="PZM45" s="798"/>
      <c r="PZN45" s="799"/>
      <c r="PZO45" s="63"/>
      <c r="PZP45" s="800"/>
      <c r="PZQ45" s="797"/>
      <c r="PZR45" s="794"/>
      <c r="PZS45" s="795"/>
      <c r="PZT45" s="796"/>
      <c r="PZU45" s="794"/>
      <c r="PZV45" s="795"/>
      <c r="PZW45" s="797"/>
      <c r="PZX45" s="49"/>
      <c r="PZY45" s="795"/>
      <c r="PZZ45" s="63"/>
      <c r="QAA45" s="63"/>
      <c r="QAB45" s="801"/>
      <c r="QAC45" s="798"/>
      <c r="QAD45" s="799"/>
      <c r="QAE45" s="63"/>
      <c r="QAF45" s="800"/>
      <c r="QAG45" s="797"/>
      <c r="QAH45" s="794"/>
      <c r="QAI45" s="795"/>
      <c r="QAJ45" s="796"/>
      <c r="QAK45" s="794"/>
      <c r="QAL45" s="795"/>
      <c r="QAM45" s="797"/>
      <c r="QAN45" s="49"/>
      <c r="QAO45" s="795"/>
      <c r="QAP45" s="63"/>
      <c r="QAQ45" s="63"/>
      <c r="QAR45" s="801"/>
      <c r="QAS45" s="798"/>
      <c r="QAT45" s="799"/>
      <c r="QAU45" s="63"/>
      <c r="QAV45" s="800"/>
      <c r="QAW45" s="797"/>
      <c r="QAX45" s="794"/>
      <c r="QAY45" s="795"/>
      <c r="QAZ45" s="796"/>
      <c r="QBA45" s="794"/>
      <c r="QBB45" s="795"/>
      <c r="QBC45" s="797"/>
      <c r="QBD45" s="49"/>
      <c r="QBE45" s="795"/>
      <c r="QBF45" s="63"/>
      <c r="QBG45" s="63"/>
      <c r="QBH45" s="801"/>
      <c r="QBI45" s="798"/>
      <c r="QBJ45" s="799"/>
      <c r="QBK45" s="63"/>
      <c r="QBL45" s="800"/>
      <c r="QBM45" s="797"/>
      <c r="QBN45" s="794"/>
      <c r="QBO45" s="795"/>
      <c r="QBP45" s="796"/>
      <c r="QBQ45" s="794"/>
      <c r="QBR45" s="795"/>
      <c r="QBS45" s="797"/>
      <c r="QBT45" s="49"/>
      <c r="QBU45" s="795"/>
      <c r="QBV45" s="63"/>
      <c r="QBW45" s="63"/>
      <c r="QBX45" s="801"/>
      <c r="QBY45" s="798"/>
      <c r="QBZ45" s="799"/>
      <c r="QCA45" s="63"/>
      <c r="QCB45" s="800"/>
      <c r="QCC45" s="797"/>
      <c r="QCD45" s="794"/>
      <c r="QCE45" s="795"/>
      <c r="QCF45" s="796"/>
      <c r="QCG45" s="794"/>
      <c r="QCH45" s="795"/>
      <c r="QCI45" s="797"/>
      <c r="QCJ45" s="49"/>
      <c r="QCK45" s="795"/>
      <c r="QCL45" s="63"/>
      <c r="QCM45" s="63"/>
      <c r="QCN45" s="801"/>
      <c r="QCO45" s="798"/>
      <c r="QCP45" s="799"/>
      <c r="QCQ45" s="63"/>
      <c r="QCR45" s="800"/>
      <c r="QCS45" s="797"/>
      <c r="QCT45" s="794"/>
      <c r="QCU45" s="795"/>
      <c r="QCV45" s="796"/>
      <c r="QCW45" s="794"/>
      <c r="QCX45" s="795"/>
      <c r="QCY45" s="797"/>
      <c r="QCZ45" s="49"/>
      <c r="QDA45" s="795"/>
      <c r="QDB45" s="63"/>
      <c r="QDC45" s="63"/>
      <c r="QDD45" s="801"/>
      <c r="QDE45" s="798"/>
      <c r="QDF45" s="799"/>
      <c r="QDG45" s="63"/>
      <c r="QDH45" s="800"/>
      <c r="QDI45" s="797"/>
      <c r="QDJ45" s="794"/>
      <c r="QDK45" s="795"/>
      <c r="QDL45" s="796"/>
      <c r="QDM45" s="794"/>
      <c r="QDN45" s="795"/>
      <c r="QDO45" s="797"/>
      <c r="QDP45" s="49"/>
      <c r="QDQ45" s="795"/>
      <c r="QDR45" s="63"/>
      <c r="QDS45" s="63"/>
      <c r="QDT45" s="801"/>
      <c r="QDU45" s="798"/>
      <c r="QDV45" s="799"/>
      <c r="QDW45" s="63"/>
      <c r="QDX45" s="800"/>
      <c r="QDY45" s="797"/>
      <c r="QDZ45" s="794"/>
      <c r="QEA45" s="795"/>
      <c r="QEB45" s="796"/>
      <c r="QEC45" s="794"/>
      <c r="QED45" s="795"/>
      <c r="QEE45" s="797"/>
      <c r="QEF45" s="49"/>
      <c r="QEG45" s="795"/>
      <c r="QEH45" s="63"/>
      <c r="QEI45" s="63"/>
      <c r="QEJ45" s="801"/>
      <c r="QEK45" s="798"/>
      <c r="QEL45" s="799"/>
      <c r="QEM45" s="63"/>
      <c r="QEN45" s="800"/>
      <c r="QEO45" s="797"/>
      <c r="QEP45" s="794"/>
      <c r="QEQ45" s="795"/>
      <c r="QER45" s="796"/>
      <c r="QES45" s="794"/>
      <c r="QET45" s="795"/>
      <c r="QEU45" s="797"/>
      <c r="QEV45" s="49"/>
      <c r="QEW45" s="795"/>
      <c r="QEX45" s="63"/>
      <c r="QEY45" s="63"/>
      <c r="QEZ45" s="801"/>
      <c r="QFA45" s="798"/>
      <c r="QFB45" s="799"/>
      <c r="QFC45" s="63"/>
      <c r="QFD45" s="800"/>
      <c r="QFE45" s="797"/>
      <c r="QFF45" s="794"/>
      <c r="QFG45" s="795"/>
      <c r="QFH45" s="796"/>
      <c r="QFI45" s="794"/>
      <c r="QFJ45" s="795"/>
      <c r="QFK45" s="797"/>
      <c r="QFL45" s="49"/>
      <c r="QFM45" s="795"/>
      <c r="QFN45" s="63"/>
      <c r="QFO45" s="63"/>
      <c r="QFP45" s="801"/>
      <c r="QFQ45" s="798"/>
      <c r="QFR45" s="799"/>
      <c r="QFS45" s="63"/>
      <c r="QFT45" s="800"/>
      <c r="QFU45" s="797"/>
      <c r="QFV45" s="794"/>
      <c r="QFW45" s="795"/>
      <c r="QFX45" s="796"/>
      <c r="QFY45" s="794"/>
      <c r="QFZ45" s="795"/>
      <c r="QGA45" s="797"/>
      <c r="QGB45" s="49"/>
      <c r="QGC45" s="795"/>
      <c r="QGD45" s="63"/>
      <c r="QGE45" s="63"/>
      <c r="QGF45" s="801"/>
      <c r="QGG45" s="798"/>
      <c r="QGH45" s="799"/>
      <c r="QGI45" s="63"/>
      <c r="QGJ45" s="800"/>
      <c r="QGK45" s="797"/>
      <c r="QGL45" s="794"/>
      <c r="QGM45" s="795"/>
      <c r="QGN45" s="796"/>
      <c r="QGO45" s="794"/>
      <c r="QGP45" s="795"/>
      <c r="QGQ45" s="797"/>
      <c r="QGR45" s="49"/>
      <c r="QGS45" s="795"/>
      <c r="QGT45" s="63"/>
      <c r="QGU45" s="63"/>
      <c r="QGV45" s="801"/>
      <c r="QGW45" s="798"/>
      <c r="QGX45" s="799"/>
      <c r="QGY45" s="63"/>
      <c r="QGZ45" s="800"/>
      <c r="QHA45" s="797"/>
      <c r="QHB45" s="794"/>
      <c r="QHC45" s="795"/>
      <c r="QHD45" s="796"/>
      <c r="QHE45" s="794"/>
      <c r="QHF45" s="795"/>
      <c r="QHG45" s="797"/>
      <c r="QHH45" s="49"/>
      <c r="QHI45" s="795"/>
      <c r="QHJ45" s="63"/>
      <c r="QHK45" s="63"/>
      <c r="QHL45" s="801"/>
      <c r="QHM45" s="798"/>
      <c r="QHN45" s="799"/>
      <c r="QHO45" s="63"/>
      <c r="QHP45" s="800"/>
      <c r="QHQ45" s="797"/>
      <c r="QHR45" s="794"/>
      <c r="QHS45" s="795"/>
      <c r="QHT45" s="796"/>
      <c r="QHU45" s="794"/>
      <c r="QHV45" s="795"/>
      <c r="QHW45" s="797"/>
      <c r="QHX45" s="49"/>
      <c r="QHY45" s="795"/>
      <c r="QHZ45" s="63"/>
      <c r="QIA45" s="63"/>
      <c r="QIB45" s="801"/>
      <c r="QIC45" s="798"/>
      <c r="QID45" s="799"/>
      <c r="QIE45" s="63"/>
      <c r="QIF45" s="800"/>
      <c r="QIG45" s="797"/>
      <c r="QIH45" s="794"/>
      <c r="QII45" s="795"/>
      <c r="QIJ45" s="796"/>
      <c r="QIK45" s="794"/>
      <c r="QIL45" s="795"/>
      <c r="QIM45" s="797"/>
      <c r="QIN45" s="49"/>
      <c r="QIO45" s="795"/>
      <c r="QIP45" s="63"/>
      <c r="QIQ45" s="63"/>
      <c r="QIR45" s="801"/>
      <c r="QIS45" s="798"/>
      <c r="QIT45" s="799"/>
      <c r="QIU45" s="63"/>
      <c r="QIV45" s="800"/>
      <c r="QIW45" s="797"/>
      <c r="QIX45" s="794"/>
      <c r="QIY45" s="795"/>
      <c r="QIZ45" s="796"/>
      <c r="QJA45" s="794"/>
      <c r="QJB45" s="795"/>
      <c r="QJC45" s="797"/>
      <c r="QJD45" s="49"/>
      <c r="QJE45" s="795"/>
      <c r="QJF45" s="63"/>
      <c r="QJG45" s="63"/>
      <c r="QJH45" s="801"/>
      <c r="QJI45" s="798"/>
      <c r="QJJ45" s="799"/>
      <c r="QJK45" s="63"/>
      <c r="QJL45" s="800"/>
      <c r="QJM45" s="797"/>
      <c r="QJN45" s="794"/>
      <c r="QJO45" s="795"/>
      <c r="QJP45" s="796"/>
      <c r="QJQ45" s="794"/>
      <c r="QJR45" s="795"/>
      <c r="QJS45" s="797"/>
      <c r="QJT45" s="49"/>
      <c r="QJU45" s="795"/>
      <c r="QJV45" s="63"/>
      <c r="QJW45" s="63"/>
      <c r="QJX45" s="801"/>
      <c r="QJY45" s="798"/>
      <c r="QJZ45" s="799"/>
      <c r="QKA45" s="63"/>
      <c r="QKB45" s="800"/>
      <c r="QKC45" s="797"/>
      <c r="QKD45" s="794"/>
      <c r="QKE45" s="795"/>
      <c r="QKF45" s="796"/>
      <c r="QKG45" s="794"/>
      <c r="QKH45" s="795"/>
      <c r="QKI45" s="797"/>
      <c r="QKJ45" s="49"/>
      <c r="QKK45" s="795"/>
      <c r="QKL45" s="63"/>
      <c r="QKM45" s="63"/>
      <c r="QKN45" s="801"/>
      <c r="QKO45" s="798"/>
      <c r="QKP45" s="799"/>
      <c r="QKQ45" s="63"/>
      <c r="QKR45" s="800"/>
      <c r="QKS45" s="797"/>
      <c r="QKT45" s="794"/>
      <c r="QKU45" s="795"/>
      <c r="QKV45" s="796"/>
      <c r="QKW45" s="794"/>
      <c r="QKX45" s="795"/>
      <c r="QKY45" s="797"/>
      <c r="QKZ45" s="49"/>
      <c r="QLA45" s="795"/>
      <c r="QLB45" s="63"/>
      <c r="QLC45" s="63"/>
      <c r="QLD45" s="801"/>
      <c r="QLE45" s="798"/>
      <c r="QLF45" s="799"/>
      <c r="QLG45" s="63"/>
      <c r="QLH45" s="800"/>
      <c r="QLI45" s="797"/>
      <c r="QLJ45" s="794"/>
      <c r="QLK45" s="795"/>
      <c r="QLL45" s="796"/>
      <c r="QLM45" s="794"/>
      <c r="QLN45" s="795"/>
      <c r="QLO45" s="797"/>
      <c r="QLP45" s="49"/>
      <c r="QLQ45" s="795"/>
      <c r="QLR45" s="63"/>
      <c r="QLS45" s="63"/>
      <c r="QLT45" s="801"/>
      <c r="QLU45" s="798"/>
      <c r="QLV45" s="799"/>
      <c r="QLW45" s="63"/>
      <c r="QLX45" s="800"/>
      <c r="QLY45" s="797"/>
      <c r="QLZ45" s="794"/>
      <c r="QMA45" s="795"/>
      <c r="QMB45" s="796"/>
      <c r="QMC45" s="794"/>
      <c r="QMD45" s="795"/>
      <c r="QME45" s="797"/>
      <c r="QMF45" s="49"/>
      <c r="QMG45" s="795"/>
      <c r="QMH45" s="63"/>
      <c r="QMI45" s="63"/>
      <c r="QMJ45" s="801"/>
      <c r="QMK45" s="798"/>
      <c r="QML45" s="799"/>
      <c r="QMM45" s="63"/>
      <c r="QMN45" s="800"/>
      <c r="QMO45" s="797"/>
      <c r="QMP45" s="794"/>
      <c r="QMQ45" s="795"/>
      <c r="QMR45" s="796"/>
      <c r="QMS45" s="794"/>
      <c r="QMT45" s="795"/>
      <c r="QMU45" s="797"/>
      <c r="QMV45" s="49"/>
      <c r="QMW45" s="795"/>
      <c r="QMX45" s="63"/>
      <c r="QMY45" s="63"/>
      <c r="QMZ45" s="801"/>
      <c r="QNA45" s="798"/>
      <c r="QNB45" s="799"/>
      <c r="QNC45" s="63"/>
      <c r="QND45" s="800"/>
      <c r="QNE45" s="797"/>
      <c r="QNF45" s="794"/>
      <c r="QNG45" s="795"/>
      <c r="QNH45" s="796"/>
      <c r="QNI45" s="794"/>
      <c r="QNJ45" s="795"/>
      <c r="QNK45" s="797"/>
      <c r="QNL45" s="49"/>
      <c r="QNM45" s="795"/>
      <c r="QNN45" s="63"/>
      <c r="QNO45" s="63"/>
      <c r="QNP45" s="801"/>
      <c r="QNQ45" s="798"/>
      <c r="QNR45" s="799"/>
      <c r="QNS45" s="63"/>
      <c r="QNT45" s="800"/>
      <c r="QNU45" s="797"/>
      <c r="QNV45" s="794"/>
      <c r="QNW45" s="795"/>
      <c r="QNX45" s="796"/>
      <c r="QNY45" s="794"/>
      <c r="QNZ45" s="795"/>
      <c r="QOA45" s="797"/>
      <c r="QOB45" s="49"/>
      <c r="QOC45" s="795"/>
      <c r="QOD45" s="63"/>
      <c r="QOE45" s="63"/>
      <c r="QOF45" s="801"/>
      <c r="QOG45" s="798"/>
      <c r="QOH45" s="799"/>
      <c r="QOI45" s="63"/>
      <c r="QOJ45" s="800"/>
      <c r="QOK45" s="797"/>
      <c r="QOL45" s="794"/>
      <c r="QOM45" s="795"/>
      <c r="QON45" s="796"/>
      <c r="QOO45" s="794"/>
      <c r="QOP45" s="795"/>
      <c r="QOQ45" s="797"/>
      <c r="QOR45" s="49"/>
      <c r="QOS45" s="795"/>
      <c r="QOT45" s="63"/>
      <c r="QOU45" s="63"/>
      <c r="QOV45" s="801"/>
      <c r="QOW45" s="798"/>
      <c r="QOX45" s="799"/>
      <c r="QOY45" s="63"/>
      <c r="QOZ45" s="800"/>
      <c r="QPA45" s="797"/>
      <c r="QPB45" s="794"/>
      <c r="QPC45" s="795"/>
      <c r="QPD45" s="796"/>
      <c r="QPE45" s="794"/>
      <c r="QPF45" s="795"/>
      <c r="QPG45" s="797"/>
      <c r="QPH45" s="49"/>
      <c r="QPI45" s="795"/>
      <c r="QPJ45" s="63"/>
      <c r="QPK45" s="63"/>
      <c r="QPL45" s="801"/>
      <c r="QPM45" s="798"/>
      <c r="QPN45" s="799"/>
      <c r="QPO45" s="63"/>
      <c r="QPP45" s="800"/>
      <c r="QPQ45" s="797"/>
      <c r="QPR45" s="794"/>
      <c r="QPS45" s="795"/>
      <c r="QPT45" s="796"/>
      <c r="QPU45" s="794"/>
      <c r="QPV45" s="795"/>
      <c r="QPW45" s="797"/>
      <c r="QPX45" s="49"/>
      <c r="QPY45" s="795"/>
      <c r="QPZ45" s="63"/>
      <c r="QQA45" s="63"/>
      <c r="QQB45" s="801"/>
      <c r="QQC45" s="798"/>
      <c r="QQD45" s="799"/>
      <c r="QQE45" s="63"/>
      <c r="QQF45" s="800"/>
      <c r="QQG45" s="797"/>
      <c r="QQH45" s="794"/>
      <c r="QQI45" s="795"/>
      <c r="QQJ45" s="796"/>
      <c r="QQK45" s="794"/>
      <c r="QQL45" s="795"/>
      <c r="QQM45" s="797"/>
      <c r="QQN45" s="49"/>
      <c r="QQO45" s="795"/>
      <c r="QQP45" s="63"/>
      <c r="QQQ45" s="63"/>
      <c r="QQR45" s="801"/>
      <c r="QQS45" s="798"/>
      <c r="QQT45" s="799"/>
      <c r="QQU45" s="63"/>
      <c r="QQV45" s="800"/>
      <c r="QQW45" s="797"/>
      <c r="QQX45" s="794"/>
      <c r="QQY45" s="795"/>
      <c r="QQZ45" s="796"/>
      <c r="QRA45" s="794"/>
      <c r="QRB45" s="795"/>
      <c r="QRC45" s="797"/>
      <c r="QRD45" s="49"/>
      <c r="QRE45" s="795"/>
      <c r="QRF45" s="63"/>
      <c r="QRG45" s="63"/>
      <c r="QRH45" s="801"/>
      <c r="QRI45" s="798"/>
      <c r="QRJ45" s="799"/>
      <c r="QRK45" s="63"/>
      <c r="QRL45" s="800"/>
      <c r="QRM45" s="797"/>
      <c r="QRN45" s="794"/>
      <c r="QRO45" s="795"/>
      <c r="QRP45" s="796"/>
      <c r="QRQ45" s="794"/>
      <c r="QRR45" s="795"/>
      <c r="QRS45" s="797"/>
      <c r="QRT45" s="49"/>
      <c r="QRU45" s="795"/>
      <c r="QRV45" s="63"/>
      <c r="QRW45" s="63"/>
      <c r="QRX45" s="801"/>
      <c r="QRY45" s="798"/>
      <c r="QRZ45" s="799"/>
      <c r="QSA45" s="63"/>
      <c r="QSB45" s="800"/>
      <c r="QSC45" s="797"/>
      <c r="QSD45" s="794"/>
      <c r="QSE45" s="795"/>
      <c r="QSF45" s="796"/>
      <c r="QSG45" s="794"/>
      <c r="QSH45" s="795"/>
      <c r="QSI45" s="797"/>
      <c r="QSJ45" s="49"/>
      <c r="QSK45" s="795"/>
      <c r="QSL45" s="63"/>
      <c r="QSM45" s="63"/>
      <c r="QSN45" s="801"/>
      <c r="QSO45" s="798"/>
      <c r="QSP45" s="799"/>
      <c r="QSQ45" s="63"/>
      <c r="QSR45" s="800"/>
      <c r="QSS45" s="797"/>
      <c r="QST45" s="794"/>
      <c r="QSU45" s="795"/>
      <c r="QSV45" s="796"/>
      <c r="QSW45" s="794"/>
      <c r="QSX45" s="795"/>
      <c r="QSY45" s="797"/>
      <c r="QSZ45" s="49"/>
      <c r="QTA45" s="795"/>
      <c r="QTB45" s="63"/>
      <c r="QTC45" s="63"/>
      <c r="QTD45" s="801"/>
      <c r="QTE45" s="798"/>
      <c r="QTF45" s="799"/>
      <c r="QTG45" s="63"/>
      <c r="QTH45" s="800"/>
      <c r="QTI45" s="797"/>
      <c r="QTJ45" s="794"/>
      <c r="QTK45" s="795"/>
      <c r="QTL45" s="796"/>
      <c r="QTM45" s="794"/>
      <c r="QTN45" s="795"/>
      <c r="QTO45" s="797"/>
      <c r="QTP45" s="49"/>
      <c r="QTQ45" s="795"/>
      <c r="QTR45" s="63"/>
      <c r="QTS45" s="63"/>
      <c r="QTT45" s="801"/>
      <c r="QTU45" s="798"/>
      <c r="QTV45" s="799"/>
      <c r="QTW45" s="63"/>
      <c r="QTX45" s="800"/>
      <c r="QTY45" s="797"/>
      <c r="QTZ45" s="794"/>
      <c r="QUA45" s="795"/>
      <c r="QUB45" s="796"/>
      <c r="QUC45" s="794"/>
      <c r="QUD45" s="795"/>
      <c r="QUE45" s="797"/>
      <c r="QUF45" s="49"/>
      <c r="QUG45" s="795"/>
      <c r="QUH45" s="63"/>
      <c r="QUI45" s="63"/>
      <c r="QUJ45" s="801"/>
      <c r="QUK45" s="798"/>
      <c r="QUL45" s="799"/>
      <c r="QUM45" s="63"/>
      <c r="QUN45" s="800"/>
      <c r="QUO45" s="797"/>
      <c r="QUP45" s="794"/>
      <c r="QUQ45" s="795"/>
      <c r="QUR45" s="796"/>
      <c r="QUS45" s="794"/>
      <c r="QUT45" s="795"/>
      <c r="QUU45" s="797"/>
      <c r="QUV45" s="49"/>
      <c r="QUW45" s="795"/>
      <c r="QUX45" s="63"/>
      <c r="QUY45" s="63"/>
      <c r="QUZ45" s="801"/>
      <c r="QVA45" s="798"/>
      <c r="QVB45" s="799"/>
      <c r="QVC45" s="63"/>
      <c r="QVD45" s="800"/>
      <c r="QVE45" s="797"/>
      <c r="QVF45" s="794"/>
      <c r="QVG45" s="795"/>
      <c r="QVH45" s="796"/>
      <c r="QVI45" s="794"/>
      <c r="QVJ45" s="795"/>
      <c r="QVK45" s="797"/>
      <c r="QVL45" s="49"/>
      <c r="QVM45" s="795"/>
      <c r="QVN45" s="63"/>
      <c r="QVO45" s="63"/>
      <c r="QVP45" s="801"/>
      <c r="QVQ45" s="798"/>
      <c r="QVR45" s="799"/>
      <c r="QVS45" s="63"/>
      <c r="QVT45" s="800"/>
      <c r="QVU45" s="797"/>
      <c r="QVV45" s="794"/>
      <c r="QVW45" s="795"/>
      <c r="QVX45" s="796"/>
      <c r="QVY45" s="794"/>
      <c r="QVZ45" s="795"/>
      <c r="QWA45" s="797"/>
      <c r="QWB45" s="49"/>
      <c r="QWC45" s="795"/>
      <c r="QWD45" s="63"/>
      <c r="QWE45" s="63"/>
      <c r="QWF45" s="801"/>
      <c r="QWG45" s="798"/>
      <c r="QWH45" s="799"/>
      <c r="QWI45" s="63"/>
      <c r="QWJ45" s="800"/>
      <c r="QWK45" s="797"/>
      <c r="QWL45" s="794"/>
      <c r="QWM45" s="795"/>
      <c r="QWN45" s="796"/>
      <c r="QWO45" s="794"/>
      <c r="QWP45" s="795"/>
      <c r="QWQ45" s="797"/>
      <c r="QWR45" s="49"/>
      <c r="QWS45" s="795"/>
      <c r="QWT45" s="63"/>
      <c r="QWU45" s="63"/>
      <c r="QWV45" s="801"/>
      <c r="QWW45" s="798"/>
      <c r="QWX45" s="799"/>
      <c r="QWY45" s="63"/>
      <c r="QWZ45" s="800"/>
      <c r="QXA45" s="797"/>
      <c r="QXB45" s="794"/>
      <c r="QXC45" s="795"/>
      <c r="QXD45" s="796"/>
      <c r="QXE45" s="794"/>
      <c r="QXF45" s="795"/>
      <c r="QXG45" s="797"/>
      <c r="QXH45" s="49"/>
      <c r="QXI45" s="795"/>
      <c r="QXJ45" s="63"/>
      <c r="QXK45" s="63"/>
      <c r="QXL45" s="801"/>
      <c r="QXM45" s="798"/>
      <c r="QXN45" s="799"/>
      <c r="QXO45" s="63"/>
      <c r="QXP45" s="800"/>
      <c r="QXQ45" s="797"/>
      <c r="QXR45" s="794"/>
      <c r="QXS45" s="795"/>
      <c r="QXT45" s="796"/>
      <c r="QXU45" s="794"/>
      <c r="QXV45" s="795"/>
      <c r="QXW45" s="797"/>
      <c r="QXX45" s="49"/>
      <c r="QXY45" s="795"/>
      <c r="QXZ45" s="63"/>
      <c r="QYA45" s="63"/>
      <c r="QYB45" s="801"/>
      <c r="QYC45" s="798"/>
      <c r="QYD45" s="799"/>
      <c r="QYE45" s="63"/>
      <c r="QYF45" s="800"/>
      <c r="QYG45" s="797"/>
      <c r="QYH45" s="794"/>
      <c r="QYI45" s="795"/>
      <c r="QYJ45" s="796"/>
      <c r="QYK45" s="794"/>
      <c r="QYL45" s="795"/>
      <c r="QYM45" s="797"/>
      <c r="QYN45" s="49"/>
      <c r="QYO45" s="795"/>
      <c r="QYP45" s="63"/>
      <c r="QYQ45" s="63"/>
      <c r="QYR45" s="801"/>
      <c r="QYS45" s="798"/>
      <c r="QYT45" s="799"/>
      <c r="QYU45" s="63"/>
      <c r="QYV45" s="800"/>
      <c r="QYW45" s="797"/>
      <c r="QYX45" s="794"/>
      <c r="QYY45" s="795"/>
      <c r="QYZ45" s="796"/>
      <c r="QZA45" s="794"/>
      <c r="QZB45" s="795"/>
      <c r="QZC45" s="797"/>
      <c r="QZD45" s="49"/>
      <c r="QZE45" s="795"/>
      <c r="QZF45" s="63"/>
      <c r="QZG45" s="63"/>
      <c r="QZH45" s="801"/>
      <c r="QZI45" s="798"/>
      <c r="QZJ45" s="799"/>
      <c r="QZK45" s="63"/>
      <c r="QZL45" s="800"/>
      <c r="QZM45" s="797"/>
      <c r="QZN45" s="794"/>
      <c r="QZO45" s="795"/>
      <c r="QZP45" s="796"/>
      <c r="QZQ45" s="794"/>
      <c r="QZR45" s="795"/>
      <c r="QZS45" s="797"/>
      <c r="QZT45" s="49"/>
      <c r="QZU45" s="795"/>
      <c r="QZV45" s="63"/>
      <c r="QZW45" s="63"/>
      <c r="QZX45" s="801"/>
      <c r="QZY45" s="798"/>
      <c r="QZZ45" s="799"/>
      <c r="RAA45" s="63"/>
      <c r="RAB45" s="800"/>
      <c r="RAC45" s="797"/>
      <c r="RAD45" s="794"/>
      <c r="RAE45" s="795"/>
      <c r="RAF45" s="796"/>
      <c r="RAG45" s="794"/>
      <c r="RAH45" s="795"/>
      <c r="RAI45" s="797"/>
      <c r="RAJ45" s="49"/>
      <c r="RAK45" s="795"/>
      <c r="RAL45" s="63"/>
      <c r="RAM45" s="63"/>
      <c r="RAN45" s="801"/>
      <c r="RAO45" s="798"/>
      <c r="RAP45" s="799"/>
      <c r="RAQ45" s="63"/>
      <c r="RAR45" s="800"/>
      <c r="RAS45" s="797"/>
      <c r="RAT45" s="794"/>
      <c r="RAU45" s="795"/>
      <c r="RAV45" s="796"/>
      <c r="RAW45" s="794"/>
      <c r="RAX45" s="795"/>
      <c r="RAY45" s="797"/>
      <c r="RAZ45" s="49"/>
      <c r="RBA45" s="795"/>
      <c r="RBB45" s="63"/>
      <c r="RBC45" s="63"/>
      <c r="RBD45" s="801"/>
      <c r="RBE45" s="798"/>
      <c r="RBF45" s="799"/>
      <c r="RBG45" s="63"/>
      <c r="RBH45" s="800"/>
      <c r="RBI45" s="797"/>
      <c r="RBJ45" s="794"/>
      <c r="RBK45" s="795"/>
      <c r="RBL45" s="796"/>
      <c r="RBM45" s="794"/>
      <c r="RBN45" s="795"/>
      <c r="RBO45" s="797"/>
      <c r="RBP45" s="49"/>
      <c r="RBQ45" s="795"/>
      <c r="RBR45" s="63"/>
      <c r="RBS45" s="63"/>
      <c r="RBT45" s="801"/>
      <c r="RBU45" s="798"/>
      <c r="RBV45" s="799"/>
      <c r="RBW45" s="63"/>
      <c r="RBX45" s="800"/>
      <c r="RBY45" s="797"/>
      <c r="RBZ45" s="794"/>
      <c r="RCA45" s="795"/>
      <c r="RCB45" s="796"/>
      <c r="RCC45" s="794"/>
      <c r="RCD45" s="795"/>
      <c r="RCE45" s="797"/>
      <c r="RCF45" s="49"/>
      <c r="RCG45" s="795"/>
      <c r="RCH45" s="63"/>
      <c r="RCI45" s="63"/>
      <c r="RCJ45" s="801"/>
      <c r="RCK45" s="798"/>
      <c r="RCL45" s="799"/>
      <c r="RCM45" s="63"/>
      <c r="RCN45" s="800"/>
      <c r="RCO45" s="797"/>
      <c r="RCP45" s="794"/>
      <c r="RCQ45" s="795"/>
      <c r="RCR45" s="796"/>
      <c r="RCS45" s="794"/>
      <c r="RCT45" s="795"/>
      <c r="RCU45" s="797"/>
      <c r="RCV45" s="49"/>
      <c r="RCW45" s="795"/>
      <c r="RCX45" s="63"/>
      <c r="RCY45" s="63"/>
      <c r="RCZ45" s="801"/>
      <c r="RDA45" s="798"/>
      <c r="RDB45" s="799"/>
      <c r="RDC45" s="63"/>
      <c r="RDD45" s="800"/>
      <c r="RDE45" s="797"/>
      <c r="RDF45" s="794"/>
      <c r="RDG45" s="795"/>
      <c r="RDH45" s="796"/>
      <c r="RDI45" s="794"/>
      <c r="RDJ45" s="795"/>
      <c r="RDK45" s="797"/>
      <c r="RDL45" s="49"/>
      <c r="RDM45" s="795"/>
      <c r="RDN45" s="63"/>
      <c r="RDO45" s="63"/>
      <c r="RDP45" s="801"/>
      <c r="RDQ45" s="798"/>
      <c r="RDR45" s="799"/>
      <c r="RDS45" s="63"/>
      <c r="RDT45" s="800"/>
      <c r="RDU45" s="797"/>
      <c r="RDV45" s="794"/>
      <c r="RDW45" s="795"/>
      <c r="RDX45" s="796"/>
      <c r="RDY45" s="794"/>
      <c r="RDZ45" s="795"/>
      <c r="REA45" s="797"/>
      <c r="REB45" s="49"/>
      <c r="REC45" s="795"/>
      <c r="RED45" s="63"/>
      <c r="REE45" s="63"/>
      <c r="REF45" s="801"/>
      <c r="REG45" s="798"/>
      <c r="REH45" s="799"/>
      <c r="REI45" s="63"/>
      <c r="REJ45" s="800"/>
      <c r="REK45" s="797"/>
      <c r="REL45" s="794"/>
      <c r="REM45" s="795"/>
      <c r="REN45" s="796"/>
      <c r="REO45" s="794"/>
      <c r="REP45" s="795"/>
      <c r="REQ45" s="797"/>
      <c r="RER45" s="49"/>
      <c r="RES45" s="795"/>
      <c r="RET45" s="63"/>
      <c r="REU45" s="63"/>
      <c r="REV45" s="801"/>
      <c r="REW45" s="798"/>
      <c r="REX45" s="799"/>
      <c r="REY45" s="63"/>
      <c r="REZ45" s="800"/>
      <c r="RFA45" s="797"/>
      <c r="RFB45" s="794"/>
      <c r="RFC45" s="795"/>
      <c r="RFD45" s="796"/>
      <c r="RFE45" s="794"/>
      <c r="RFF45" s="795"/>
      <c r="RFG45" s="797"/>
      <c r="RFH45" s="49"/>
      <c r="RFI45" s="795"/>
      <c r="RFJ45" s="63"/>
      <c r="RFK45" s="63"/>
      <c r="RFL45" s="801"/>
      <c r="RFM45" s="798"/>
      <c r="RFN45" s="799"/>
      <c r="RFO45" s="63"/>
      <c r="RFP45" s="800"/>
      <c r="RFQ45" s="797"/>
      <c r="RFR45" s="794"/>
      <c r="RFS45" s="795"/>
      <c r="RFT45" s="796"/>
      <c r="RFU45" s="794"/>
      <c r="RFV45" s="795"/>
      <c r="RFW45" s="797"/>
      <c r="RFX45" s="49"/>
      <c r="RFY45" s="795"/>
      <c r="RFZ45" s="63"/>
      <c r="RGA45" s="63"/>
      <c r="RGB45" s="801"/>
      <c r="RGC45" s="798"/>
      <c r="RGD45" s="799"/>
      <c r="RGE45" s="63"/>
      <c r="RGF45" s="800"/>
      <c r="RGG45" s="797"/>
      <c r="RGH45" s="794"/>
      <c r="RGI45" s="795"/>
      <c r="RGJ45" s="796"/>
      <c r="RGK45" s="794"/>
      <c r="RGL45" s="795"/>
      <c r="RGM45" s="797"/>
      <c r="RGN45" s="49"/>
      <c r="RGO45" s="795"/>
      <c r="RGP45" s="63"/>
      <c r="RGQ45" s="63"/>
      <c r="RGR45" s="801"/>
      <c r="RGS45" s="798"/>
      <c r="RGT45" s="799"/>
      <c r="RGU45" s="63"/>
      <c r="RGV45" s="800"/>
      <c r="RGW45" s="797"/>
      <c r="RGX45" s="794"/>
      <c r="RGY45" s="795"/>
      <c r="RGZ45" s="796"/>
      <c r="RHA45" s="794"/>
      <c r="RHB45" s="795"/>
      <c r="RHC45" s="797"/>
      <c r="RHD45" s="49"/>
      <c r="RHE45" s="795"/>
      <c r="RHF45" s="63"/>
      <c r="RHG45" s="63"/>
      <c r="RHH45" s="801"/>
      <c r="RHI45" s="798"/>
      <c r="RHJ45" s="799"/>
      <c r="RHK45" s="63"/>
      <c r="RHL45" s="800"/>
      <c r="RHM45" s="797"/>
      <c r="RHN45" s="794"/>
      <c r="RHO45" s="795"/>
      <c r="RHP45" s="796"/>
      <c r="RHQ45" s="794"/>
      <c r="RHR45" s="795"/>
      <c r="RHS45" s="797"/>
      <c r="RHT45" s="49"/>
      <c r="RHU45" s="795"/>
      <c r="RHV45" s="63"/>
      <c r="RHW45" s="63"/>
      <c r="RHX45" s="801"/>
      <c r="RHY45" s="798"/>
      <c r="RHZ45" s="799"/>
      <c r="RIA45" s="63"/>
      <c r="RIB45" s="800"/>
      <c r="RIC45" s="797"/>
      <c r="RID45" s="794"/>
      <c r="RIE45" s="795"/>
      <c r="RIF45" s="796"/>
      <c r="RIG45" s="794"/>
      <c r="RIH45" s="795"/>
      <c r="RII45" s="797"/>
      <c r="RIJ45" s="49"/>
      <c r="RIK45" s="795"/>
      <c r="RIL45" s="63"/>
      <c r="RIM45" s="63"/>
      <c r="RIN45" s="801"/>
      <c r="RIO45" s="798"/>
      <c r="RIP45" s="799"/>
      <c r="RIQ45" s="63"/>
      <c r="RIR45" s="800"/>
      <c r="RIS45" s="797"/>
      <c r="RIT45" s="794"/>
      <c r="RIU45" s="795"/>
      <c r="RIV45" s="796"/>
      <c r="RIW45" s="794"/>
      <c r="RIX45" s="795"/>
      <c r="RIY45" s="797"/>
      <c r="RIZ45" s="49"/>
      <c r="RJA45" s="795"/>
      <c r="RJB45" s="63"/>
      <c r="RJC45" s="63"/>
      <c r="RJD45" s="801"/>
      <c r="RJE45" s="798"/>
      <c r="RJF45" s="799"/>
      <c r="RJG45" s="63"/>
      <c r="RJH45" s="800"/>
      <c r="RJI45" s="797"/>
      <c r="RJJ45" s="794"/>
      <c r="RJK45" s="795"/>
      <c r="RJL45" s="796"/>
      <c r="RJM45" s="794"/>
      <c r="RJN45" s="795"/>
      <c r="RJO45" s="797"/>
      <c r="RJP45" s="49"/>
      <c r="RJQ45" s="795"/>
      <c r="RJR45" s="63"/>
      <c r="RJS45" s="63"/>
      <c r="RJT45" s="801"/>
      <c r="RJU45" s="798"/>
      <c r="RJV45" s="799"/>
      <c r="RJW45" s="63"/>
      <c r="RJX45" s="800"/>
      <c r="RJY45" s="797"/>
      <c r="RJZ45" s="794"/>
      <c r="RKA45" s="795"/>
      <c r="RKB45" s="796"/>
      <c r="RKC45" s="794"/>
      <c r="RKD45" s="795"/>
      <c r="RKE45" s="797"/>
      <c r="RKF45" s="49"/>
      <c r="RKG45" s="795"/>
      <c r="RKH45" s="63"/>
      <c r="RKI45" s="63"/>
      <c r="RKJ45" s="801"/>
      <c r="RKK45" s="798"/>
      <c r="RKL45" s="799"/>
      <c r="RKM45" s="63"/>
      <c r="RKN45" s="800"/>
      <c r="RKO45" s="797"/>
      <c r="RKP45" s="794"/>
      <c r="RKQ45" s="795"/>
      <c r="RKR45" s="796"/>
      <c r="RKS45" s="794"/>
      <c r="RKT45" s="795"/>
      <c r="RKU45" s="797"/>
      <c r="RKV45" s="49"/>
      <c r="RKW45" s="795"/>
      <c r="RKX45" s="63"/>
      <c r="RKY45" s="63"/>
      <c r="RKZ45" s="801"/>
      <c r="RLA45" s="798"/>
      <c r="RLB45" s="799"/>
      <c r="RLC45" s="63"/>
      <c r="RLD45" s="800"/>
      <c r="RLE45" s="797"/>
      <c r="RLF45" s="794"/>
      <c r="RLG45" s="795"/>
      <c r="RLH45" s="796"/>
      <c r="RLI45" s="794"/>
      <c r="RLJ45" s="795"/>
      <c r="RLK45" s="797"/>
      <c r="RLL45" s="49"/>
      <c r="RLM45" s="795"/>
      <c r="RLN45" s="63"/>
      <c r="RLO45" s="63"/>
      <c r="RLP45" s="801"/>
      <c r="RLQ45" s="798"/>
      <c r="RLR45" s="799"/>
      <c r="RLS45" s="63"/>
      <c r="RLT45" s="800"/>
      <c r="RLU45" s="797"/>
      <c r="RLV45" s="794"/>
      <c r="RLW45" s="795"/>
      <c r="RLX45" s="796"/>
      <c r="RLY45" s="794"/>
      <c r="RLZ45" s="795"/>
      <c r="RMA45" s="797"/>
      <c r="RMB45" s="49"/>
      <c r="RMC45" s="795"/>
      <c r="RMD45" s="63"/>
      <c r="RME45" s="63"/>
      <c r="RMF45" s="801"/>
      <c r="RMG45" s="798"/>
      <c r="RMH45" s="799"/>
      <c r="RMI45" s="63"/>
      <c r="RMJ45" s="800"/>
      <c r="RMK45" s="797"/>
      <c r="RML45" s="794"/>
      <c r="RMM45" s="795"/>
      <c r="RMN45" s="796"/>
      <c r="RMO45" s="794"/>
      <c r="RMP45" s="795"/>
      <c r="RMQ45" s="797"/>
      <c r="RMR45" s="49"/>
      <c r="RMS45" s="795"/>
      <c r="RMT45" s="63"/>
      <c r="RMU45" s="63"/>
      <c r="RMV45" s="801"/>
      <c r="RMW45" s="798"/>
      <c r="RMX45" s="799"/>
      <c r="RMY45" s="63"/>
      <c r="RMZ45" s="800"/>
      <c r="RNA45" s="797"/>
      <c r="RNB45" s="794"/>
      <c r="RNC45" s="795"/>
      <c r="RND45" s="796"/>
      <c r="RNE45" s="794"/>
      <c r="RNF45" s="795"/>
      <c r="RNG45" s="797"/>
      <c r="RNH45" s="49"/>
      <c r="RNI45" s="795"/>
      <c r="RNJ45" s="63"/>
      <c r="RNK45" s="63"/>
      <c r="RNL45" s="801"/>
      <c r="RNM45" s="798"/>
      <c r="RNN45" s="799"/>
      <c r="RNO45" s="63"/>
      <c r="RNP45" s="800"/>
      <c r="RNQ45" s="797"/>
      <c r="RNR45" s="794"/>
      <c r="RNS45" s="795"/>
      <c r="RNT45" s="796"/>
      <c r="RNU45" s="794"/>
      <c r="RNV45" s="795"/>
      <c r="RNW45" s="797"/>
      <c r="RNX45" s="49"/>
      <c r="RNY45" s="795"/>
      <c r="RNZ45" s="63"/>
      <c r="ROA45" s="63"/>
      <c r="ROB45" s="801"/>
      <c r="ROC45" s="798"/>
      <c r="ROD45" s="799"/>
      <c r="ROE45" s="63"/>
      <c r="ROF45" s="800"/>
      <c r="ROG45" s="797"/>
      <c r="ROH45" s="794"/>
      <c r="ROI45" s="795"/>
      <c r="ROJ45" s="796"/>
      <c r="ROK45" s="794"/>
      <c r="ROL45" s="795"/>
      <c r="ROM45" s="797"/>
      <c r="RON45" s="49"/>
      <c r="ROO45" s="795"/>
      <c r="ROP45" s="63"/>
      <c r="ROQ45" s="63"/>
      <c r="ROR45" s="801"/>
      <c r="ROS45" s="798"/>
      <c r="ROT45" s="799"/>
      <c r="ROU45" s="63"/>
      <c r="ROV45" s="800"/>
      <c r="ROW45" s="797"/>
      <c r="ROX45" s="794"/>
      <c r="ROY45" s="795"/>
      <c r="ROZ45" s="796"/>
      <c r="RPA45" s="794"/>
      <c r="RPB45" s="795"/>
      <c r="RPC45" s="797"/>
      <c r="RPD45" s="49"/>
      <c r="RPE45" s="795"/>
      <c r="RPF45" s="63"/>
      <c r="RPG45" s="63"/>
      <c r="RPH45" s="801"/>
      <c r="RPI45" s="798"/>
      <c r="RPJ45" s="799"/>
      <c r="RPK45" s="63"/>
      <c r="RPL45" s="800"/>
      <c r="RPM45" s="797"/>
      <c r="RPN45" s="794"/>
      <c r="RPO45" s="795"/>
      <c r="RPP45" s="796"/>
      <c r="RPQ45" s="794"/>
      <c r="RPR45" s="795"/>
      <c r="RPS45" s="797"/>
      <c r="RPT45" s="49"/>
      <c r="RPU45" s="795"/>
      <c r="RPV45" s="63"/>
      <c r="RPW45" s="63"/>
      <c r="RPX45" s="801"/>
      <c r="RPY45" s="798"/>
      <c r="RPZ45" s="799"/>
      <c r="RQA45" s="63"/>
      <c r="RQB45" s="800"/>
      <c r="RQC45" s="797"/>
      <c r="RQD45" s="794"/>
      <c r="RQE45" s="795"/>
      <c r="RQF45" s="796"/>
      <c r="RQG45" s="794"/>
      <c r="RQH45" s="795"/>
      <c r="RQI45" s="797"/>
      <c r="RQJ45" s="49"/>
      <c r="RQK45" s="795"/>
      <c r="RQL45" s="63"/>
      <c r="RQM45" s="63"/>
      <c r="RQN45" s="801"/>
      <c r="RQO45" s="798"/>
      <c r="RQP45" s="799"/>
      <c r="RQQ45" s="63"/>
      <c r="RQR45" s="800"/>
      <c r="RQS45" s="797"/>
      <c r="RQT45" s="794"/>
      <c r="RQU45" s="795"/>
      <c r="RQV45" s="796"/>
      <c r="RQW45" s="794"/>
      <c r="RQX45" s="795"/>
      <c r="RQY45" s="797"/>
      <c r="RQZ45" s="49"/>
      <c r="RRA45" s="795"/>
      <c r="RRB45" s="63"/>
      <c r="RRC45" s="63"/>
      <c r="RRD45" s="801"/>
      <c r="RRE45" s="798"/>
      <c r="RRF45" s="799"/>
      <c r="RRG45" s="63"/>
      <c r="RRH45" s="800"/>
      <c r="RRI45" s="797"/>
      <c r="RRJ45" s="794"/>
      <c r="RRK45" s="795"/>
      <c r="RRL45" s="796"/>
      <c r="RRM45" s="794"/>
      <c r="RRN45" s="795"/>
      <c r="RRO45" s="797"/>
      <c r="RRP45" s="49"/>
      <c r="RRQ45" s="795"/>
      <c r="RRR45" s="63"/>
      <c r="RRS45" s="63"/>
      <c r="RRT45" s="801"/>
      <c r="RRU45" s="798"/>
      <c r="RRV45" s="799"/>
      <c r="RRW45" s="63"/>
      <c r="RRX45" s="800"/>
      <c r="RRY45" s="797"/>
      <c r="RRZ45" s="794"/>
      <c r="RSA45" s="795"/>
      <c r="RSB45" s="796"/>
      <c r="RSC45" s="794"/>
      <c r="RSD45" s="795"/>
      <c r="RSE45" s="797"/>
      <c r="RSF45" s="49"/>
      <c r="RSG45" s="795"/>
      <c r="RSH45" s="63"/>
      <c r="RSI45" s="63"/>
      <c r="RSJ45" s="801"/>
      <c r="RSK45" s="798"/>
      <c r="RSL45" s="799"/>
      <c r="RSM45" s="63"/>
      <c r="RSN45" s="800"/>
      <c r="RSO45" s="797"/>
      <c r="RSP45" s="794"/>
      <c r="RSQ45" s="795"/>
      <c r="RSR45" s="796"/>
      <c r="RSS45" s="794"/>
      <c r="RST45" s="795"/>
      <c r="RSU45" s="797"/>
      <c r="RSV45" s="49"/>
      <c r="RSW45" s="795"/>
      <c r="RSX45" s="63"/>
      <c r="RSY45" s="63"/>
      <c r="RSZ45" s="801"/>
      <c r="RTA45" s="798"/>
      <c r="RTB45" s="799"/>
      <c r="RTC45" s="63"/>
      <c r="RTD45" s="800"/>
      <c r="RTE45" s="797"/>
      <c r="RTF45" s="794"/>
      <c r="RTG45" s="795"/>
      <c r="RTH45" s="796"/>
      <c r="RTI45" s="794"/>
      <c r="RTJ45" s="795"/>
      <c r="RTK45" s="797"/>
      <c r="RTL45" s="49"/>
      <c r="RTM45" s="795"/>
      <c r="RTN45" s="63"/>
      <c r="RTO45" s="63"/>
      <c r="RTP45" s="801"/>
      <c r="RTQ45" s="798"/>
      <c r="RTR45" s="799"/>
      <c r="RTS45" s="63"/>
      <c r="RTT45" s="800"/>
      <c r="RTU45" s="797"/>
      <c r="RTV45" s="794"/>
      <c r="RTW45" s="795"/>
      <c r="RTX45" s="796"/>
      <c r="RTY45" s="794"/>
      <c r="RTZ45" s="795"/>
      <c r="RUA45" s="797"/>
      <c r="RUB45" s="49"/>
      <c r="RUC45" s="795"/>
      <c r="RUD45" s="63"/>
      <c r="RUE45" s="63"/>
      <c r="RUF45" s="801"/>
      <c r="RUG45" s="798"/>
      <c r="RUH45" s="799"/>
      <c r="RUI45" s="63"/>
      <c r="RUJ45" s="800"/>
      <c r="RUK45" s="797"/>
      <c r="RUL45" s="794"/>
      <c r="RUM45" s="795"/>
      <c r="RUN45" s="796"/>
      <c r="RUO45" s="794"/>
      <c r="RUP45" s="795"/>
      <c r="RUQ45" s="797"/>
      <c r="RUR45" s="49"/>
      <c r="RUS45" s="795"/>
      <c r="RUT45" s="63"/>
      <c r="RUU45" s="63"/>
      <c r="RUV45" s="801"/>
      <c r="RUW45" s="798"/>
      <c r="RUX45" s="799"/>
      <c r="RUY45" s="63"/>
      <c r="RUZ45" s="800"/>
      <c r="RVA45" s="797"/>
      <c r="RVB45" s="794"/>
      <c r="RVC45" s="795"/>
      <c r="RVD45" s="796"/>
      <c r="RVE45" s="794"/>
      <c r="RVF45" s="795"/>
      <c r="RVG45" s="797"/>
      <c r="RVH45" s="49"/>
      <c r="RVI45" s="795"/>
      <c r="RVJ45" s="63"/>
      <c r="RVK45" s="63"/>
      <c r="RVL45" s="801"/>
      <c r="RVM45" s="798"/>
      <c r="RVN45" s="799"/>
      <c r="RVO45" s="63"/>
      <c r="RVP45" s="800"/>
      <c r="RVQ45" s="797"/>
      <c r="RVR45" s="794"/>
      <c r="RVS45" s="795"/>
      <c r="RVT45" s="796"/>
      <c r="RVU45" s="794"/>
      <c r="RVV45" s="795"/>
      <c r="RVW45" s="797"/>
      <c r="RVX45" s="49"/>
      <c r="RVY45" s="795"/>
      <c r="RVZ45" s="63"/>
      <c r="RWA45" s="63"/>
      <c r="RWB45" s="801"/>
      <c r="RWC45" s="798"/>
      <c r="RWD45" s="799"/>
      <c r="RWE45" s="63"/>
      <c r="RWF45" s="800"/>
      <c r="RWG45" s="797"/>
      <c r="RWH45" s="794"/>
      <c r="RWI45" s="795"/>
      <c r="RWJ45" s="796"/>
      <c r="RWK45" s="794"/>
      <c r="RWL45" s="795"/>
      <c r="RWM45" s="797"/>
      <c r="RWN45" s="49"/>
      <c r="RWO45" s="795"/>
      <c r="RWP45" s="63"/>
      <c r="RWQ45" s="63"/>
      <c r="RWR45" s="801"/>
      <c r="RWS45" s="798"/>
      <c r="RWT45" s="799"/>
      <c r="RWU45" s="63"/>
      <c r="RWV45" s="800"/>
      <c r="RWW45" s="797"/>
      <c r="RWX45" s="794"/>
      <c r="RWY45" s="795"/>
      <c r="RWZ45" s="796"/>
      <c r="RXA45" s="794"/>
      <c r="RXB45" s="795"/>
      <c r="RXC45" s="797"/>
      <c r="RXD45" s="49"/>
      <c r="RXE45" s="795"/>
      <c r="RXF45" s="63"/>
      <c r="RXG45" s="63"/>
      <c r="RXH45" s="801"/>
      <c r="RXI45" s="798"/>
      <c r="RXJ45" s="799"/>
      <c r="RXK45" s="63"/>
      <c r="RXL45" s="800"/>
      <c r="RXM45" s="797"/>
      <c r="RXN45" s="794"/>
      <c r="RXO45" s="795"/>
      <c r="RXP45" s="796"/>
      <c r="RXQ45" s="794"/>
      <c r="RXR45" s="795"/>
      <c r="RXS45" s="797"/>
      <c r="RXT45" s="49"/>
      <c r="RXU45" s="795"/>
      <c r="RXV45" s="63"/>
      <c r="RXW45" s="63"/>
      <c r="RXX45" s="801"/>
      <c r="RXY45" s="798"/>
      <c r="RXZ45" s="799"/>
      <c r="RYA45" s="63"/>
      <c r="RYB45" s="800"/>
      <c r="RYC45" s="797"/>
      <c r="RYD45" s="794"/>
      <c r="RYE45" s="795"/>
      <c r="RYF45" s="796"/>
      <c r="RYG45" s="794"/>
      <c r="RYH45" s="795"/>
      <c r="RYI45" s="797"/>
      <c r="RYJ45" s="49"/>
      <c r="RYK45" s="795"/>
      <c r="RYL45" s="63"/>
      <c r="RYM45" s="63"/>
      <c r="RYN45" s="801"/>
      <c r="RYO45" s="798"/>
      <c r="RYP45" s="799"/>
      <c r="RYQ45" s="63"/>
      <c r="RYR45" s="800"/>
      <c r="RYS45" s="797"/>
      <c r="RYT45" s="794"/>
      <c r="RYU45" s="795"/>
      <c r="RYV45" s="796"/>
      <c r="RYW45" s="794"/>
      <c r="RYX45" s="795"/>
      <c r="RYY45" s="797"/>
      <c r="RYZ45" s="49"/>
      <c r="RZA45" s="795"/>
      <c r="RZB45" s="63"/>
      <c r="RZC45" s="63"/>
      <c r="RZD45" s="801"/>
      <c r="RZE45" s="798"/>
      <c r="RZF45" s="799"/>
      <c r="RZG45" s="63"/>
      <c r="RZH45" s="800"/>
      <c r="RZI45" s="797"/>
      <c r="RZJ45" s="794"/>
      <c r="RZK45" s="795"/>
      <c r="RZL45" s="796"/>
      <c r="RZM45" s="794"/>
      <c r="RZN45" s="795"/>
      <c r="RZO45" s="797"/>
      <c r="RZP45" s="49"/>
      <c r="RZQ45" s="795"/>
      <c r="RZR45" s="63"/>
      <c r="RZS45" s="63"/>
      <c r="RZT45" s="801"/>
      <c r="RZU45" s="798"/>
      <c r="RZV45" s="799"/>
      <c r="RZW45" s="63"/>
      <c r="RZX45" s="800"/>
      <c r="RZY45" s="797"/>
      <c r="RZZ45" s="794"/>
      <c r="SAA45" s="795"/>
      <c r="SAB45" s="796"/>
      <c r="SAC45" s="794"/>
      <c r="SAD45" s="795"/>
      <c r="SAE45" s="797"/>
      <c r="SAF45" s="49"/>
      <c r="SAG45" s="795"/>
      <c r="SAH45" s="63"/>
      <c r="SAI45" s="63"/>
      <c r="SAJ45" s="801"/>
      <c r="SAK45" s="798"/>
      <c r="SAL45" s="799"/>
      <c r="SAM45" s="63"/>
      <c r="SAN45" s="800"/>
      <c r="SAO45" s="797"/>
      <c r="SAP45" s="794"/>
      <c r="SAQ45" s="795"/>
      <c r="SAR45" s="796"/>
      <c r="SAS45" s="794"/>
      <c r="SAT45" s="795"/>
      <c r="SAU45" s="797"/>
      <c r="SAV45" s="49"/>
      <c r="SAW45" s="795"/>
      <c r="SAX45" s="63"/>
      <c r="SAY45" s="63"/>
      <c r="SAZ45" s="801"/>
      <c r="SBA45" s="798"/>
      <c r="SBB45" s="799"/>
      <c r="SBC45" s="63"/>
      <c r="SBD45" s="800"/>
      <c r="SBE45" s="797"/>
      <c r="SBF45" s="794"/>
      <c r="SBG45" s="795"/>
      <c r="SBH45" s="796"/>
      <c r="SBI45" s="794"/>
      <c r="SBJ45" s="795"/>
      <c r="SBK45" s="797"/>
      <c r="SBL45" s="49"/>
      <c r="SBM45" s="795"/>
      <c r="SBN45" s="63"/>
      <c r="SBO45" s="63"/>
      <c r="SBP45" s="801"/>
      <c r="SBQ45" s="798"/>
      <c r="SBR45" s="799"/>
      <c r="SBS45" s="63"/>
      <c r="SBT45" s="800"/>
      <c r="SBU45" s="797"/>
      <c r="SBV45" s="794"/>
      <c r="SBW45" s="795"/>
      <c r="SBX45" s="796"/>
      <c r="SBY45" s="794"/>
      <c r="SBZ45" s="795"/>
      <c r="SCA45" s="797"/>
      <c r="SCB45" s="49"/>
      <c r="SCC45" s="795"/>
      <c r="SCD45" s="63"/>
      <c r="SCE45" s="63"/>
      <c r="SCF45" s="801"/>
      <c r="SCG45" s="798"/>
      <c r="SCH45" s="799"/>
      <c r="SCI45" s="63"/>
      <c r="SCJ45" s="800"/>
      <c r="SCK45" s="797"/>
      <c r="SCL45" s="794"/>
      <c r="SCM45" s="795"/>
      <c r="SCN45" s="796"/>
      <c r="SCO45" s="794"/>
      <c r="SCP45" s="795"/>
      <c r="SCQ45" s="797"/>
      <c r="SCR45" s="49"/>
      <c r="SCS45" s="795"/>
      <c r="SCT45" s="63"/>
      <c r="SCU45" s="63"/>
      <c r="SCV45" s="801"/>
      <c r="SCW45" s="798"/>
      <c r="SCX45" s="799"/>
      <c r="SCY45" s="63"/>
      <c r="SCZ45" s="800"/>
      <c r="SDA45" s="797"/>
      <c r="SDB45" s="794"/>
      <c r="SDC45" s="795"/>
      <c r="SDD45" s="796"/>
      <c r="SDE45" s="794"/>
      <c r="SDF45" s="795"/>
      <c r="SDG45" s="797"/>
      <c r="SDH45" s="49"/>
      <c r="SDI45" s="795"/>
      <c r="SDJ45" s="63"/>
      <c r="SDK45" s="63"/>
      <c r="SDL45" s="801"/>
      <c r="SDM45" s="798"/>
      <c r="SDN45" s="799"/>
      <c r="SDO45" s="63"/>
      <c r="SDP45" s="800"/>
      <c r="SDQ45" s="797"/>
      <c r="SDR45" s="794"/>
      <c r="SDS45" s="795"/>
      <c r="SDT45" s="796"/>
      <c r="SDU45" s="794"/>
      <c r="SDV45" s="795"/>
      <c r="SDW45" s="797"/>
      <c r="SDX45" s="49"/>
      <c r="SDY45" s="795"/>
      <c r="SDZ45" s="63"/>
      <c r="SEA45" s="63"/>
      <c r="SEB45" s="801"/>
      <c r="SEC45" s="798"/>
      <c r="SED45" s="799"/>
      <c r="SEE45" s="63"/>
      <c r="SEF45" s="800"/>
      <c r="SEG45" s="797"/>
      <c r="SEH45" s="794"/>
      <c r="SEI45" s="795"/>
      <c r="SEJ45" s="796"/>
      <c r="SEK45" s="794"/>
      <c r="SEL45" s="795"/>
      <c r="SEM45" s="797"/>
      <c r="SEN45" s="49"/>
      <c r="SEO45" s="795"/>
      <c r="SEP45" s="63"/>
      <c r="SEQ45" s="63"/>
      <c r="SER45" s="801"/>
      <c r="SES45" s="798"/>
      <c r="SET45" s="799"/>
      <c r="SEU45" s="63"/>
      <c r="SEV45" s="800"/>
      <c r="SEW45" s="797"/>
      <c r="SEX45" s="794"/>
      <c r="SEY45" s="795"/>
      <c r="SEZ45" s="796"/>
      <c r="SFA45" s="794"/>
      <c r="SFB45" s="795"/>
      <c r="SFC45" s="797"/>
      <c r="SFD45" s="49"/>
      <c r="SFE45" s="795"/>
      <c r="SFF45" s="63"/>
      <c r="SFG45" s="63"/>
      <c r="SFH45" s="801"/>
      <c r="SFI45" s="798"/>
      <c r="SFJ45" s="799"/>
      <c r="SFK45" s="63"/>
      <c r="SFL45" s="800"/>
      <c r="SFM45" s="797"/>
      <c r="SFN45" s="794"/>
      <c r="SFO45" s="795"/>
      <c r="SFP45" s="796"/>
      <c r="SFQ45" s="794"/>
      <c r="SFR45" s="795"/>
      <c r="SFS45" s="797"/>
      <c r="SFT45" s="49"/>
      <c r="SFU45" s="795"/>
      <c r="SFV45" s="63"/>
      <c r="SFW45" s="63"/>
      <c r="SFX45" s="801"/>
      <c r="SFY45" s="798"/>
      <c r="SFZ45" s="799"/>
      <c r="SGA45" s="63"/>
      <c r="SGB45" s="800"/>
      <c r="SGC45" s="797"/>
      <c r="SGD45" s="794"/>
      <c r="SGE45" s="795"/>
      <c r="SGF45" s="796"/>
      <c r="SGG45" s="794"/>
      <c r="SGH45" s="795"/>
      <c r="SGI45" s="797"/>
      <c r="SGJ45" s="49"/>
      <c r="SGK45" s="795"/>
      <c r="SGL45" s="63"/>
      <c r="SGM45" s="63"/>
      <c r="SGN45" s="801"/>
      <c r="SGO45" s="798"/>
      <c r="SGP45" s="799"/>
      <c r="SGQ45" s="63"/>
      <c r="SGR45" s="800"/>
      <c r="SGS45" s="797"/>
      <c r="SGT45" s="794"/>
      <c r="SGU45" s="795"/>
      <c r="SGV45" s="796"/>
      <c r="SGW45" s="794"/>
      <c r="SGX45" s="795"/>
      <c r="SGY45" s="797"/>
      <c r="SGZ45" s="49"/>
      <c r="SHA45" s="795"/>
      <c r="SHB45" s="63"/>
      <c r="SHC45" s="63"/>
      <c r="SHD45" s="801"/>
      <c r="SHE45" s="798"/>
      <c r="SHF45" s="799"/>
      <c r="SHG45" s="63"/>
      <c r="SHH45" s="800"/>
      <c r="SHI45" s="797"/>
      <c r="SHJ45" s="794"/>
      <c r="SHK45" s="795"/>
      <c r="SHL45" s="796"/>
      <c r="SHM45" s="794"/>
      <c r="SHN45" s="795"/>
      <c r="SHO45" s="797"/>
      <c r="SHP45" s="49"/>
      <c r="SHQ45" s="795"/>
      <c r="SHR45" s="63"/>
      <c r="SHS45" s="63"/>
      <c r="SHT45" s="801"/>
      <c r="SHU45" s="798"/>
      <c r="SHV45" s="799"/>
      <c r="SHW45" s="63"/>
      <c r="SHX45" s="800"/>
      <c r="SHY45" s="797"/>
      <c r="SHZ45" s="794"/>
      <c r="SIA45" s="795"/>
      <c r="SIB45" s="796"/>
      <c r="SIC45" s="794"/>
      <c r="SID45" s="795"/>
      <c r="SIE45" s="797"/>
      <c r="SIF45" s="49"/>
      <c r="SIG45" s="795"/>
      <c r="SIH45" s="63"/>
      <c r="SII45" s="63"/>
      <c r="SIJ45" s="801"/>
      <c r="SIK45" s="798"/>
      <c r="SIL45" s="799"/>
      <c r="SIM45" s="63"/>
      <c r="SIN45" s="800"/>
      <c r="SIO45" s="797"/>
      <c r="SIP45" s="794"/>
      <c r="SIQ45" s="795"/>
      <c r="SIR45" s="796"/>
      <c r="SIS45" s="794"/>
      <c r="SIT45" s="795"/>
      <c r="SIU45" s="797"/>
      <c r="SIV45" s="49"/>
      <c r="SIW45" s="795"/>
      <c r="SIX45" s="63"/>
      <c r="SIY45" s="63"/>
      <c r="SIZ45" s="801"/>
      <c r="SJA45" s="798"/>
      <c r="SJB45" s="799"/>
      <c r="SJC45" s="63"/>
      <c r="SJD45" s="800"/>
      <c r="SJE45" s="797"/>
      <c r="SJF45" s="794"/>
      <c r="SJG45" s="795"/>
      <c r="SJH45" s="796"/>
      <c r="SJI45" s="794"/>
      <c r="SJJ45" s="795"/>
      <c r="SJK45" s="797"/>
      <c r="SJL45" s="49"/>
      <c r="SJM45" s="795"/>
      <c r="SJN45" s="63"/>
      <c r="SJO45" s="63"/>
      <c r="SJP45" s="801"/>
      <c r="SJQ45" s="798"/>
      <c r="SJR45" s="799"/>
      <c r="SJS45" s="63"/>
      <c r="SJT45" s="800"/>
      <c r="SJU45" s="797"/>
      <c r="SJV45" s="794"/>
      <c r="SJW45" s="795"/>
      <c r="SJX45" s="796"/>
      <c r="SJY45" s="794"/>
      <c r="SJZ45" s="795"/>
      <c r="SKA45" s="797"/>
      <c r="SKB45" s="49"/>
      <c r="SKC45" s="795"/>
      <c r="SKD45" s="63"/>
      <c r="SKE45" s="63"/>
      <c r="SKF45" s="801"/>
      <c r="SKG45" s="798"/>
      <c r="SKH45" s="799"/>
      <c r="SKI45" s="63"/>
      <c r="SKJ45" s="800"/>
      <c r="SKK45" s="797"/>
      <c r="SKL45" s="794"/>
      <c r="SKM45" s="795"/>
      <c r="SKN45" s="796"/>
      <c r="SKO45" s="794"/>
      <c r="SKP45" s="795"/>
      <c r="SKQ45" s="797"/>
      <c r="SKR45" s="49"/>
      <c r="SKS45" s="795"/>
      <c r="SKT45" s="63"/>
      <c r="SKU45" s="63"/>
      <c r="SKV45" s="801"/>
      <c r="SKW45" s="798"/>
      <c r="SKX45" s="799"/>
      <c r="SKY45" s="63"/>
      <c r="SKZ45" s="800"/>
      <c r="SLA45" s="797"/>
      <c r="SLB45" s="794"/>
      <c r="SLC45" s="795"/>
      <c r="SLD45" s="796"/>
      <c r="SLE45" s="794"/>
      <c r="SLF45" s="795"/>
      <c r="SLG45" s="797"/>
      <c r="SLH45" s="49"/>
      <c r="SLI45" s="795"/>
      <c r="SLJ45" s="63"/>
      <c r="SLK45" s="63"/>
      <c r="SLL45" s="801"/>
      <c r="SLM45" s="798"/>
      <c r="SLN45" s="799"/>
      <c r="SLO45" s="63"/>
      <c r="SLP45" s="800"/>
      <c r="SLQ45" s="797"/>
      <c r="SLR45" s="794"/>
      <c r="SLS45" s="795"/>
      <c r="SLT45" s="796"/>
      <c r="SLU45" s="794"/>
      <c r="SLV45" s="795"/>
      <c r="SLW45" s="797"/>
      <c r="SLX45" s="49"/>
      <c r="SLY45" s="795"/>
      <c r="SLZ45" s="63"/>
      <c r="SMA45" s="63"/>
      <c r="SMB45" s="801"/>
      <c r="SMC45" s="798"/>
      <c r="SMD45" s="799"/>
      <c r="SME45" s="63"/>
      <c r="SMF45" s="800"/>
      <c r="SMG45" s="797"/>
      <c r="SMH45" s="794"/>
      <c r="SMI45" s="795"/>
      <c r="SMJ45" s="796"/>
      <c r="SMK45" s="794"/>
      <c r="SML45" s="795"/>
      <c r="SMM45" s="797"/>
      <c r="SMN45" s="49"/>
      <c r="SMO45" s="795"/>
      <c r="SMP45" s="63"/>
      <c r="SMQ45" s="63"/>
      <c r="SMR45" s="801"/>
      <c r="SMS45" s="798"/>
      <c r="SMT45" s="799"/>
      <c r="SMU45" s="63"/>
      <c r="SMV45" s="800"/>
      <c r="SMW45" s="797"/>
      <c r="SMX45" s="794"/>
      <c r="SMY45" s="795"/>
      <c r="SMZ45" s="796"/>
      <c r="SNA45" s="794"/>
      <c r="SNB45" s="795"/>
      <c r="SNC45" s="797"/>
      <c r="SND45" s="49"/>
      <c r="SNE45" s="795"/>
      <c r="SNF45" s="63"/>
      <c r="SNG45" s="63"/>
      <c r="SNH45" s="801"/>
      <c r="SNI45" s="798"/>
      <c r="SNJ45" s="799"/>
      <c r="SNK45" s="63"/>
      <c r="SNL45" s="800"/>
      <c r="SNM45" s="797"/>
      <c r="SNN45" s="794"/>
      <c r="SNO45" s="795"/>
      <c r="SNP45" s="796"/>
      <c r="SNQ45" s="794"/>
      <c r="SNR45" s="795"/>
      <c r="SNS45" s="797"/>
      <c r="SNT45" s="49"/>
      <c r="SNU45" s="795"/>
      <c r="SNV45" s="63"/>
      <c r="SNW45" s="63"/>
      <c r="SNX45" s="801"/>
      <c r="SNY45" s="798"/>
      <c r="SNZ45" s="799"/>
      <c r="SOA45" s="63"/>
      <c r="SOB45" s="800"/>
      <c r="SOC45" s="797"/>
      <c r="SOD45" s="794"/>
      <c r="SOE45" s="795"/>
      <c r="SOF45" s="796"/>
      <c r="SOG45" s="794"/>
      <c r="SOH45" s="795"/>
      <c r="SOI45" s="797"/>
      <c r="SOJ45" s="49"/>
      <c r="SOK45" s="795"/>
      <c r="SOL45" s="63"/>
      <c r="SOM45" s="63"/>
      <c r="SON45" s="801"/>
      <c r="SOO45" s="798"/>
      <c r="SOP45" s="799"/>
      <c r="SOQ45" s="63"/>
      <c r="SOR45" s="800"/>
      <c r="SOS45" s="797"/>
      <c r="SOT45" s="794"/>
      <c r="SOU45" s="795"/>
      <c r="SOV45" s="796"/>
      <c r="SOW45" s="794"/>
      <c r="SOX45" s="795"/>
      <c r="SOY45" s="797"/>
      <c r="SOZ45" s="49"/>
      <c r="SPA45" s="795"/>
      <c r="SPB45" s="63"/>
      <c r="SPC45" s="63"/>
      <c r="SPD45" s="801"/>
      <c r="SPE45" s="798"/>
      <c r="SPF45" s="799"/>
      <c r="SPG45" s="63"/>
      <c r="SPH45" s="800"/>
      <c r="SPI45" s="797"/>
      <c r="SPJ45" s="794"/>
      <c r="SPK45" s="795"/>
      <c r="SPL45" s="796"/>
      <c r="SPM45" s="794"/>
      <c r="SPN45" s="795"/>
      <c r="SPO45" s="797"/>
      <c r="SPP45" s="49"/>
      <c r="SPQ45" s="795"/>
      <c r="SPR45" s="63"/>
      <c r="SPS45" s="63"/>
      <c r="SPT45" s="801"/>
      <c r="SPU45" s="798"/>
      <c r="SPV45" s="799"/>
      <c r="SPW45" s="63"/>
      <c r="SPX45" s="800"/>
      <c r="SPY45" s="797"/>
      <c r="SPZ45" s="794"/>
      <c r="SQA45" s="795"/>
      <c r="SQB45" s="796"/>
      <c r="SQC45" s="794"/>
      <c r="SQD45" s="795"/>
      <c r="SQE45" s="797"/>
      <c r="SQF45" s="49"/>
      <c r="SQG45" s="795"/>
      <c r="SQH45" s="63"/>
      <c r="SQI45" s="63"/>
      <c r="SQJ45" s="801"/>
      <c r="SQK45" s="798"/>
      <c r="SQL45" s="799"/>
      <c r="SQM45" s="63"/>
      <c r="SQN45" s="800"/>
      <c r="SQO45" s="797"/>
      <c r="SQP45" s="794"/>
      <c r="SQQ45" s="795"/>
      <c r="SQR45" s="796"/>
      <c r="SQS45" s="794"/>
      <c r="SQT45" s="795"/>
      <c r="SQU45" s="797"/>
      <c r="SQV45" s="49"/>
      <c r="SQW45" s="795"/>
      <c r="SQX45" s="63"/>
      <c r="SQY45" s="63"/>
      <c r="SQZ45" s="801"/>
      <c r="SRA45" s="798"/>
      <c r="SRB45" s="799"/>
      <c r="SRC45" s="63"/>
      <c r="SRD45" s="800"/>
      <c r="SRE45" s="797"/>
      <c r="SRF45" s="794"/>
      <c r="SRG45" s="795"/>
      <c r="SRH45" s="796"/>
      <c r="SRI45" s="794"/>
      <c r="SRJ45" s="795"/>
      <c r="SRK45" s="797"/>
      <c r="SRL45" s="49"/>
      <c r="SRM45" s="795"/>
      <c r="SRN45" s="63"/>
      <c r="SRO45" s="63"/>
      <c r="SRP45" s="801"/>
      <c r="SRQ45" s="798"/>
      <c r="SRR45" s="799"/>
      <c r="SRS45" s="63"/>
      <c r="SRT45" s="800"/>
      <c r="SRU45" s="797"/>
      <c r="SRV45" s="794"/>
      <c r="SRW45" s="795"/>
      <c r="SRX45" s="796"/>
      <c r="SRY45" s="794"/>
      <c r="SRZ45" s="795"/>
      <c r="SSA45" s="797"/>
      <c r="SSB45" s="49"/>
      <c r="SSC45" s="795"/>
      <c r="SSD45" s="63"/>
      <c r="SSE45" s="63"/>
      <c r="SSF45" s="801"/>
      <c r="SSG45" s="798"/>
      <c r="SSH45" s="799"/>
      <c r="SSI45" s="63"/>
      <c r="SSJ45" s="800"/>
      <c r="SSK45" s="797"/>
      <c r="SSL45" s="794"/>
      <c r="SSM45" s="795"/>
      <c r="SSN45" s="796"/>
      <c r="SSO45" s="794"/>
      <c r="SSP45" s="795"/>
      <c r="SSQ45" s="797"/>
      <c r="SSR45" s="49"/>
      <c r="SSS45" s="795"/>
      <c r="SST45" s="63"/>
      <c r="SSU45" s="63"/>
      <c r="SSV45" s="801"/>
      <c r="SSW45" s="798"/>
      <c r="SSX45" s="799"/>
      <c r="SSY45" s="63"/>
      <c r="SSZ45" s="800"/>
      <c r="STA45" s="797"/>
      <c r="STB45" s="794"/>
      <c r="STC45" s="795"/>
      <c r="STD45" s="796"/>
      <c r="STE45" s="794"/>
      <c r="STF45" s="795"/>
      <c r="STG45" s="797"/>
      <c r="STH45" s="49"/>
      <c r="STI45" s="795"/>
      <c r="STJ45" s="63"/>
      <c r="STK45" s="63"/>
      <c r="STL45" s="801"/>
      <c r="STM45" s="798"/>
      <c r="STN45" s="799"/>
      <c r="STO45" s="63"/>
      <c r="STP45" s="800"/>
      <c r="STQ45" s="797"/>
      <c r="STR45" s="794"/>
      <c r="STS45" s="795"/>
      <c r="STT45" s="796"/>
      <c r="STU45" s="794"/>
      <c r="STV45" s="795"/>
      <c r="STW45" s="797"/>
      <c r="STX45" s="49"/>
      <c r="STY45" s="795"/>
      <c r="STZ45" s="63"/>
      <c r="SUA45" s="63"/>
      <c r="SUB45" s="801"/>
      <c r="SUC45" s="798"/>
      <c r="SUD45" s="799"/>
      <c r="SUE45" s="63"/>
      <c r="SUF45" s="800"/>
      <c r="SUG45" s="797"/>
      <c r="SUH45" s="794"/>
      <c r="SUI45" s="795"/>
      <c r="SUJ45" s="796"/>
      <c r="SUK45" s="794"/>
      <c r="SUL45" s="795"/>
      <c r="SUM45" s="797"/>
      <c r="SUN45" s="49"/>
      <c r="SUO45" s="795"/>
      <c r="SUP45" s="63"/>
      <c r="SUQ45" s="63"/>
      <c r="SUR45" s="801"/>
      <c r="SUS45" s="798"/>
      <c r="SUT45" s="799"/>
      <c r="SUU45" s="63"/>
      <c r="SUV45" s="800"/>
      <c r="SUW45" s="797"/>
      <c r="SUX45" s="794"/>
      <c r="SUY45" s="795"/>
      <c r="SUZ45" s="796"/>
      <c r="SVA45" s="794"/>
      <c r="SVB45" s="795"/>
      <c r="SVC45" s="797"/>
      <c r="SVD45" s="49"/>
      <c r="SVE45" s="795"/>
      <c r="SVF45" s="63"/>
      <c r="SVG45" s="63"/>
      <c r="SVH45" s="801"/>
      <c r="SVI45" s="798"/>
      <c r="SVJ45" s="799"/>
      <c r="SVK45" s="63"/>
      <c r="SVL45" s="800"/>
      <c r="SVM45" s="797"/>
      <c r="SVN45" s="794"/>
      <c r="SVO45" s="795"/>
      <c r="SVP45" s="796"/>
      <c r="SVQ45" s="794"/>
      <c r="SVR45" s="795"/>
      <c r="SVS45" s="797"/>
      <c r="SVT45" s="49"/>
      <c r="SVU45" s="795"/>
      <c r="SVV45" s="63"/>
      <c r="SVW45" s="63"/>
      <c r="SVX45" s="801"/>
      <c r="SVY45" s="798"/>
      <c r="SVZ45" s="799"/>
      <c r="SWA45" s="63"/>
      <c r="SWB45" s="800"/>
      <c r="SWC45" s="797"/>
      <c r="SWD45" s="794"/>
      <c r="SWE45" s="795"/>
      <c r="SWF45" s="796"/>
      <c r="SWG45" s="794"/>
      <c r="SWH45" s="795"/>
      <c r="SWI45" s="797"/>
      <c r="SWJ45" s="49"/>
      <c r="SWK45" s="795"/>
      <c r="SWL45" s="63"/>
      <c r="SWM45" s="63"/>
      <c r="SWN45" s="801"/>
      <c r="SWO45" s="798"/>
      <c r="SWP45" s="799"/>
      <c r="SWQ45" s="63"/>
      <c r="SWR45" s="800"/>
      <c r="SWS45" s="797"/>
      <c r="SWT45" s="794"/>
      <c r="SWU45" s="795"/>
      <c r="SWV45" s="796"/>
      <c r="SWW45" s="794"/>
      <c r="SWX45" s="795"/>
      <c r="SWY45" s="797"/>
      <c r="SWZ45" s="49"/>
      <c r="SXA45" s="795"/>
      <c r="SXB45" s="63"/>
      <c r="SXC45" s="63"/>
      <c r="SXD45" s="801"/>
      <c r="SXE45" s="798"/>
      <c r="SXF45" s="799"/>
      <c r="SXG45" s="63"/>
      <c r="SXH45" s="800"/>
      <c r="SXI45" s="797"/>
      <c r="SXJ45" s="794"/>
      <c r="SXK45" s="795"/>
      <c r="SXL45" s="796"/>
      <c r="SXM45" s="794"/>
      <c r="SXN45" s="795"/>
      <c r="SXO45" s="797"/>
      <c r="SXP45" s="49"/>
      <c r="SXQ45" s="795"/>
      <c r="SXR45" s="63"/>
      <c r="SXS45" s="63"/>
      <c r="SXT45" s="801"/>
      <c r="SXU45" s="798"/>
      <c r="SXV45" s="799"/>
      <c r="SXW45" s="63"/>
      <c r="SXX45" s="800"/>
      <c r="SXY45" s="797"/>
      <c r="SXZ45" s="794"/>
      <c r="SYA45" s="795"/>
      <c r="SYB45" s="796"/>
      <c r="SYC45" s="794"/>
      <c r="SYD45" s="795"/>
      <c r="SYE45" s="797"/>
      <c r="SYF45" s="49"/>
      <c r="SYG45" s="795"/>
      <c r="SYH45" s="63"/>
      <c r="SYI45" s="63"/>
      <c r="SYJ45" s="801"/>
      <c r="SYK45" s="798"/>
      <c r="SYL45" s="799"/>
      <c r="SYM45" s="63"/>
      <c r="SYN45" s="800"/>
      <c r="SYO45" s="797"/>
      <c r="SYP45" s="794"/>
      <c r="SYQ45" s="795"/>
      <c r="SYR45" s="796"/>
      <c r="SYS45" s="794"/>
      <c r="SYT45" s="795"/>
      <c r="SYU45" s="797"/>
      <c r="SYV45" s="49"/>
      <c r="SYW45" s="795"/>
      <c r="SYX45" s="63"/>
      <c r="SYY45" s="63"/>
      <c r="SYZ45" s="801"/>
      <c r="SZA45" s="798"/>
      <c r="SZB45" s="799"/>
      <c r="SZC45" s="63"/>
      <c r="SZD45" s="800"/>
      <c r="SZE45" s="797"/>
      <c r="SZF45" s="794"/>
      <c r="SZG45" s="795"/>
      <c r="SZH45" s="796"/>
      <c r="SZI45" s="794"/>
      <c r="SZJ45" s="795"/>
      <c r="SZK45" s="797"/>
      <c r="SZL45" s="49"/>
      <c r="SZM45" s="795"/>
      <c r="SZN45" s="63"/>
      <c r="SZO45" s="63"/>
      <c r="SZP45" s="801"/>
      <c r="SZQ45" s="798"/>
      <c r="SZR45" s="799"/>
      <c r="SZS45" s="63"/>
      <c r="SZT45" s="800"/>
      <c r="SZU45" s="797"/>
      <c r="SZV45" s="794"/>
      <c r="SZW45" s="795"/>
      <c r="SZX45" s="796"/>
      <c r="SZY45" s="794"/>
      <c r="SZZ45" s="795"/>
      <c r="TAA45" s="797"/>
      <c r="TAB45" s="49"/>
      <c r="TAC45" s="795"/>
      <c r="TAD45" s="63"/>
      <c r="TAE45" s="63"/>
      <c r="TAF45" s="801"/>
      <c r="TAG45" s="798"/>
      <c r="TAH45" s="799"/>
      <c r="TAI45" s="63"/>
      <c r="TAJ45" s="800"/>
      <c r="TAK45" s="797"/>
      <c r="TAL45" s="794"/>
      <c r="TAM45" s="795"/>
      <c r="TAN45" s="796"/>
      <c r="TAO45" s="794"/>
      <c r="TAP45" s="795"/>
      <c r="TAQ45" s="797"/>
      <c r="TAR45" s="49"/>
      <c r="TAS45" s="795"/>
      <c r="TAT45" s="63"/>
      <c r="TAU45" s="63"/>
      <c r="TAV45" s="801"/>
      <c r="TAW45" s="798"/>
      <c r="TAX45" s="799"/>
      <c r="TAY45" s="63"/>
      <c r="TAZ45" s="800"/>
      <c r="TBA45" s="797"/>
      <c r="TBB45" s="794"/>
      <c r="TBC45" s="795"/>
      <c r="TBD45" s="796"/>
      <c r="TBE45" s="794"/>
      <c r="TBF45" s="795"/>
      <c r="TBG45" s="797"/>
      <c r="TBH45" s="49"/>
      <c r="TBI45" s="795"/>
      <c r="TBJ45" s="63"/>
      <c r="TBK45" s="63"/>
      <c r="TBL45" s="801"/>
      <c r="TBM45" s="798"/>
      <c r="TBN45" s="799"/>
      <c r="TBO45" s="63"/>
      <c r="TBP45" s="800"/>
      <c r="TBQ45" s="797"/>
      <c r="TBR45" s="794"/>
      <c r="TBS45" s="795"/>
      <c r="TBT45" s="796"/>
      <c r="TBU45" s="794"/>
      <c r="TBV45" s="795"/>
      <c r="TBW45" s="797"/>
      <c r="TBX45" s="49"/>
      <c r="TBY45" s="795"/>
      <c r="TBZ45" s="63"/>
      <c r="TCA45" s="63"/>
      <c r="TCB45" s="801"/>
      <c r="TCC45" s="798"/>
      <c r="TCD45" s="799"/>
      <c r="TCE45" s="63"/>
      <c r="TCF45" s="800"/>
      <c r="TCG45" s="797"/>
      <c r="TCH45" s="794"/>
      <c r="TCI45" s="795"/>
      <c r="TCJ45" s="796"/>
      <c r="TCK45" s="794"/>
      <c r="TCL45" s="795"/>
      <c r="TCM45" s="797"/>
      <c r="TCN45" s="49"/>
      <c r="TCO45" s="795"/>
      <c r="TCP45" s="63"/>
      <c r="TCQ45" s="63"/>
      <c r="TCR45" s="801"/>
      <c r="TCS45" s="798"/>
      <c r="TCT45" s="799"/>
      <c r="TCU45" s="63"/>
      <c r="TCV45" s="800"/>
      <c r="TCW45" s="797"/>
      <c r="TCX45" s="794"/>
      <c r="TCY45" s="795"/>
      <c r="TCZ45" s="796"/>
      <c r="TDA45" s="794"/>
      <c r="TDB45" s="795"/>
      <c r="TDC45" s="797"/>
      <c r="TDD45" s="49"/>
      <c r="TDE45" s="795"/>
      <c r="TDF45" s="63"/>
      <c r="TDG45" s="63"/>
      <c r="TDH45" s="801"/>
      <c r="TDI45" s="798"/>
      <c r="TDJ45" s="799"/>
      <c r="TDK45" s="63"/>
      <c r="TDL45" s="800"/>
      <c r="TDM45" s="797"/>
      <c r="TDN45" s="794"/>
      <c r="TDO45" s="795"/>
      <c r="TDP45" s="796"/>
      <c r="TDQ45" s="794"/>
      <c r="TDR45" s="795"/>
      <c r="TDS45" s="797"/>
      <c r="TDT45" s="49"/>
      <c r="TDU45" s="795"/>
      <c r="TDV45" s="63"/>
      <c r="TDW45" s="63"/>
      <c r="TDX45" s="801"/>
      <c r="TDY45" s="798"/>
      <c r="TDZ45" s="799"/>
      <c r="TEA45" s="63"/>
      <c r="TEB45" s="800"/>
      <c r="TEC45" s="797"/>
      <c r="TED45" s="794"/>
      <c r="TEE45" s="795"/>
      <c r="TEF45" s="796"/>
      <c r="TEG45" s="794"/>
      <c r="TEH45" s="795"/>
      <c r="TEI45" s="797"/>
      <c r="TEJ45" s="49"/>
      <c r="TEK45" s="795"/>
      <c r="TEL45" s="63"/>
      <c r="TEM45" s="63"/>
      <c r="TEN45" s="801"/>
      <c r="TEO45" s="798"/>
      <c r="TEP45" s="799"/>
      <c r="TEQ45" s="63"/>
      <c r="TER45" s="800"/>
      <c r="TES45" s="797"/>
      <c r="TET45" s="794"/>
      <c r="TEU45" s="795"/>
      <c r="TEV45" s="796"/>
      <c r="TEW45" s="794"/>
      <c r="TEX45" s="795"/>
      <c r="TEY45" s="797"/>
      <c r="TEZ45" s="49"/>
      <c r="TFA45" s="795"/>
      <c r="TFB45" s="63"/>
      <c r="TFC45" s="63"/>
      <c r="TFD45" s="801"/>
      <c r="TFE45" s="798"/>
      <c r="TFF45" s="799"/>
      <c r="TFG45" s="63"/>
      <c r="TFH45" s="800"/>
      <c r="TFI45" s="797"/>
      <c r="TFJ45" s="794"/>
      <c r="TFK45" s="795"/>
      <c r="TFL45" s="796"/>
      <c r="TFM45" s="794"/>
      <c r="TFN45" s="795"/>
      <c r="TFO45" s="797"/>
      <c r="TFP45" s="49"/>
      <c r="TFQ45" s="795"/>
      <c r="TFR45" s="63"/>
      <c r="TFS45" s="63"/>
      <c r="TFT45" s="801"/>
      <c r="TFU45" s="798"/>
      <c r="TFV45" s="799"/>
      <c r="TFW45" s="63"/>
      <c r="TFX45" s="800"/>
      <c r="TFY45" s="797"/>
      <c r="TFZ45" s="794"/>
      <c r="TGA45" s="795"/>
      <c r="TGB45" s="796"/>
      <c r="TGC45" s="794"/>
      <c r="TGD45" s="795"/>
      <c r="TGE45" s="797"/>
      <c r="TGF45" s="49"/>
      <c r="TGG45" s="795"/>
      <c r="TGH45" s="63"/>
      <c r="TGI45" s="63"/>
      <c r="TGJ45" s="801"/>
      <c r="TGK45" s="798"/>
      <c r="TGL45" s="799"/>
      <c r="TGM45" s="63"/>
      <c r="TGN45" s="800"/>
      <c r="TGO45" s="797"/>
      <c r="TGP45" s="794"/>
      <c r="TGQ45" s="795"/>
      <c r="TGR45" s="796"/>
      <c r="TGS45" s="794"/>
      <c r="TGT45" s="795"/>
      <c r="TGU45" s="797"/>
      <c r="TGV45" s="49"/>
      <c r="TGW45" s="795"/>
      <c r="TGX45" s="63"/>
      <c r="TGY45" s="63"/>
      <c r="TGZ45" s="801"/>
      <c r="THA45" s="798"/>
      <c r="THB45" s="799"/>
      <c r="THC45" s="63"/>
      <c r="THD45" s="800"/>
      <c r="THE45" s="797"/>
      <c r="THF45" s="794"/>
      <c r="THG45" s="795"/>
      <c r="THH45" s="796"/>
      <c r="THI45" s="794"/>
      <c r="THJ45" s="795"/>
      <c r="THK45" s="797"/>
      <c r="THL45" s="49"/>
      <c r="THM45" s="795"/>
      <c r="THN45" s="63"/>
      <c r="THO45" s="63"/>
      <c r="THP45" s="801"/>
      <c r="THQ45" s="798"/>
      <c r="THR45" s="799"/>
      <c r="THS45" s="63"/>
      <c r="THT45" s="800"/>
      <c r="THU45" s="797"/>
      <c r="THV45" s="794"/>
      <c r="THW45" s="795"/>
      <c r="THX45" s="796"/>
      <c r="THY45" s="794"/>
      <c r="THZ45" s="795"/>
      <c r="TIA45" s="797"/>
      <c r="TIB45" s="49"/>
      <c r="TIC45" s="795"/>
      <c r="TID45" s="63"/>
      <c r="TIE45" s="63"/>
      <c r="TIF45" s="801"/>
      <c r="TIG45" s="798"/>
      <c r="TIH45" s="799"/>
      <c r="TII45" s="63"/>
      <c r="TIJ45" s="800"/>
      <c r="TIK45" s="797"/>
      <c r="TIL45" s="794"/>
      <c r="TIM45" s="795"/>
      <c r="TIN45" s="796"/>
      <c r="TIO45" s="794"/>
      <c r="TIP45" s="795"/>
      <c r="TIQ45" s="797"/>
      <c r="TIR45" s="49"/>
      <c r="TIS45" s="795"/>
      <c r="TIT45" s="63"/>
      <c r="TIU45" s="63"/>
      <c r="TIV45" s="801"/>
      <c r="TIW45" s="798"/>
      <c r="TIX45" s="799"/>
      <c r="TIY45" s="63"/>
      <c r="TIZ45" s="800"/>
      <c r="TJA45" s="797"/>
      <c r="TJB45" s="794"/>
      <c r="TJC45" s="795"/>
      <c r="TJD45" s="796"/>
      <c r="TJE45" s="794"/>
      <c r="TJF45" s="795"/>
      <c r="TJG45" s="797"/>
      <c r="TJH45" s="49"/>
      <c r="TJI45" s="795"/>
      <c r="TJJ45" s="63"/>
      <c r="TJK45" s="63"/>
      <c r="TJL45" s="801"/>
      <c r="TJM45" s="798"/>
      <c r="TJN45" s="799"/>
      <c r="TJO45" s="63"/>
      <c r="TJP45" s="800"/>
      <c r="TJQ45" s="797"/>
      <c r="TJR45" s="794"/>
      <c r="TJS45" s="795"/>
      <c r="TJT45" s="796"/>
      <c r="TJU45" s="794"/>
      <c r="TJV45" s="795"/>
      <c r="TJW45" s="797"/>
      <c r="TJX45" s="49"/>
      <c r="TJY45" s="795"/>
      <c r="TJZ45" s="63"/>
      <c r="TKA45" s="63"/>
      <c r="TKB45" s="801"/>
      <c r="TKC45" s="798"/>
      <c r="TKD45" s="799"/>
      <c r="TKE45" s="63"/>
      <c r="TKF45" s="800"/>
      <c r="TKG45" s="797"/>
      <c r="TKH45" s="794"/>
      <c r="TKI45" s="795"/>
      <c r="TKJ45" s="796"/>
      <c r="TKK45" s="794"/>
      <c r="TKL45" s="795"/>
      <c r="TKM45" s="797"/>
      <c r="TKN45" s="49"/>
      <c r="TKO45" s="795"/>
      <c r="TKP45" s="63"/>
      <c r="TKQ45" s="63"/>
      <c r="TKR45" s="801"/>
      <c r="TKS45" s="798"/>
      <c r="TKT45" s="799"/>
      <c r="TKU45" s="63"/>
      <c r="TKV45" s="800"/>
      <c r="TKW45" s="797"/>
      <c r="TKX45" s="794"/>
      <c r="TKY45" s="795"/>
      <c r="TKZ45" s="796"/>
      <c r="TLA45" s="794"/>
      <c r="TLB45" s="795"/>
      <c r="TLC45" s="797"/>
      <c r="TLD45" s="49"/>
      <c r="TLE45" s="795"/>
      <c r="TLF45" s="63"/>
      <c r="TLG45" s="63"/>
      <c r="TLH45" s="801"/>
      <c r="TLI45" s="798"/>
      <c r="TLJ45" s="799"/>
      <c r="TLK45" s="63"/>
      <c r="TLL45" s="800"/>
      <c r="TLM45" s="797"/>
      <c r="TLN45" s="794"/>
      <c r="TLO45" s="795"/>
      <c r="TLP45" s="796"/>
      <c r="TLQ45" s="794"/>
      <c r="TLR45" s="795"/>
      <c r="TLS45" s="797"/>
      <c r="TLT45" s="49"/>
      <c r="TLU45" s="795"/>
      <c r="TLV45" s="63"/>
      <c r="TLW45" s="63"/>
      <c r="TLX45" s="801"/>
      <c r="TLY45" s="798"/>
      <c r="TLZ45" s="799"/>
      <c r="TMA45" s="63"/>
      <c r="TMB45" s="800"/>
      <c r="TMC45" s="797"/>
      <c r="TMD45" s="794"/>
      <c r="TME45" s="795"/>
      <c r="TMF45" s="796"/>
      <c r="TMG45" s="794"/>
      <c r="TMH45" s="795"/>
      <c r="TMI45" s="797"/>
      <c r="TMJ45" s="49"/>
      <c r="TMK45" s="795"/>
      <c r="TML45" s="63"/>
      <c r="TMM45" s="63"/>
      <c r="TMN45" s="801"/>
      <c r="TMO45" s="798"/>
      <c r="TMP45" s="799"/>
      <c r="TMQ45" s="63"/>
      <c r="TMR45" s="800"/>
      <c r="TMS45" s="797"/>
      <c r="TMT45" s="794"/>
      <c r="TMU45" s="795"/>
      <c r="TMV45" s="796"/>
      <c r="TMW45" s="794"/>
      <c r="TMX45" s="795"/>
      <c r="TMY45" s="797"/>
      <c r="TMZ45" s="49"/>
      <c r="TNA45" s="795"/>
      <c r="TNB45" s="63"/>
      <c r="TNC45" s="63"/>
      <c r="TND45" s="801"/>
      <c r="TNE45" s="798"/>
      <c r="TNF45" s="799"/>
      <c r="TNG45" s="63"/>
      <c r="TNH45" s="800"/>
      <c r="TNI45" s="797"/>
      <c r="TNJ45" s="794"/>
      <c r="TNK45" s="795"/>
      <c r="TNL45" s="796"/>
      <c r="TNM45" s="794"/>
      <c r="TNN45" s="795"/>
      <c r="TNO45" s="797"/>
      <c r="TNP45" s="49"/>
      <c r="TNQ45" s="795"/>
      <c r="TNR45" s="63"/>
      <c r="TNS45" s="63"/>
      <c r="TNT45" s="801"/>
      <c r="TNU45" s="798"/>
      <c r="TNV45" s="799"/>
      <c r="TNW45" s="63"/>
      <c r="TNX45" s="800"/>
      <c r="TNY45" s="797"/>
      <c r="TNZ45" s="794"/>
      <c r="TOA45" s="795"/>
      <c r="TOB45" s="796"/>
      <c r="TOC45" s="794"/>
      <c r="TOD45" s="795"/>
      <c r="TOE45" s="797"/>
      <c r="TOF45" s="49"/>
      <c r="TOG45" s="795"/>
      <c r="TOH45" s="63"/>
      <c r="TOI45" s="63"/>
      <c r="TOJ45" s="801"/>
      <c r="TOK45" s="798"/>
      <c r="TOL45" s="799"/>
      <c r="TOM45" s="63"/>
      <c r="TON45" s="800"/>
      <c r="TOO45" s="797"/>
      <c r="TOP45" s="794"/>
      <c r="TOQ45" s="795"/>
      <c r="TOR45" s="796"/>
      <c r="TOS45" s="794"/>
      <c r="TOT45" s="795"/>
      <c r="TOU45" s="797"/>
      <c r="TOV45" s="49"/>
      <c r="TOW45" s="795"/>
      <c r="TOX45" s="63"/>
      <c r="TOY45" s="63"/>
      <c r="TOZ45" s="801"/>
      <c r="TPA45" s="798"/>
      <c r="TPB45" s="799"/>
      <c r="TPC45" s="63"/>
      <c r="TPD45" s="800"/>
      <c r="TPE45" s="797"/>
      <c r="TPF45" s="794"/>
      <c r="TPG45" s="795"/>
      <c r="TPH45" s="796"/>
      <c r="TPI45" s="794"/>
      <c r="TPJ45" s="795"/>
      <c r="TPK45" s="797"/>
      <c r="TPL45" s="49"/>
      <c r="TPM45" s="795"/>
      <c r="TPN45" s="63"/>
      <c r="TPO45" s="63"/>
      <c r="TPP45" s="801"/>
      <c r="TPQ45" s="798"/>
      <c r="TPR45" s="799"/>
      <c r="TPS45" s="63"/>
      <c r="TPT45" s="800"/>
      <c r="TPU45" s="797"/>
      <c r="TPV45" s="794"/>
      <c r="TPW45" s="795"/>
      <c r="TPX45" s="796"/>
      <c r="TPY45" s="794"/>
      <c r="TPZ45" s="795"/>
      <c r="TQA45" s="797"/>
      <c r="TQB45" s="49"/>
      <c r="TQC45" s="795"/>
      <c r="TQD45" s="63"/>
      <c r="TQE45" s="63"/>
      <c r="TQF45" s="801"/>
      <c r="TQG45" s="798"/>
      <c r="TQH45" s="799"/>
      <c r="TQI45" s="63"/>
      <c r="TQJ45" s="800"/>
      <c r="TQK45" s="797"/>
      <c r="TQL45" s="794"/>
      <c r="TQM45" s="795"/>
      <c r="TQN45" s="796"/>
      <c r="TQO45" s="794"/>
      <c r="TQP45" s="795"/>
      <c r="TQQ45" s="797"/>
      <c r="TQR45" s="49"/>
      <c r="TQS45" s="795"/>
      <c r="TQT45" s="63"/>
      <c r="TQU45" s="63"/>
      <c r="TQV45" s="801"/>
      <c r="TQW45" s="798"/>
      <c r="TQX45" s="799"/>
      <c r="TQY45" s="63"/>
      <c r="TQZ45" s="800"/>
      <c r="TRA45" s="797"/>
      <c r="TRB45" s="794"/>
      <c r="TRC45" s="795"/>
      <c r="TRD45" s="796"/>
      <c r="TRE45" s="794"/>
      <c r="TRF45" s="795"/>
      <c r="TRG45" s="797"/>
      <c r="TRH45" s="49"/>
      <c r="TRI45" s="795"/>
      <c r="TRJ45" s="63"/>
      <c r="TRK45" s="63"/>
      <c r="TRL45" s="801"/>
      <c r="TRM45" s="798"/>
      <c r="TRN45" s="799"/>
      <c r="TRO45" s="63"/>
      <c r="TRP45" s="800"/>
      <c r="TRQ45" s="797"/>
      <c r="TRR45" s="794"/>
      <c r="TRS45" s="795"/>
      <c r="TRT45" s="796"/>
      <c r="TRU45" s="794"/>
      <c r="TRV45" s="795"/>
      <c r="TRW45" s="797"/>
      <c r="TRX45" s="49"/>
      <c r="TRY45" s="795"/>
      <c r="TRZ45" s="63"/>
      <c r="TSA45" s="63"/>
      <c r="TSB45" s="801"/>
      <c r="TSC45" s="798"/>
      <c r="TSD45" s="799"/>
      <c r="TSE45" s="63"/>
      <c r="TSF45" s="800"/>
      <c r="TSG45" s="797"/>
      <c r="TSH45" s="794"/>
      <c r="TSI45" s="795"/>
      <c r="TSJ45" s="796"/>
      <c r="TSK45" s="794"/>
      <c r="TSL45" s="795"/>
      <c r="TSM45" s="797"/>
      <c r="TSN45" s="49"/>
      <c r="TSO45" s="795"/>
      <c r="TSP45" s="63"/>
      <c r="TSQ45" s="63"/>
      <c r="TSR45" s="801"/>
      <c r="TSS45" s="798"/>
      <c r="TST45" s="799"/>
      <c r="TSU45" s="63"/>
      <c r="TSV45" s="800"/>
      <c r="TSW45" s="797"/>
      <c r="TSX45" s="794"/>
      <c r="TSY45" s="795"/>
      <c r="TSZ45" s="796"/>
      <c r="TTA45" s="794"/>
      <c r="TTB45" s="795"/>
      <c r="TTC45" s="797"/>
      <c r="TTD45" s="49"/>
      <c r="TTE45" s="795"/>
      <c r="TTF45" s="63"/>
      <c r="TTG45" s="63"/>
      <c r="TTH45" s="801"/>
      <c r="TTI45" s="798"/>
      <c r="TTJ45" s="799"/>
      <c r="TTK45" s="63"/>
      <c r="TTL45" s="800"/>
      <c r="TTM45" s="797"/>
      <c r="TTN45" s="794"/>
      <c r="TTO45" s="795"/>
      <c r="TTP45" s="796"/>
      <c r="TTQ45" s="794"/>
      <c r="TTR45" s="795"/>
      <c r="TTS45" s="797"/>
      <c r="TTT45" s="49"/>
      <c r="TTU45" s="795"/>
      <c r="TTV45" s="63"/>
      <c r="TTW45" s="63"/>
      <c r="TTX45" s="801"/>
      <c r="TTY45" s="798"/>
      <c r="TTZ45" s="799"/>
      <c r="TUA45" s="63"/>
      <c r="TUB45" s="800"/>
      <c r="TUC45" s="797"/>
      <c r="TUD45" s="794"/>
      <c r="TUE45" s="795"/>
      <c r="TUF45" s="796"/>
      <c r="TUG45" s="794"/>
      <c r="TUH45" s="795"/>
      <c r="TUI45" s="797"/>
      <c r="TUJ45" s="49"/>
      <c r="TUK45" s="795"/>
      <c r="TUL45" s="63"/>
      <c r="TUM45" s="63"/>
      <c r="TUN45" s="801"/>
      <c r="TUO45" s="798"/>
      <c r="TUP45" s="799"/>
      <c r="TUQ45" s="63"/>
      <c r="TUR45" s="800"/>
      <c r="TUS45" s="797"/>
      <c r="TUT45" s="794"/>
      <c r="TUU45" s="795"/>
      <c r="TUV45" s="796"/>
      <c r="TUW45" s="794"/>
      <c r="TUX45" s="795"/>
      <c r="TUY45" s="797"/>
      <c r="TUZ45" s="49"/>
      <c r="TVA45" s="795"/>
      <c r="TVB45" s="63"/>
      <c r="TVC45" s="63"/>
      <c r="TVD45" s="801"/>
      <c r="TVE45" s="798"/>
      <c r="TVF45" s="799"/>
      <c r="TVG45" s="63"/>
      <c r="TVH45" s="800"/>
      <c r="TVI45" s="797"/>
      <c r="TVJ45" s="794"/>
      <c r="TVK45" s="795"/>
      <c r="TVL45" s="796"/>
      <c r="TVM45" s="794"/>
      <c r="TVN45" s="795"/>
      <c r="TVO45" s="797"/>
      <c r="TVP45" s="49"/>
      <c r="TVQ45" s="795"/>
      <c r="TVR45" s="63"/>
      <c r="TVS45" s="63"/>
      <c r="TVT45" s="801"/>
      <c r="TVU45" s="798"/>
      <c r="TVV45" s="799"/>
      <c r="TVW45" s="63"/>
      <c r="TVX45" s="800"/>
      <c r="TVY45" s="797"/>
      <c r="TVZ45" s="794"/>
      <c r="TWA45" s="795"/>
      <c r="TWB45" s="796"/>
      <c r="TWC45" s="794"/>
      <c r="TWD45" s="795"/>
      <c r="TWE45" s="797"/>
      <c r="TWF45" s="49"/>
      <c r="TWG45" s="795"/>
      <c r="TWH45" s="63"/>
      <c r="TWI45" s="63"/>
      <c r="TWJ45" s="801"/>
      <c r="TWK45" s="798"/>
      <c r="TWL45" s="799"/>
      <c r="TWM45" s="63"/>
      <c r="TWN45" s="800"/>
      <c r="TWO45" s="797"/>
      <c r="TWP45" s="794"/>
      <c r="TWQ45" s="795"/>
      <c r="TWR45" s="796"/>
      <c r="TWS45" s="794"/>
      <c r="TWT45" s="795"/>
      <c r="TWU45" s="797"/>
      <c r="TWV45" s="49"/>
      <c r="TWW45" s="795"/>
      <c r="TWX45" s="63"/>
      <c r="TWY45" s="63"/>
      <c r="TWZ45" s="801"/>
      <c r="TXA45" s="798"/>
      <c r="TXB45" s="799"/>
      <c r="TXC45" s="63"/>
      <c r="TXD45" s="800"/>
      <c r="TXE45" s="797"/>
      <c r="TXF45" s="794"/>
      <c r="TXG45" s="795"/>
      <c r="TXH45" s="796"/>
      <c r="TXI45" s="794"/>
      <c r="TXJ45" s="795"/>
      <c r="TXK45" s="797"/>
      <c r="TXL45" s="49"/>
      <c r="TXM45" s="795"/>
      <c r="TXN45" s="63"/>
      <c r="TXO45" s="63"/>
      <c r="TXP45" s="801"/>
      <c r="TXQ45" s="798"/>
      <c r="TXR45" s="799"/>
      <c r="TXS45" s="63"/>
      <c r="TXT45" s="800"/>
      <c r="TXU45" s="797"/>
      <c r="TXV45" s="794"/>
      <c r="TXW45" s="795"/>
      <c r="TXX45" s="796"/>
      <c r="TXY45" s="794"/>
      <c r="TXZ45" s="795"/>
      <c r="TYA45" s="797"/>
      <c r="TYB45" s="49"/>
      <c r="TYC45" s="795"/>
      <c r="TYD45" s="63"/>
      <c r="TYE45" s="63"/>
      <c r="TYF45" s="801"/>
      <c r="TYG45" s="798"/>
      <c r="TYH45" s="799"/>
      <c r="TYI45" s="63"/>
      <c r="TYJ45" s="800"/>
      <c r="TYK45" s="797"/>
      <c r="TYL45" s="794"/>
      <c r="TYM45" s="795"/>
      <c r="TYN45" s="796"/>
      <c r="TYO45" s="794"/>
      <c r="TYP45" s="795"/>
      <c r="TYQ45" s="797"/>
      <c r="TYR45" s="49"/>
      <c r="TYS45" s="795"/>
      <c r="TYT45" s="63"/>
      <c r="TYU45" s="63"/>
      <c r="TYV45" s="801"/>
      <c r="TYW45" s="798"/>
      <c r="TYX45" s="799"/>
      <c r="TYY45" s="63"/>
      <c r="TYZ45" s="800"/>
      <c r="TZA45" s="797"/>
      <c r="TZB45" s="794"/>
      <c r="TZC45" s="795"/>
      <c r="TZD45" s="796"/>
      <c r="TZE45" s="794"/>
      <c r="TZF45" s="795"/>
      <c r="TZG45" s="797"/>
      <c r="TZH45" s="49"/>
      <c r="TZI45" s="795"/>
      <c r="TZJ45" s="63"/>
      <c r="TZK45" s="63"/>
      <c r="TZL45" s="801"/>
      <c r="TZM45" s="798"/>
      <c r="TZN45" s="799"/>
      <c r="TZO45" s="63"/>
      <c r="TZP45" s="800"/>
      <c r="TZQ45" s="797"/>
      <c r="TZR45" s="794"/>
      <c r="TZS45" s="795"/>
      <c r="TZT45" s="796"/>
      <c r="TZU45" s="794"/>
      <c r="TZV45" s="795"/>
      <c r="TZW45" s="797"/>
      <c r="TZX45" s="49"/>
      <c r="TZY45" s="795"/>
      <c r="TZZ45" s="63"/>
      <c r="UAA45" s="63"/>
      <c r="UAB45" s="801"/>
      <c r="UAC45" s="798"/>
      <c r="UAD45" s="799"/>
      <c r="UAE45" s="63"/>
      <c r="UAF45" s="800"/>
      <c r="UAG45" s="797"/>
      <c r="UAH45" s="794"/>
      <c r="UAI45" s="795"/>
      <c r="UAJ45" s="796"/>
      <c r="UAK45" s="794"/>
      <c r="UAL45" s="795"/>
      <c r="UAM45" s="797"/>
      <c r="UAN45" s="49"/>
      <c r="UAO45" s="795"/>
      <c r="UAP45" s="63"/>
      <c r="UAQ45" s="63"/>
      <c r="UAR45" s="801"/>
      <c r="UAS45" s="798"/>
      <c r="UAT45" s="799"/>
      <c r="UAU45" s="63"/>
      <c r="UAV45" s="800"/>
      <c r="UAW45" s="797"/>
      <c r="UAX45" s="794"/>
      <c r="UAY45" s="795"/>
      <c r="UAZ45" s="796"/>
      <c r="UBA45" s="794"/>
      <c r="UBB45" s="795"/>
      <c r="UBC45" s="797"/>
      <c r="UBD45" s="49"/>
      <c r="UBE45" s="795"/>
      <c r="UBF45" s="63"/>
      <c r="UBG45" s="63"/>
      <c r="UBH45" s="801"/>
      <c r="UBI45" s="798"/>
      <c r="UBJ45" s="799"/>
      <c r="UBK45" s="63"/>
      <c r="UBL45" s="800"/>
      <c r="UBM45" s="797"/>
      <c r="UBN45" s="794"/>
      <c r="UBO45" s="795"/>
      <c r="UBP45" s="796"/>
      <c r="UBQ45" s="794"/>
      <c r="UBR45" s="795"/>
      <c r="UBS45" s="797"/>
      <c r="UBT45" s="49"/>
      <c r="UBU45" s="795"/>
      <c r="UBV45" s="63"/>
      <c r="UBW45" s="63"/>
      <c r="UBX45" s="801"/>
      <c r="UBY45" s="798"/>
      <c r="UBZ45" s="799"/>
      <c r="UCA45" s="63"/>
      <c r="UCB45" s="800"/>
      <c r="UCC45" s="797"/>
      <c r="UCD45" s="794"/>
      <c r="UCE45" s="795"/>
      <c r="UCF45" s="796"/>
      <c r="UCG45" s="794"/>
      <c r="UCH45" s="795"/>
      <c r="UCI45" s="797"/>
      <c r="UCJ45" s="49"/>
      <c r="UCK45" s="795"/>
      <c r="UCL45" s="63"/>
      <c r="UCM45" s="63"/>
      <c r="UCN45" s="801"/>
      <c r="UCO45" s="798"/>
      <c r="UCP45" s="799"/>
      <c r="UCQ45" s="63"/>
      <c r="UCR45" s="800"/>
      <c r="UCS45" s="797"/>
      <c r="UCT45" s="794"/>
      <c r="UCU45" s="795"/>
      <c r="UCV45" s="796"/>
      <c r="UCW45" s="794"/>
      <c r="UCX45" s="795"/>
      <c r="UCY45" s="797"/>
      <c r="UCZ45" s="49"/>
      <c r="UDA45" s="795"/>
      <c r="UDB45" s="63"/>
      <c r="UDC45" s="63"/>
      <c r="UDD45" s="801"/>
      <c r="UDE45" s="798"/>
      <c r="UDF45" s="799"/>
      <c r="UDG45" s="63"/>
      <c r="UDH45" s="800"/>
      <c r="UDI45" s="797"/>
      <c r="UDJ45" s="794"/>
      <c r="UDK45" s="795"/>
      <c r="UDL45" s="796"/>
      <c r="UDM45" s="794"/>
      <c r="UDN45" s="795"/>
      <c r="UDO45" s="797"/>
      <c r="UDP45" s="49"/>
      <c r="UDQ45" s="795"/>
      <c r="UDR45" s="63"/>
      <c r="UDS45" s="63"/>
      <c r="UDT45" s="801"/>
      <c r="UDU45" s="798"/>
      <c r="UDV45" s="799"/>
      <c r="UDW45" s="63"/>
      <c r="UDX45" s="800"/>
      <c r="UDY45" s="797"/>
      <c r="UDZ45" s="794"/>
      <c r="UEA45" s="795"/>
      <c r="UEB45" s="796"/>
      <c r="UEC45" s="794"/>
      <c r="UED45" s="795"/>
      <c r="UEE45" s="797"/>
      <c r="UEF45" s="49"/>
      <c r="UEG45" s="795"/>
      <c r="UEH45" s="63"/>
      <c r="UEI45" s="63"/>
      <c r="UEJ45" s="801"/>
      <c r="UEK45" s="798"/>
      <c r="UEL45" s="799"/>
      <c r="UEM45" s="63"/>
      <c r="UEN45" s="800"/>
      <c r="UEO45" s="797"/>
      <c r="UEP45" s="794"/>
      <c r="UEQ45" s="795"/>
      <c r="UER45" s="796"/>
      <c r="UES45" s="794"/>
      <c r="UET45" s="795"/>
      <c r="UEU45" s="797"/>
      <c r="UEV45" s="49"/>
      <c r="UEW45" s="795"/>
      <c r="UEX45" s="63"/>
      <c r="UEY45" s="63"/>
      <c r="UEZ45" s="801"/>
      <c r="UFA45" s="798"/>
      <c r="UFB45" s="799"/>
      <c r="UFC45" s="63"/>
      <c r="UFD45" s="800"/>
      <c r="UFE45" s="797"/>
      <c r="UFF45" s="794"/>
      <c r="UFG45" s="795"/>
      <c r="UFH45" s="796"/>
      <c r="UFI45" s="794"/>
      <c r="UFJ45" s="795"/>
      <c r="UFK45" s="797"/>
      <c r="UFL45" s="49"/>
      <c r="UFM45" s="795"/>
      <c r="UFN45" s="63"/>
      <c r="UFO45" s="63"/>
      <c r="UFP45" s="801"/>
      <c r="UFQ45" s="798"/>
      <c r="UFR45" s="799"/>
      <c r="UFS45" s="63"/>
      <c r="UFT45" s="800"/>
      <c r="UFU45" s="797"/>
      <c r="UFV45" s="794"/>
      <c r="UFW45" s="795"/>
      <c r="UFX45" s="796"/>
      <c r="UFY45" s="794"/>
      <c r="UFZ45" s="795"/>
      <c r="UGA45" s="797"/>
      <c r="UGB45" s="49"/>
      <c r="UGC45" s="795"/>
      <c r="UGD45" s="63"/>
      <c r="UGE45" s="63"/>
      <c r="UGF45" s="801"/>
      <c r="UGG45" s="798"/>
      <c r="UGH45" s="799"/>
      <c r="UGI45" s="63"/>
      <c r="UGJ45" s="800"/>
      <c r="UGK45" s="797"/>
      <c r="UGL45" s="794"/>
      <c r="UGM45" s="795"/>
      <c r="UGN45" s="796"/>
      <c r="UGO45" s="794"/>
      <c r="UGP45" s="795"/>
      <c r="UGQ45" s="797"/>
      <c r="UGR45" s="49"/>
      <c r="UGS45" s="795"/>
      <c r="UGT45" s="63"/>
      <c r="UGU45" s="63"/>
      <c r="UGV45" s="801"/>
      <c r="UGW45" s="798"/>
      <c r="UGX45" s="799"/>
      <c r="UGY45" s="63"/>
      <c r="UGZ45" s="800"/>
      <c r="UHA45" s="797"/>
      <c r="UHB45" s="794"/>
      <c r="UHC45" s="795"/>
      <c r="UHD45" s="796"/>
      <c r="UHE45" s="794"/>
      <c r="UHF45" s="795"/>
      <c r="UHG45" s="797"/>
      <c r="UHH45" s="49"/>
      <c r="UHI45" s="795"/>
      <c r="UHJ45" s="63"/>
      <c r="UHK45" s="63"/>
      <c r="UHL45" s="801"/>
      <c r="UHM45" s="798"/>
      <c r="UHN45" s="799"/>
      <c r="UHO45" s="63"/>
      <c r="UHP45" s="800"/>
      <c r="UHQ45" s="797"/>
      <c r="UHR45" s="794"/>
      <c r="UHS45" s="795"/>
      <c r="UHT45" s="796"/>
      <c r="UHU45" s="794"/>
      <c r="UHV45" s="795"/>
      <c r="UHW45" s="797"/>
      <c r="UHX45" s="49"/>
      <c r="UHY45" s="795"/>
      <c r="UHZ45" s="63"/>
      <c r="UIA45" s="63"/>
      <c r="UIB45" s="801"/>
      <c r="UIC45" s="798"/>
      <c r="UID45" s="799"/>
      <c r="UIE45" s="63"/>
      <c r="UIF45" s="800"/>
      <c r="UIG45" s="797"/>
      <c r="UIH45" s="794"/>
      <c r="UII45" s="795"/>
      <c r="UIJ45" s="796"/>
      <c r="UIK45" s="794"/>
      <c r="UIL45" s="795"/>
      <c r="UIM45" s="797"/>
      <c r="UIN45" s="49"/>
      <c r="UIO45" s="795"/>
      <c r="UIP45" s="63"/>
      <c r="UIQ45" s="63"/>
      <c r="UIR45" s="801"/>
      <c r="UIS45" s="798"/>
      <c r="UIT45" s="799"/>
      <c r="UIU45" s="63"/>
      <c r="UIV45" s="800"/>
      <c r="UIW45" s="797"/>
      <c r="UIX45" s="794"/>
      <c r="UIY45" s="795"/>
      <c r="UIZ45" s="796"/>
      <c r="UJA45" s="794"/>
      <c r="UJB45" s="795"/>
      <c r="UJC45" s="797"/>
      <c r="UJD45" s="49"/>
      <c r="UJE45" s="795"/>
      <c r="UJF45" s="63"/>
      <c r="UJG45" s="63"/>
      <c r="UJH45" s="801"/>
      <c r="UJI45" s="798"/>
      <c r="UJJ45" s="799"/>
      <c r="UJK45" s="63"/>
      <c r="UJL45" s="800"/>
      <c r="UJM45" s="797"/>
      <c r="UJN45" s="794"/>
      <c r="UJO45" s="795"/>
      <c r="UJP45" s="796"/>
      <c r="UJQ45" s="794"/>
      <c r="UJR45" s="795"/>
      <c r="UJS45" s="797"/>
      <c r="UJT45" s="49"/>
      <c r="UJU45" s="795"/>
      <c r="UJV45" s="63"/>
      <c r="UJW45" s="63"/>
      <c r="UJX45" s="801"/>
      <c r="UJY45" s="798"/>
      <c r="UJZ45" s="799"/>
      <c r="UKA45" s="63"/>
      <c r="UKB45" s="800"/>
      <c r="UKC45" s="797"/>
      <c r="UKD45" s="794"/>
      <c r="UKE45" s="795"/>
      <c r="UKF45" s="796"/>
      <c r="UKG45" s="794"/>
      <c r="UKH45" s="795"/>
      <c r="UKI45" s="797"/>
      <c r="UKJ45" s="49"/>
      <c r="UKK45" s="795"/>
      <c r="UKL45" s="63"/>
      <c r="UKM45" s="63"/>
      <c r="UKN45" s="801"/>
      <c r="UKO45" s="798"/>
      <c r="UKP45" s="799"/>
      <c r="UKQ45" s="63"/>
      <c r="UKR45" s="800"/>
      <c r="UKS45" s="797"/>
      <c r="UKT45" s="794"/>
      <c r="UKU45" s="795"/>
      <c r="UKV45" s="796"/>
      <c r="UKW45" s="794"/>
      <c r="UKX45" s="795"/>
      <c r="UKY45" s="797"/>
      <c r="UKZ45" s="49"/>
      <c r="ULA45" s="795"/>
      <c r="ULB45" s="63"/>
      <c r="ULC45" s="63"/>
      <c r="ULD45" s="801"/>
      <c r="ULE45" s="798"/>
      <c r="ULF45" s="799"/>
      <c r="ULG45" s="63"/>
      <c r="ULH45" s="800"/>
      <c r="ULI45" s="797"/>
      <c r="ULJ45" s="794"/>
      <c r="ULK45" s="795"/>
      <c r="ULL45" s="796"/>
      <c r="ULM45" s="794"/>
      <c r="ULN45" s="795"/>
      <c r="ULO45" s="797"/>
      <c r="ULP45" s="49"/>
      <c r="ULQ45" s="795"/>
      <c r="ULR45" s="63"/>
      <c r="ULS45" s="63"/>
      <c r="ULT45" s="801"/>
      <c r="ULU45" s="798"/>
      <c r="ULV45" s="799"/>
      <c r="ULW45" s="63"/>
      <c r="ULX45" s="800"/>
      <c r="ULY45" s="797"/>
      <c r="ULZ45" s="794"/>
      <c r="UMA45" s="795"/>
      <c r="UMB45" s="796"/>
      <c r="UMC45" s="794"/>
      <c r="UMD45" s="795"/>
      <c r="UME45" s="797"/>
      <c r="UMF45" s="49"/>
      <c r="UMG45" s="795"/>
      <c r="UMH45" s="63"/>
      <c r="UMI45" s="63"/>
      <c r="UMJ45" s="801"/>
      <c r="UMK45" s="798"/>
      <c r="UML45" s="799"/>
      <c r="UMM45" s="63"/>
      <c r="UMN45" s="800"/>
      <c r="UMO45" s="797"/>
      <c r="UMP45" s="794"/>
      <c r="UMQ45" s="795"/>
      <c r="UMR45" s="796"/>
      <c r="UMS45" s="794"/>
      <c r="UMT45" s="795"/>
      <c r="UMU45" s="797"/>
      <c r="UMV45" s="49"/>
      <c r="UMW45" s="795"/>
      <c r="UMX45" s="63"/>
      <c r="UMY45" s="63"/>
      <c r="UMZ45" s="801"/>
      <c r="UNA45" s="798"/>
      <c r="UNB45" s="799"/>
      <c r="UNC45" s="63"/>
      <c r="UND45" s="800"/>
      <c r="UNE45" s="797"/>
      <c r="UNF45" s="794"/>
      <c r="UNG45" s="795"/>
      <c r="UNH45" s="796"/>
      <c r="UNI45" s="794"/>
      <c r="UNJ45" s="795"/>
      <c r="UNK45" s="797"/>
      <c r="UNL45" s="49"/>
      <c r="UNM45" s="795"/>
      <c r="UNN45" s="63"/>
      <c r="UNO45" s="63"/>
      <c r="UNP45" s="801"/>
      <c r="UNQ45" s="798"/>
      <c r="UNR45" s="799"/>
      <c r="UNS45" s="63"/>
      <c r="UNT45" s="800"/>
      <c r="UNU45" s="797"/>
      <c r="UNV45" s="794"/>
      <c r="UNW45" s="795"/>
      <c r="UNX45" s="796"/>
      <c r="UNY45" s="794"/>
      <c r="UNZ45" s="795"/>
      <c r="UOA45" s="797"/>
      <c r="UOB45" s="49"/>
      <c r="UOC45" s="795"/>
      <c r="UOD45" s="63"/>
      <c r="UOE45" s="63"/>
      <c r="UOF45" s="801"/>
      <c r="UOG45" s="798"/>
      <c r="UOH45" s="799"/>
      <c r="UOI45" s="63"/>
      <c r="UOJ45" s="800"/>
      <c r="UOK45" s="797"/>
      <c r="UOL45" s="794"/>
      <c r="UOM45" s="795"/>
      <c r="UON45" s="796"/>
      <c r="UOO45" s="794"/>
      <c r="UOP45" s="795"/>
      <c r="UOQ45" s="797"/>
      <c r="UOR45" s="49"/>
      <c r="UOS45" s="795"/>
      <c r="UOT45" s="63"/>
      <c r="UOU45" s="63"/>
      <c r="UOV45" s="801"/>
      <c r="UOW45" s="798"/>
      <c r="UOX45" s="799"/>
      <c r="UOY45" s="63"/>
      <c r="UOZ45" s="800"/>
      <c r="UPA45" s="797"/>
      <c r="UPB45" s="794"/>
      <c r="UPC45" s="795"/>
      <c r="UPD45" s="796"/>
      <c r="UPE45" s="794"/>
      <c r="UPF45" s="795"/>
      <c r="UPG45" s="797"/>
      <c r="UPH45" s="49"/>
      <c r="UPI45" s="795"/>
      <c r="UPJ45" s="63"/>
      <c r="UPK45" s="63"/>
      <c r="UPL45" s="801"/>
      <c r="UPM45" s="798"/>
      <c r="UPN45" s="799"/>
      <c r="UPO45" s="63"/>
      <c r="UPP45" s="800"/>
      <c r="UPQ45" s="797"/>
      <c r="UPR45" s="794"/>
      <c r="UPS45" s="795"/>
      <c r="UPT45" s="796"/>
      <c r="UPU45" s="794"/>
      <c r="UPV45" s="795"/>
      <c r="UPW45" s="797"/>
      <c r="UPX45" s="49"/>
      <c r="UPY45" s="795"/>
      <c r="UPZ45" s="63"/>
      <c r="UQA45" s="63"/>
      <c r="UQB45" s="801"/>
      <c r="UQC45" s="798"/>
      <c r="UQD45" s="799"/>
      <c r="UQE45" s="63"/>
      <c r="UQF45" s="800"/>
      <c r="UQG45" s="797"/>
      <c r="UQH45" s="794"/>
      <c r="UQI45" s="795"/>
      <c r="UQJ45" s="796"/>
      <c r="UQK45" s="794"/>
      <c r="UQL45" s="795"/>
      <c r="UQM45" s="797"/>
      <c r="UQN45" s="49"/>
      <c r="UQO45" s="795"/>
      <c r="UQP45" s="63"/>
      <c r="UQQ45" s="63"/>
      <c r="UQR45" s="801"/>
      <c r="UQS45" s="798"/>
      <c r="UQT45" s="799"/>
      <c r="UQU45" s="63"/>
      <c r="UQV45" s="800"/>
      <c r="UQW45" s="797"/>
      <c r="UQX45" s="794"/>
      <c r="UQY45" s="795"/>
      <c r="UQZ45" s="796"/>
      <c r="URA45" s="794"/>
      <c r="URB45" s="795"/>
      <c r="URC45" s="797"/>
      <c r="URD45" s="49"/>
      <c r="URE45" s="795"/>
      <c r="URF45" s="63"/>
      <c r="URG45" s="63"/>
      <c r="URH45" s="801"/>
      <c r="URI45" s="798"/>
      <c r="URJ45" s="799"/>
      <c r="URK45" s="63"/>
      <c r="URL45" s="800"/>
      <c r="URM45" s="797"/>
      <c r="URN45" s="794"/>
      <c r="URO45" s="795"/>
      <c r="URP45" s="796"/>
      <c r="URQ45" s="794"/>
      <c r="URR45" s="795"/>
      <c r="URS45" s="797"/>
      <c r="URT45" s="49"/>
      <c r="URU45" s="795"/>
      <c r="URV45" s="63"/>
      <c r="URW45" s="63"/>
      <c r="URX45" s="801"/>
      <c r="URY45" s="798"/>
      <c r="URZ45" s="799"/>
      <c r="USA45" s="63"/>
      <c r="USB45" s="800"/>
      <c r="USC45" s="797"/>
      <c r="USD45" s="794"/>
      <c r="USE45" s="795"/>
      <c r="USF45" s="796"/>
      <c r="USG45" s="794"/>
      <c r="USH45" s="795"/>
      <c r="USI45" s="797"/>
      <c r="USJ45" s="49"/>
      <c r="USK45" s="795"/>
      <c r="USL45" s="63"/>
      <c r="USM45" s="63"/>
      <c r="USN45" s="801"/>
      <c r="USO45" s="798"/>
      <c r="USP45" s="799"/>
      <c r="USQ45" s="63"/>
      <c r="USR45" s="800"/>
      <c r="USS45" s="797"/>
      <c r="UST45" s="794"/>
      <c r="USU45" s="795"/>
      <c r="USV45" s="796"/>
      <c r="USW45" s="794"/>
      <c r="USX45" s="795"/>
      <c r="USY45" s="797"/>
      <c r="USZ45" s="49"/>
      <c r="UTA45" s="795"/>
      <c r="UTB45" s="63"/>
      <c r="UTC45" s="63"/>
      <c r="UTD45" s="801"/>
      <c r="UTE45" s="798"/>
      <c r="UTF45" s="799"/>
      <c r="UTG45" s="63"/>
      <c r="UTH45" s="800"/>
      <c r="UTI45" s="797"/>
      <c r="UTJ45" s="794"/>
      <c r="UTK45" s="795"/>
      <c r="UTL45" s="796"/>
      <c r="UTM45" s="794"/>
      <c r="UTN45" s="795"/>
      <c r="UTO45" s="797"/>
      <c r="UTP45" s="49"/>
      <c r="UTQ45" s="795"/>
      <c r="UTR45" s="63"/>
      <c r="UTS45" s="63"/>
      <c r="UTT45" s="801"/>
      <c r="UTU45" s="798"/>
      <c r="UTV45" s="799"/>
      <c r="UTW45" s="63"/>
      <c r="UTX45" s="800"/>
      <c r="UTY45" s="797"/>
      <c r="UTZ45" s="794"/>
      <c r="UUA45" s="795"/>
      <c r="UUB45" s="796"/>
      <c r="UUC45" s="794"/>
      <c r="UUD45" s="795"/>
      <c r="UUE45" s="797"/>
      <c r="UUF45" s="49"/>
      <c r="UUG45" s="795"/>
      <c r="UUH45" s="63"/>
      <c r="UUI45" s="63"/>
      <c r="UUJ45" s="801"/>
      <c r="UUK45" s="798"/>
      <c r="UUL45" s="799"/>
      <c r="UUM45" s="63"/>
      <c r="UUN45" s="800"/>
      <c r="UUO45" s="797"/>
      <c r="UUP45" s="794"/>
      <c r="UUQ45" s="795"/>
      <c r="UUR45" s="796"/>
      <c r="UUS45" s="794"/>
      <c r="UUT45" s="795"/>
      <c r="UUU45" s="797"/>
      <c r="UUV45" s="49"/>
      <c r="UUW45" s="795"/>
      <c r="UUX45" s="63"/>
      <c r="UUY45" s="63"/>
      <c r="UUZ45" s="801"/>
      <c r="UVA45" s="798"/>
      <c r="UVB45" s="799"/>
      <c r="UVC45" s="63"/>
      <c r="UVD45" s="800"/>
      <c r="UVE45" s="797"/>
      <c r="UVF45" s="794"/>
      <c r="UVG45" s="795"/>
      <c r="UVH45" s="796"/>
      <c r="UVI45" s="794"/>
      <c r="UVJ45" s="795"/>
      <c r="UVK45" s="797"/>
      <c r="UVL45" s="49"/>
      <c r="UVM45" s="795"/>
      <c r="UVN45" s="63"/>
      <c r="UVO45" s="63"/>
      <c r="UVP45" s="801"/>
      <c r="UVQ45" s="798"/>
      <c r="UVR45" s="799"/>
      <c r="UVS45" s="63"/>
      <c r="UVT45" s="800"/>
      <c r="UVU45" s="797"/>
      <c r="UVV45" s="794"/>
      <c r="UVW45" s="795"/>
      <c r="UVX45" s="796"/>
      <c r="UVY45" s="794"/>
      <c r="UVZ45" s="795"/>
      <c r="UWA45" s="797"/>
      <c r="UWB45" s="49"/>
      <c r="UWC45" s="795"/>
      <c r="UWD45" s="63"/>
      <c r="UWE45" s="63"/>
      <c r="UWF45" s="801"/>
      <c r="UWG45" s="798"/>
      <c r="UWH45" s="799"/>
      <c r="UWI45" s="63"/>
      <c r="UWJ45" s="800"/>
      <c r="UWK45" s="797"/>
      <c r="UWL45" s="794"/>
      <c r="UWM45" s="795"/>
      <c r="UWN45" s="796"/>
      <c r="UWO45" s="794"/>
      <c r="UWP45" s="795"/>
      <c r="UWQ45" s="797"/>
      <c r="UWR45" s="49"/>
      <c r="UWS45" s="795"/>
      <c r="UWT45" s="63"/>
      <c r="UWU45" s="63"/>
      <c r="UWV45" s="801"/>
      <c r="UWW45" s="798"/>
      <c r="UWX45" s="799"/>
      <c r="UWY45" s="63"/>
      <c r="UWZ45" s="800"/>
      <c r="UXA45" s="797"/>
      <c r="UXB45" s="794"/>
      <c r="UXC45" s="795"/>
      <c r="UXD45" s="796"/>
      <c r="UXE45" s="794"/>
      <c r="UXF45" s="795"/>
      <c r="UXG45" s="797"/>
      <c r="UXH45" s="49"/>
      <c r="UXI45" s="795"/>
      <c r="UXJ45" s="63"/>
      <c r="UXK45" s="63"/>
      <c r="UXL45" s="801"/>
      <c r="UXM45" s="798"/>
      <c r="UXN45" s="799"/>
      <c r="UXO45" s="63"/>
      <c r="UXP45" s="800"/>
      <c r="UXQ45" s="797"/>
      <c r="UXR45" s="794"/>
      <c r="UXS45" s="795"/>
      <c r="UXT45" s="796"/>
      <c r="UXU45" s="794"/>
      <c r="UXV45" s="795"/>
      <c r="UXW45" s="797"/>
      <c r="UXX45" s="49"/>
      <c r="UXY45" s="795"/>
      <c r="UXZ45" s="63"/>
      <c r="UYA45" s="63"/>
      <c r="UYB45" s="801"/>
      <c r="UYC45" s="798"/>
      <c r="UYD45" s="799"/>
      <c r="UYE45" s="63"/>
      <c r="UYF45" s="800"/>
      <c r="UYG45" s="797"/>
      <c r="UYH45" s="794"/>
      <c r="UYI45" s="795"/>
      <c r="UYJ45" s="796"/>
      <c r="UYK45" s="794"/>
      <c r="UYL45" s="795"/>
      <c r="UYM45" s="797"/>
      <c r="UYN45" s="49"/>
      <c r="UYO45" s="795"/>
      <c r="UYP45" s="63"/>
      <c r="UYQ45" s="63"/>
      <c r="UYR45" s="801"/>
      <c r="UYS45" s="798"/>
      <c r="UYT45" s="799"/>
      <c r="UYU45" s="63"/>
      <c r="UYV45" s="800"/>
      <c r="UYW45" s="797"/>
      <c r="UYX45" s="794"/>
      <c r="UYY45" s="795"/>
      <c r="UYZ45" s="796"/>
      <c r="UZA45" s="794"/>
      <c r="UZB45" s="795"/>
      <c r="UZC45" s="797"/>
      <c r="UZD45" s="49"/>
      <c r="UZE45" s="795"/>
      <c r="UZF45" s="63"/>
      <c r="UZG45" s="63"/>
      <c r="UZH45" s="801"/>
      <c r="UZI45" s="798"/>
      <c r="UZJ45" s="799"/>
      <c r="UZK45" s="63"/>
      <c r="UZL45" s="800"/>
      <c r="UZM45" s="797"/>
      <c r="UZN45" s="794"/>
      <c r="UZO45" s="795"/>
      <c r="UZP45" s="796"/>
      <c r="UZQ45" s="794"/>
      <c r="UZR45" s="795"/>
      <c r="UZS45" s="797"/>
      <c r="UZT45" s="49"/>
      <c r="UZU45" s="795"/>
      <c r="UZV45" s="63"/>
      <c r="UZW45" s="63"/>
      <c r="UZX45" s="801"/>
      <c r="UZY45" s="798"/>
      <c r="UZZ45" s="799"/>
      <c r="VAA45" s="63"/>
      <c r="VAB45" s="800"/>
      <c r="VAC45" s="797"/>
      <c r="VAD45" s="794"/>
      <c r="VAE45" s="795"/>
      <c r="VAF45" s="796"/>
      <c r="VAG45" s="794"/>
      <c r="VAH45" s="795"/>
      <c r="VAI45" s="797"/>
      <c r="VAJ45" s="49"/>
      <c r="VAK45" s="795"/>
      <c r="VAL45" s="63"/>
      <c r="VAM45" s="63"/>
      <c r="VAN45" s="801"/>
      <c r="VAO45" s="798"/>
      <c r="VAP45" s="799"/>
      <c r="VAQ45" s="63"/>
      <c r="VAR45" s="800"/>
      <c r="VAS45" s="797"/>
      <c r="VAT45" s="794"/>
      <c r="VAU45" s="795"/>
      <c r="VAV45" s="796"/>
      <c r="VAW45" s="794"/>
      <c r="VAX45" s="795"/>
      <c r="VAY45" s="797"/>
      <c r="VAZ45" s="49"/>
      <c r="VBA45" s="795"/>
      <c r="VBB45" s="63"/>
      <c r="VBC45" s="63"/>
      <c r="VBD45" s="801"/>
      <c r="VBE45" s="798"/>
      <c r="VBF45" s="799"/>
      <c r="VBG45" s="63"/>
      <c r="VBH45" s="800"/>
      <c r="VBI45" s="797"/>
      <c r="VBJ45" s="794"/>
      <c r="VBK45" s="795"/>
      <c r="VBL45" s="796"/>
      <c r="VBM45" s="794"/>
      <c r="VBN45" s="795"/>
      <c r="VBO45" s="797"/>
      <c r="VBP45" s="49"/>
      <c r="VBQ45" s="795"/>
      <c r="VBR45" s="63"/>
      <c r="VBS45" s="63"/>
      <c r="VBT45" s="801"/>
      <c r="VBU45" s="798"/>
      <c r="VBV45" s="799"/>
      <c r="VBW45" s="63"/>
      <c r="VBX45" s="800"/>
      <c r="VBY45" s="797"/>
      <c r="VBZ45" s="794"/>
      <c r="VCA45" s="795"/>
      <c r="VCB45" s="796"/>
      <c r="VCC45" s="794"/>
      <c r="VCD45" s="795"/>
      <c r="VCE45" s="797"/>
      <c r="VCF45" s="49"/>
      <c r="VCG45" s="795"/>
      <c r="VCH45" s="63"/>
      <c r="VCI45" s="63"/>
      <c r="VCJ45" s="801"/>
      <c r="VCK45" s="798"/>
      <c r="VCL45" s="799"/>
      <c r="VCM45" s="63"/>
      <c r="VCN45" s="800"/>
      <c r="VCO45" s="797"/>
      <c r="VCP45" s="794"/>
      <c r="VCQ45" s="795"/>
      <c r="VCR45" s="796"/>
      <c r="VCS45" s="794"/>
      <c r="VCT45" s="795"/>
      <c r="VCU45" s="797"/>
      <c r="VCV45" s="49"/>
      <c r="VCW45" s="795"/>
      <c r="VCX45" s="63"/>
      <c r="VCY45" s="63"/>
      <c r="VCZ45" s="801"/>
      <c r="VDA45" s="798"/>
      <c r="VDB45" s="799"/>
      <c r="VDC45" s="63"/>
      <c r="VDD45" s="800"/>
      <c r="VDE45" s="797"/>
      <c r="VDF45" s="794"/>
      <c r="VDG45" s="795"/>
      <c r="VDH45" s="796"/>
      <c r="VDI45" s="794"/>
      <c r="VDJ45" s="795"/>
      <c r="VDK45" s="797"/>
      <c r="VDL45" s="49"/>
      <c r="VDM45" s="795"/>
      <c r="VDN45" s="63"/>
      <c r="VDO45" s="63"/>
      <c r="VDP45" s="801"/>
      <c r="VDQ45" s="798"/>
      <c r="VDR45" s="799"/>
      <c r="VDS45" s="63"/>
      <c r="VDT45" s="800"/>
      <c r="VDU45" s="797"/>
      <c r="VDV45" s="794"/>
      <c r="VDW45" s="795"/>
      <c r="VDX45" s="796"/>
      <c r="VDY45" s="794"/>
      <c r="VDZ45" s="795"/>
      <c r="VEA45" s="797"/>
      <c r="VEB45" s="49"/>
      <c r="VEC45" s="795"/>
      <c r="VED45" s="63"/>
      <c r="VEE45" s="63"/>
      <c r="VEF45" s="801"/>
      <c r="VEG45" s="798"/>
      <c r="VEH45" s="799"/>
      <c r="VEI45" s="63"/>
      <c r="VEJ45" s="800"/>
      <c r="VEK45" s="797"/>
      <c r="VEL45" s="794"/>
      <c r="VEM45" s="795"/>
      <c r="VEN45" s="796"/>
      <c r="VEO45" s="794"/>
      <c r="VEP45" s="795"/>
      <c r="VEQ45" s="797"/>
      <c r="VER45" s="49"/>
      <c r="VES45" s="795"/>
      <c r="VET45" s="63"/>
      <c r="VEU45" s="63"/>
      <c r="VEV45" s="801"/>
      <c r="VEW45" s="798"/>
      <c r="VEX45" s="799"/>
      <c r="VEY45" s="63"/>
      <c r="VEZ45" s="800"/>
      <c r="VFA45" s="797"/>
      <c r="VFB45" s="794"/>
      <c r="VFC45" s="795"/>
      <c r="VFD45" s="796"/>
      <c r="VFE45" s="794"/>
      <c r="VFF45" s="795"/>
      <c r="VFG45" s="797"/>
      <c r="VFH45" s="49"/>
      <c r="VFI45" s="795"/>
      <c r="VFJ45" s="63"/>
      <c r="VFK45" s="63"/>
      <c r="VFL45" s="801"/>
      <c r="VFM45" s="798"/>
      <c r="VFN45" s="799"/>
      <c r="VFO45" s="63"/>
      <c r="VFP45" s="800"/>
      <c r="VFQ45" s="797"/>
      <c r="VFR45" s="794"/>
      <c r="VFS45" s="795"/>
      <c r="VFT45" s="796"/>
      <c r="VFU45" s="794"/>
      <c r="VFV45" s="795"/>
      <c r="VFW45" s="797"/>
      <c r="VFX45" s="49"/>
      <c r="VFY45" s="795"/>
      <c r="VFZ45" s="63"/>
      <c r="VGA45" s="63"/>
      <c r="VGB45" s="801"/>
      <c r="VGC45" s="798"/>
      <c r="VGD45" s="799"/>
      <c r="VGE45" s="63"/>
      <c r="VGF45" s="800"/>
      <c r="VGG45" s="797"/>
      <c r="VGH45" s="794"/>
      <c r="VGI45" s="795"/>
      <c r="VGJ45" s="796"/>
      <c r="VGK45" s="794"/>
      <c r="VGL45" s="795"/>
      <c r="VGM45" s="797"/>
      <c r="VGN45" s="49"/>
      <c r="VGO45" s="795"/>
      <c r="VGP45" s="63"/>
      <c r="VGQ45" s="63"/>
      <c r="VGR45" s="801"/>
      <c r="VGS45" s="798"/>
      <c r="VGT45" s="799"/>
      <c r="VGU45" s="63"/>
      <c r="VGV45" s="800"/>
      <c r="VGW45" s="797"/>
      <c r="VGX45" s="794"/>
      <c r="VGY45" s="795"/>
      <c r="VGZ45" s="796"/>
      <c r="VHA45" s="794"/>
      <c r="VHB45" s="795"/>
      <c r="VHC45" s="797"/>
      <c r="VHD45" s="49"/>
      <c r="VHE45" s="795"/>
      <c r="VHF45" s="63"/>
      <c r="VHG45" s="63"/>
      <c r="VHH45" s="801"/>
      <c r="VHI45" s="798"/>
      <c r="VHJ45" s="799"/>
      <c r="VHK45" s="63"/>
      <c r="VHL45" s="800"/>
      <c r="VHM45" s="797"/>
      <c r="VHN45" s="794"/>
      <c r="VHO45" s="795"/>
      <c r="VHP45" s="796"/>
      <c r="VHQ45" s="794"/>
      <c r="VHR45" s="795"/>
      <c r="VHS45" s="797"/>
      <c r="VHT45" s="49"/>
      <c r="VHU45" s="795"/>
      <c r="VHV45" s="63"/>
      <c r="VHW45" s="63"/>
      <c r="VHX45" s="801"/>
      <c r="VHY45" s="798"/>
      <c r="VHZ45" s="799"/>
      <c r="VIA45" s="63"/>
      <c r="VIB45" s="800"/>
      <c r="VIC45" s="797"/>
      <c r="VID45" s="794"/>
      <c r="VIE45" s="795"/>
      <c r="VIF45" s="796"/>
      <c r="VIG45" s="794"/>
      <c r="VIH45" s="795"/>
      <c r="VII45" s="797"/>
      <c r="VIJ45" s="49"/>
      <c r="VIK45" s="795"/>
      <c r="VIL45" s="63"/>
      <c r="VIM45" s="63"/>
      <c r="VIN45" s="801"/>
      <c r="VIO45" s="798"/>
      <c r="VIP45" s="799"/>
      <c r="VIQ45" s="63"/>
      <c r="VIR45" s="800"/>
      <c r="VIS45" s="797"/>
      <c r="VIT45" s="794"/>
      <c r="VIU45" s="795"/>
      <c r="VIV45" s="796"/>
      <c r="VIW45" s="794"/>
      <c r="VIX45" s="795"/>
      <c r="VIY45" s="797"/>
      <c r="VIZ45" s="49"/>
      <c r="VJA45" s="795"/>
      <c r="VJB45" s="63"/>
      <c r="VJC45" s="63"/>
      <c r="VJD45" s="801"/>
      <c r="VJE45" s="798"/>
      <c r="VJF45" s="799"/>
      <c r="VJG45" s="63"/>
      <c r="VJH45" s="800"/>
      <c r="VJI45" s="797"/>
      <c r="VJJ45" s="794"/>
      <c r="VJK45" s="795"/>
      <c r="VJL45" s="796"/>
      <c r="VJM45" s="794"/>
      <c r="VJN45" s="795"/>
      <c r="VJO45" s="797"/>
      <c r="VJP45" s="49"/>
      <c r="VJQ45" s="795"/>
      <c r="VJR45" s="63"/>
      <c r="VJS45" s="63"/>
      <c r="VJT45" s="801"/>
      <c r="VJU45" s="798"/>
      <c r="VJV45" s="799"/>
      <c r="VJW45" s="63"/>
      <c r="VJX45" s="800"/>
      <c r="VJY45" s="797"/>
      <c r="VJZ45" s="794"/>
      <c r="VKA45" s="795"/>
      <c r="VKB45" s="796"/>
      <c r="VKC45" s="794"/>
      <c r="VKD45" s="795"/>
      <c r="VKE45" s="797"/>
      <c r="VKF45" s="49"/>
      <c r="VKG45" s="795"/>
      <c r="VKH45" s="63"/>
      <c r="VKI45" s="63"/>
      <c r="VKJ45" s="801"/>
      <c r="VKK45" s="798"/>
      <c r="VKL45" s="799"/>
      <c r="VKM45" s="63"/>
      <c r="VKN45" s="800"/>
      <c r="VKO45" s="797"/>
      <c r="VKP45" s="794"/>
      <c r="VKQ45" s="795"/>
      <c r="VKR45" s="796"/>
      <c r="VKS45" s="794"/>
      <c r="VKT45" s="795"/>
      <c r="VKU45" s="797"/>
      <c r="VKV45" s="49"/>
      <c r="VKW45" s="795"/>
      <c r="VKX45" s="63"/>
      <c r="VKY45" s="63"/>
      <c r="VKZ45" s="801"/>
      <c r="VLA45" s="798"/>
      <c r="VLB45" s="799"/>
      <c r="VLC45" s="63"/>
      <c r="VLD45" s="800"/>
      <c r="VLE45" s="797"/>
      <c r="VLF45" s="794"/>
      <c r="VLG45" s="795"/>
      <c r="VLH45" s="796"/>
      <c r="VLI45" s="794"/>
      <c r="VLJ45" s="795"/>
      <c r="VLK45" s="797"/>
      <c r="VLL45" s="49"/>
      <c r="VLM45" s="795"/>
      <c r="VLN45" s="63"/>
      <c r="VLO45" s="63"/>
      <c r="VLP45" s="801"/>
      <c r="VLQ45" s="798"/>
      <c r="VLR45" s="799"/>
      <c r="VLS45" s="63"/>
      <c r="VLT45" s="800"/>
      <c r="VLU45" s="797"/>
      <c r="VLV45" s="794"/>
      <c r="VLW45" s="795"/>
      <c r="VLX45" s="796"/>
      <c r="VLY45" s="794"/>
      <c r="VLZ45" s="795"/>
      <c r="VMA45" s="797"/>
      <c r="VMB45" s="49"/>
      <c r="VMC45" s="795"/>
      <c r="VMD45" s="63"/>
      <c r="VME45" s="63"/>
      <c r="VMF45" s="801"/>
      <c r="VMG45" s="798"/>
      <c r="VMH45" s="799"/>
      <c r="VMI45" s="63"/>
      <c r="VMJ45" s="800"/>
      <c r="VMK45" s="797"/>
      <c r="VML45" s="794"/>
      <c r="VMM45" s="795"/>
      <c r="VMN45" s="796"/>
      <c r="VMO45" s="794"/>
      <c r="VMP45" s="795"/>
      <c r="VMQ45" s="797"/>
      <c r="VMR45" s="49"/>
      <c r="VMS45" s="795"/>
      <c r="VMT45" s="63"/>
      <c r="VMU45" s="63"/>
      <c r="VMV45" s="801"/>
      <c r="VMW45" s="798"/>
      <c r="VMX45" s="799"/>
      <c r="VMY45" s="63"/>
      <c r="VMZ45" s="800"/>
      <c r="VNA45" s="797"/>
      <c r="VNB45" s="794"/>
      <c r="VNC45" s="795"/>
      <c r="VND45" s="796"/>
      <c r="VNE45" s="794"/>
      <c r="VNF45" s="795"/>
      <c r="VNG45" s="797"/>
      <c r="VNH45" s="49"/>
      <c r="VNI45" s="795"/>
      <c r="VNJ45" s="63"/>
      <c r="VNK45" s="63"/>
      <c r="VNL45" s="801"/>
      <c r="VNM45" s="798"/>
      <c r="VNN45" s="799"/>
      <c r="VNO45" s="63"/>
      <c r="VNP45" s="800"/>
      <c r="VNQ45" s="797"/>
      <c r="VNR45" s="794"/>
      <c r="VNS45" s="795"/>
      <c r="VNT45" s="796"/>
      <c r="VNU45" s="794"/>
      <c r="VNV45" s="795"/>
      <c r="VNW45" s="797"/>
      <c r="VNX45" s="49"/>
      <c r="VNY45" s="795"/>
      <c r="VNZ45" s="63"/>
      <c r="VOA45" s="63"/>
      <c r="VOB45" s="801"/>
      <c r="VOC45" s="798"/>
      <c r="VOD45" s="799"/>
      <c r="VOE45" s="63"/>
      <c r="VOF45" s="800"/>
      <c r="VOG45" s="797"/>
      <c r="VOH45" s="794"/>
      <c r="VOI45" s="795"/>
      <c r="VOJ45" s="796"/>
      <c r="VOK45" s="794"/>
      <c r="VOL45" s="795"/>
      <c r="VOM45" s="797"/>
      <c r="VON45" s="49"/>
      <c r="VOO45" s="795"/>
      <c r="VOP45" s="63"/>
      <c r="VOQ45" s="63"/>
      <c r="VOR45" s="801"/>
      <c r="VOS45" s="798"/>
      <c r="VOT45" s="799"/>
      <c r="VOU45" s="63"/>
      <c r="VOV45" s="800"/>
      <c r="VOW45" s="797"/>
      <c r="VOX45" s="794"/>
      <c r="VOY45" s="795"/>
      <c r="VOZ45" s="796"/>
      <c r="VPA45" s="794"/>
      <c r="VPB45" s="795"/>
      <c r="VPC45" s="797"/>
      <c r="VPD45" s="49"/>
      <c r="VPE45" s="795"/>
      <c r="VPF45" s="63"/>
      <c r="VPG45" s="63"/>
      <c r="VPH45" s="801"/>
      <c r="VPI45" s="798"/>
      <c r="VPJ45" s="799"/>
      <c r="VPK45" s="63"/>
      <c r="VPL45" s="800"/>
      <c r="VPM45" s="797"/>
      <c r="VPN45" s="794"/>
      <c r="VPO45" s="795"/>
      <c r="VPP45" s="796"/>
      <c r="VPQ45" s="794"/>
      <c r="VPR45" s="795"/>
      <c r="VPS45" s="797"/>
      <c r="VPT45" s="49"/>
      <c r="VPU45" s="795"/>
      <c r="VPV45" s="63"/>
      <c r="VPW45" s="63"/>
      <c r="VPX45" s="801"/>
      <c r="VPY45" s="798"/>
      <c r="VPZ45" s="799"/>
      <c r="VQA45" s="63"/>
      <c r="VQB45" s="800"/>
      <c r="VQC45" s="797"/>
      <c r="VQD45" s="794"/>
      <c r="VQE45" s="795"/>
      <c r="VQF45" s="796"/>
      <c r="VQG45" s="794"/>
      <c r="VQH45" s="795"/>
      <c r="VQI45" s="797"/>
      <c r="VQJ45" s="49"/>
      <c r="VQK45" s="795"/>
      <c r="VQL45" s="63"/>
      <c r="VQM45" s="63"/>
      <c r="VQN45" s="801"/>
      <c r="VQO45" s="798"/>
      <c r="VQP45" s="799"/>
      <c r="VQQ45" s="63"/>
      <c r="VQR45" s="800"/>
      <c r="VQS45" s="797"/>
      <c r="VQT45" s="794"/>
      <c r="VQU45" s="795"/>
      <c r="VQV45" s="796"/>
      <c r="VQW45" s="794"/>
      <c r="VQX45" s="795"/>
      <c r="VQY45" s="797"/>
      <c r="VQZ45" s="49"/>
      <c r="VRA45" s="795"/>
      <c r="VRB45" s="63"/>
      <c r="VRC45" s="63"/>
      <c r="VRD45" s="801"/>
      <c r="VRE45" s="798"/>
      <c r="VRF45" s="799"/>
      <c r="VRG45" s="63"/>
      <c r="VRH45" s="800"/>
      <c r="VRI45" s="797"/>
      <c r="VRJ45" s="794"/>
      <c r="VRK45" s="795"/>
      <c r="VRL45" s="796"/>
      <c r="VRM45" s="794"/>
      <c r="VRN45" s="795"/>
      <c r="VRO45" s="797"/>
      <c r="VRP45" s="49"/>
      <c r="VRQ45" s="795"/>
      <c r="VRR45" s="63"/>
      <c r="VRS45" s="63"/>
      <c r="VRT45" s="801"/>
      <c r="VRU45" s="798"/>
      <c r="VRV45" s="799"/>
      <c r="VRW45" s="63"/>
      <c r="VRX45" s="800"/>
      <c r="VRY45" s="797"/>
      <c r="VRZ45" s="794"/>
      <c r="VSA45" s="795"/>
      <c r="VSB45" s="796"/>
      <c r="VSC45" s="794"/>
      <c r="VSD45" s="795"/>
      <c r="VSE45" s="797"/>
      <c r="VSF45" s="49"/>
      <c r="VSG45" s="795"/>
      <c r="VSH45" s="63"/>
      <c r="VSI45" s="63"/>
      <c r="VSJ45" s="801"/>
      <c r="VSK45" s="798"/>
      <c r="VSL45" s="799"/>
      <c r="VSM45" s="63"/>
      <c r="VSN45" s="800"/>
      <c r="VSO45" s="797"/>
      <c r="VSP45" s="794"/>
      <c r="VSQ45" s="795"/>
      <c r="VSR45" s="796"/>
      <c r="VSS45" s="794"/>
      <c r="VST45" s="795"/>
      <c r="VSU45" s="797"/>
      <c r="VSV45" s="49"/>
      <c r="VSW45" s="795"/>
      <c r="VSX45" s="63"/>
      <c r="VSY45" s="63"/>
      <c r="VSZ45" s="801"/>
      <c r="VTA45" s="798"/>
      <c r="VTB45" s="799"/>
      <c r="VTC45" s="63"/>
      <c r="VTD45" s="800"/>
      <c r="VTE45" s="797"/>
      <c r="VTF45" s="794"/>
      <c r="VTG45" s="795"/>
      <c r="VTH45" s="796"/>
      <c r="VTI45" s="794"/>
      <c r="VTJ45" s="795"/>
      <c r="VTK45" s="797"/>
      <c r="VTL45" s="49"/>
      <c r="VTM45" s="795"/>
      <c r="VTN45" s="63"/>
      <c r="VTO45" s="63"/>
      <c r="VTP45" s="801"/>
      <c r="VTQ45" s="798"/>
      <c r="VTR45" s="799"/>
      <c r="VTS45" s="63"/>
      <c r="VTT45" s="800"/>
      <c r="VTU45" s="797"/>
      <c r="VTV45" s="794"/>
      <c r="VTW45" s="795"/>
      <c r="VTX45" s="796"/>
      <c r="VTY45" s="794"/>
      <c r="VTZ45" s="795"/>
      <c r="VUA45" s="797"/>
      <c r="VUB45" s="49"/>
      <c r="VUC45" s="795"/>
      <c r="VUD45" s="63"/>
      <c r="VUE45" s="63"/>
      <c r="VUF45" s="801"/>
      <c r="VUG45" s="798"/>
      <c r="VUH45" s="799"/>
      <c r="VUI45" s="63"/>
      <c r="VUJ45" s="800"/>
      <c r="VUK45" s="797"/>
      <c r="VUL45" s="794"/>
      <c r="VUM45" s="795"/>
      <c r="VUN45" s="796"/>
      <c r="VUO45" s="794"/>
      <c r="VUP45" s="795"/>
      <c r="VUQ45" s="797"/>
      <c r="VUR45" s="49"/>
      <c r="VUS45" s="795"/>
      <c r="VUT45" s="63"/>
      <c r="VUU45" s="63"/>
      <c r="VUV45" s="801"/>
      <c r="VUW45" s="798"/>
      <c r="VUX45" s="799"/>
      <c r="VUY45" s="63"/>
      <c r="VUZ45" s="800"/>
      <c r="VVA45" s="797"/>
      <c r="VVB45" s="794"/>
      <c r="VVC45" s="795"/>
      <c r="VVD45" s="796"/>
      <c r="VVE45" s="794"/>
      <c r="VVF45" s="795"/>
      <c r="VVG45" s="797"/>
      <c r="VVH45" s="49"/>
      <c r="VVI45" s="795"/>
      <c r="VVJ45" s="63"/>
      <c r="VVK45" s="63"/>
      <c r="VVL45" s="801"/>
      <c r="VVM45" s="798"/>
      <c r="VVN45" s="799"/>
      <c r="VVO45" s="63"/>
      <c r="VVP45" s="800"/>
      <c r="VVQ45" s="797"/>
      <c r="VVR45" s="794"/>
      <c r="VVS45" s="795"/>
      <c r="VVT45" s="796"/>
      <c r="VVU45" s="794"/>
      <c r="VVV45" s="795"/>
      <c r="VVW45" s="797"/>
      <c r="VVX45" s="49"/>
      <c r="VVY45" s="795"/>
      <c r="VVZ45" s="63"/>
      <c r="VWA45" s="63"/>
      <c r="VWB45" s="801"/>
      <c r="VWC45" s="798"/>
      <c r="VWD45" s="799"/>
      <c r="VWE45" s="63"/>
      <c r="VWF45" s="800"/>
      <c r="VWG45" s="797"/>
      <c r="VWH45" s="794"/>
      <c r="VWI45" s="795"/>
      <c r="VWJ45" s="796"/>
      <c r="VWK45" s="794"/>
      <c r="VWL45" s="795"/>
      <c r="VWM45" s="797"/>
      <c r="VWN45" s="49"/>
      <c r="VWO45" s="795"/>
      <c r="VWP45" s="63"/>
      <c r="VWQ45" s="63"/>
      <c r="VWR45" s="801"/>
      <c r="VWS45" s="798"/>
      <c r="VWT45" s="799"/>
      <c r="VWU45" s="63"/>
      <c r="VWV45" s="800"/>
      <c r="VWW45" s="797"/>
      <c r="VWX45" s="794"/>
      <c r="VWY45" s="795"/>
      <c r="VWZ45" s="796"/>
      <c r="VXA45" s="794"/>
      <c r="VXB45" s="795"/>
      <c r="VXC45" s="797"/>
      <c r="VXD45" s="49"/>
      <c r="VXE45" s="795"/>
      <c r="VXF45" s="63"/>
      <c r="VXG45" s="63"/>
      <c r="VXH45" s="801"/>
      <c r="VXI45" s="798"/>
      <c r="VXJ45" s="799"/>
      <c r="VXK45" s="63"/>
      <c r="VXL45" s="800"/>
      <c r="VXM45" s="797"/>
      <c r="VXN45" s="794"/>
      <c r="VXO45" s="795"/>
      <c r="VXP45" s="796"/>
      <c r="VXQ45" s="794"/>
      <c r="VXR45" s="795"/>
      <c r="VXS45" s="797"/>
      <c r="VXT45" s="49"/>
      <c r="VXU45" s="795"/>
      <c r="VXV45" s="63"/>
      <c r="VXW45" s="63"/>
      <c r="VXX45" s="801"/>
      <c r="VXY45" s="798"/>
      <c r="VXZ45" s="799"/>
      <c r="VYA45" s="63"/>
      <c r="VYB45" s="800"/>
      <c r="VYC45" s="797"/>
      <c r="VYD45" s="794"/>
      <c r="VYE45" s="795"/>
      <c r="VYF45" s="796"/>
      <c r="VYG45" s="794"/>
      <c r="VYH45" s="795"/>
      <c r="VYI45" s="797"/>
      <c r="VYJ45" s="49"/>
      <c r="VYK45" s="795"/>
      <c r="VYL45" s="63"/>
      <c r="VYM45" s="63"/>
      <c r="VYN45" s="801"/>
      <c r="VYO45" s="798"/>
      <c r="VYP45" s="799"/>
      <c r="VYQ45" s="63"/>
      <c r="VYR45" s="800"/>
      <c r="VYS45" s="797"/>
      <c r="VYT45" s="794"/>
      <c r="VYU45" s="795"/>
      <c r="VYV45" s="796"/>
      <c r="VYW45" s="794"/>
      <c r="VYX45" s="795"/>
      <c r="VYY45" s="797"/>
      <c r="VYZ45" s="49"/>
      <c r="VZA45" s="795"/>
      <c r="VZB45" s="63"/>
      <c r="VZC45" s="63"/>
      <c r="VZD45" s="801"/>
      <c r="VZE45" s="798"/>
      <c r="VZF45" s="799"/>
      <c r="VZG45" s="63"/>
      <c r="VZH45" s="800"/>
      <c r="VZI45" s="797"/>
      <c r="VZJ45" s="794"/>
      <c r="VZK45" s="795"/>
      <c r="VZL45" s="796"/>
      <c r="VZM45" s="794"/>
      <c r="VZN45" s="795"/>
      <c r="VZO45" s="797"/>
      <c r="VZP45" s="49"/>
      <c r="VZQ45" s="795"/>
      <c r="VZR45" s="63"/>
      <c r="VZS45" s="63"/>
      <c r="VZT45" s="801"/>
      <c r="VZU45" s="798"/>
      <c r="VZV45" s="799"/>
      <c r="VZW45" s="63"/>
      <c r="VZX45" s="800"/>
      <c r="VZY45" s="797"/>
      <c r="VZZ45" s="794"/>
      <c r="WAA45" s="795"/>
      <c r="WAB45" s="796"/>
      <c r="WAC45" s="794"/>
      <c r="WAD45" s="795"/>
      <c r="WAE45" s="797"/>
      <c r="WAF45" s="49"/>
      <c r="WAG45" s="795"/>
      <c r="WAH45" s="63"/>
      <c r="WAI45" s="63"/>
      <c r="WAJ45" s="801"/>
      <c r="WAK45" s="798"/>
      <c r="WAL45" s="799"/>
      <c r="WAM45" s="63"/>
      <c r="WAN45" s="800"/>
      <c r="WAO45" s="797"/>
      <c r="WAP45" s="794"/>
      <c r="WAQ45" s="795"/>
      <c r="WAR45" s="796"/>
      <c r="WAS45" s="794"/>
      <c r="WAT45" s="795"/>
      <c r="WAU45" s="797"/>
      <c r="WAV45" s="49"/>
      <c r="WAW45" s="795"/>
      <c r="WAX45" s="63"/>
      <c r="WAY45" s="63"/>
      <c r="WAZ45" s="801"/>
      <c r="WBA45" s="798"/>
      <c r="WBB45" s="799"/>
      <c r="WBC45" s="63"/>
      <c r="WBD45" s="800"/>
      <c r="WBE45" s="797"/>
      <c r="WBF45" s="794"/>
      <c r="WBG45" s="795"/>
      <c r="WBH45" s="796"/>
      <c r="WBI45" s="794"/>
      <c r="WBJ45" s="795"/>
      <c r="WBK45" s="797"/>
      <c r="WBL45" s="49"/>
      <c r="WBM45" s="795"/>
      <c r="WBN45" s="63"/>
      <c r="WBO45" s="63"/>
      <c r="WBP45" s="801"/>
      <c r="WBQ45" s="798"/>
      <c r="WBR45" s="799"/>
      <c r="WBS45" s="63"/>
      <c r="WBT45" s="800"/>
      <c r="WBU45" s="797"/>
      <c r="WBV45" s="794"/>
      <c r="WBW45" s="795"/>
      <c r="WBX45" s="796"/>
      <c r="WBY45" s="794"/>
      <c r="WBZ45" s="795"/>
      <c r="WCA45" s="797"/>
      <c r="WCB45" s="49"/>
      <c r="WCC45" s="795"/>
      <c r="WCD45" s="63"/>
      <c r="WCE45" s="63"/>
      <c r="WCF45" s="801"/>
      <c r="WCG45" s="798"/>
      <c r="WCH45" s="799"/>
      <c r="WCI45" s="63"/>
      <c r="WCJ45" s="800"/>
      <c r="WCK45" s="797"/>
      <c r="WCL45" s="794"/>
      <c r="WCM45" s="795"/>
      <c r="WCN45" s="796"/>
      <c r="WCO45" s="794"/>
      <c r="WCP45" s="795"/>
      <c r="WCQ45" s="797"/>
      <c r="WCR45" s="49"/>
      <c r="WCS45" s="795"/>
      <c r="WCT45" s="63"/>
      <c r="WCU45" s="63"/>
      <c r="WCV45" s="801"/>
      <c r="WCW45" s="798"/>
      <c r="WCX45" s="799"/>
      <c r="WCY45" s="63"/>
      <c r="WCZ45" s="800"/>
      <c r="WDA45" s="797"/>
      <c r="WDB45" s="794"/>
      <c r="WDC45" s="795"/>
      <c r="WDD45" s="796"/>
      <c r="WDE45" s="794"/>
      <c r="WDF45" s="795"/>
      <c r="WDG45" s="797"/>
      <c r="WDH45" s="49"/>
      <c r="WDI45" s="795"/>
      <c r="WDJ45" s="63"/>
      <c r="WDK45" s="63"/>
      <c r="WDL45" s="801"/>
      <c r="WDM45" s="798"/>
      <c r="WDN45" s="799"/>
      <c r="WDO45" s="63"/>
      <c r="WDP45" s="800"/>
      <c r="WDQ45" s="797"/>
      <c r="WDR45" s="794"/>
      <c r="WDS45" s="795"/>
      <c r="WDT45" s="796"/>
      <c r="WDU45" s="794"/>
      <c r="WDV45" s="795"/>
      <c r="WDW45" s="797"/>
      <c r="WDX45" s="49"/>
      <c r="WDY45" s="795"/>
      <c r="WDZ45" s="63"/>
      <c r="WEA45" s="63"/>
      <c r="WEB45" s="801"/>
      <c r="WEC45" s="798"/>
      <c r="WED45" s="799"/>
      <c r="WEE45" s="63"/>
      <c r="WEF45" s="800"/>
      <c r="WEG45" s="797"/>
      <c r="WEH45" s="794"/>
      <c r="WEI45" s="795"/>
      <c r="WEJ45" s="796"/>
      <c r="WEK45" s="794"/>
      <c r="WEL45" s="795"/>
      <c r="WEM45" s="797"/>
      <c r="WEN45" s="49"/>
      <c r="WEO45" s="795"/>
      <c r="WEP45" s="63"/>
      <c r="WEQ45" s="63"/>
      <c r="WER45" s="801"/>
      <c r="WES45" s="798"/>
      <c r="WET45" s="799"/>
      <c r="WEU45" s="63"/>
      <c r="WEV45" s="800"/>
      <c r="WEW45" s="797"/>
      <c r="WEX45" s="794"/>
      <c r="WEY45" s="795"/>
      <c r="WEZ45" s="796"/>
      <c r="WFA45" s="794"/>
      <c r="WFB45" s="795"/>
      <c r="WFC45" s="797"/>
      <c r="WFD45" s="49"/>
      <c r="WFE45" s="795"/>
      <c r="WFF45" s="63"/>
      <c r="WFG45" s="63"/>
      <c r="WFH45" s="801"/>
      <c r="WFI45" s="798"/>
      <c r="WFJ45" s="799"/>
      <c r="WFK45" s="63"/>
      <c r="WFL45" s="800"/>
      <c r="WFM45" s="797"/>
      <c r="WFN45" s="794"/>
      <c r="WFO45" s="795"/>
      <c r="WFP45" s="796"/>
      <c r="WFQ45" s="794"/>
      <c r="WFR45" s="795"/>
      <c r="WFS45" s="797"/>
      <c r="WFT45" s="49"/>
      <c r="WFU45" s="795"/>
      <c r="WFV45" s="63"/>
      <c r="WFW45" s="63"/>
      <c r="WFX45" s="801"/>
      <c r="WFY45" s="798"/>
      <c r="WFZ45" s="799"/>
      <c r="WGA45" s="63"/>
      <c r="WGB45" s="800"/>
      <c r="WGC45" s="797"/>
      <c r="WGD45" s="794"/>
      <c r="WGE45" s="795"/>
      <c r="WGF45" s="796"/>
      <c r="WGG45" s="794"/>
      <c r="WGH45" s="795"/>
      <c r="WGI45" s="797"/>
      <c r="WGJ45" s="49"/>
      <c r="WGK45" s="795"/>
      <c r="WGL45" s="63"/>
      <c r="WGM45" s="63"/>
      <c r="WGN45" s="801"/>
      <c r="WGO45" s="798"/>
      <c r="WGP45" s="799"/>
      <c r="WGQ45" s="63"/>
      <c r="WGR45" s="800"/>
      <c r="WGS45" s="797"/>
      <c r="WGT45" s="794"/>
      <c r="WGU45" s="795"/>
      <c r="WGV45" s="796"/>
      <c r="WGW45" s="794"/>
      <c r="WGX45" s="795"/>
      <c r="WGY45" s="797"/>
      <c r="WGZ45" s="49"/>
      <c r="WHA45" s="795"/>
      <c r="WHB45" s="63"/>
      <c r="WHC45" s="63"/>
      <c r="WHD45" s="801"/>
      <c r="WHE45" s="798"/>
      <c r="WHF45" s="799"/>
      <c r="WHG45" s="63"/>
      <c r="WHH45" s="800"/>
      <c r="WHI45" s="797"/>
      <c r="WHJ45" s="794"/>
      <c r="WHK45" s="795"/>
      <c r="WHL45" s="796"/>
      <c r="WHM45" s="794"/>
      <c r="WHN45" s="795"/>
      <c r="WHO45" s="797"/>
      <c r="WHP45" s="49"/>
      <c r="WHQ45" s="795"/>
      <c r="WHR45" s="63"/>
      <c r="WHS45" s="63"/>
      <c r="WHT45" s="801"/>
      <c r="WHU45" s="798"/>
      <c r="WHV45" s="799"/>
      <c r="WHW45" s="63"/>
      <c r="WHX45" s="800"/>
      <c r="WHY45" s="797"/>
      <c r="WHZ45" s="794"/>
      <c r="WIA45" s="795"/>
      <c r="WIB45" s="796"/>
      <c r="WIC45" s="794"/>
      <c r="WID45" s="795"/>
      <c r="WIE45" s="797"/>
      <c r="WIF45" s="49"/>
      <c r="WIG45" s="795"/>
      <c r="WIH45" s="63"/>
      <c r="WII45" s="63"/>
      <c r="WIJ45" s="801"/>
      <c r="WIK45" s="798"/>
      <c r="WIL45" s="799"/>
      <c r="WIM45" s="63"/>
      <c r="WIN45" s="800"/>
      <c r="WIO45" s="797"/>
      <c r="WIP45" s="794"/>
      <c r="WIQ45" s="795"/>
      <c r="WIR45" s="796"/>
      <c r="WIS45" s="794"/>
      <c r="WIT45" s="795"/>
      <c r="WIU45" s="797"/>
      <c r="WIV45" s="49"/>
      <c r="WIW45" s="795"/>
      <c r="WIX45" s="63"/>
      <c r="WIY45" s="63"/>
      <c r="WIZ45" s="801"/>
      <c r="WJA45" s="798"/>
      <c r="WJB45" s="799"/>
      <c r="WJC45" s="63"/>
      <c r="WJD45" s="800"/>
      <c r="WJE45" s="797"/>
      <c r="WJF45" s="794"/>
      <c r="WJG45" s="795"/>
      <c r="WJH45" s="796"/>
      <c r="WJI45" s="794"/>
      <c r="WJJ45" s="795"/>
      <c r="WJK45" s="797"/>
      <c r="WJL45" s="49"/>
      <c r="WJM45" s="795"/>
      <c r="WJN45" s="63"/>
      <c r="WJO45" s="63"/>
      <c r="WJP45" s="801"/>
      <c r="WJQ45" s="798"/>
      <c r="WJR45" s="799"/>
      <c r="WJS45" s="63"/>
      <c r="WJT45" s="800"/>
      <c r="WJU45" s="797"/>
      <c r="WJV45" s="794"/>
      <c r="WJW45" s="795"/>
      <c r="WJX45" s="796"/>
      <c r="WJY45" s="794"/>
      <c r="WJZ45" s="795"/>
      <c r="WKA45" s="797"/>
      <c r="WKB45" s="49"/>
      <c r="WKC45" s="795"/>
      <c r="WKD45" s="63"/>
      <c r="WKE45" s="63"/>
      <c r="WKF45" s="801"/>
      <c r="WKG45" s="798"/>
      <c r="WKH45" s="799"/>
      <c r="WKI45" s="63"/>
      <c r="WKJ45" s="800"/>
      <c r="WKK45" s="797"/>
      <c r="WKL45" s="794"/>
      <c r="WKM45" s="795"/>
      <c r="WKN45" s="796"/>
      <c r="WKO45" s="794"/>
      <c r="WKP45" s="795"/>
      <c r="WKQ45" s="797"/>
      <c r="WKR45" s="49"/>
      <c r="WKS45" s="795"/>
      <c r="WKT45" s="63"/>
      <c r="WKU45" s="63"/>
      <c r="WKV45" s="801"/>
      <c r="WKW45" s="798"/>
      <c r="WKX45" s="799"/>
      <c r="WKY45" s="63"/>
      <c r="WKZ45" s="800"/>
      <c r="WLA45" s="797"/>
      <c r="WLB45" s="794"/>
      <c r="WLC45" s="795"/>
      <c r="WLD45" s="796"/>
      <c r="WLE45" s="794"/>
      <c r="WLF45" s="795"/>
      <c r="WLG45" s="797"/>
      <c r="WLH45" s="49"/>
      <c r="WLI45" s="795"/>
      <c r="WLJ45" s="63"/>
      <c r="WLK45" s="63"/>
      <c r="WLL45" s="801"/>
      <c r="WLM45" s="798"/>
      <c r="WLN45" s="799"/>
      <c r="WLO45" s="63"/>
      <c r="WLP45" s="800"/>
      <c r="WLQ45" s="797"/>
      <c r="WLR45" s="794"/>
      <c r="WLS45" s="795"/>
      <c r="WLT45" s="796"/>
      <c r="WLU45" s="794"/>
      <c r="WLV45" s="795"/>
      <c r="WLW45" s="797"/>
      <c r="WLX45" s="49"/>
      <c r="WLY45" s="795"/>
      <c r="WLZ45" s="63"/>
      <c r="WMA45" s="63"/>
      <c r="WMB45" s="801"/>
      <c r="WMC45" s="798"/>
      <c r="WMD45" s="799"/>
      <c r="WME45" s="63"/>
      <c r="WMF45" s="800"/>
      <c r="WMG45" s="797"/>
      <c r="WMH45" s="794"/>
      <c r="WMI45" s="795"/>
      <c r="WMJ45" s="796"/>
      <c r="WMK45" s="794"/>
      <c r="WML45" s="795"/>
      <c r="WMM45" s="797"/>
      <c r="WMN45" s="49"/>
      <c r="WMO45" s="795"/>
      <c r="WMP45" s="63"/>
      <c r="WMQ45" s="63"/>
      <c r="WMR45" s="801"/>
      <c r="WMS45" s="798"/>
      <c r="WMT45" s="799"/>
      <c r="WMU45" s="63"/>
      <c r="WMV45" s="800"/>
      <c r="WMW45" s="797"/>
      <c r="WMX45" s="794"/>
      <c r="WMY45" s="795"/>
      <c r="WMZ45" s="796"/>
      <c r="WNA45" s="794"/>
      <c r="WNB45" s="795"/>
      <c r="WNC45" s="797"/>
      <c r="WND45" s="49"/>
      <c r="WNE45" s="795"/>
      <c r="WNF45" s="63"/>
      <c r="WNG45" s="63"/>
      <c r="WNH45" s="801"/>
      <c r="WNI45" s="798"/>
      <c r="WNJ45" s="799"/>
      <c r="WNK45" s="63"/>
      <c r="WNL45" s="800"/>
      <c r="WNM45" s="797"/>
      <c r="WNN45" s="794"/>
      <c r="WNO45" s="795"/>
      <c r="WNP45" s="796"/>
      <c r="WNQ45" s="794"/>
      <c r="WNR45" s="795"/>
      <c r="WNS45" s="797"/>
      <c r="WNT45" s="49"/>
      <c r="WNU45" s="795"/>
      <c r="WNV45" s="63"/>
      <c r="WNW45" s="63"/>
      <c r="WNX45" s="801"/>
      <c r="WNY45" s="798"/>
      <c r="WNZ45" s="799"/>
      <c r="WOA45" s="63"/>
      <c r="WOB45" s="800"/>
      <c r="WOC45" s="797"/>
      <c r="WOD45" s="794"/>
      <c r="WOE45" s="795"/>
      <c r="WOF45" s="796"/>
      <c r="WOG45" s="794"/>
      <c r="WOH45" s="795"/>
      <c r="WOI45" s="797"/>
      <c r="WOJ45" s="49"/>
      <c r="WOK45" s="795"/>
      <c r="WOL45" s="63"/>
      <c r="WOM45" s="63"/>
      <c r="WON45" s="801"/>
      <c r="WOO45" s="798"/>
      <c r="WOP45" s="799"/>
      <c r="WOQ45" s="63"/>
      <c r="WOR45" s="800"/>
      <c r="WOS45" s="797"/>
      <c r="WOT45" s="794"/>
      <c r="WOU45" s="795"/>
      <c r="WOV45" s="796"/>
      <c r="WOW45" s="794"/>
      <c r="WOX45" s="795"/>
      <c r="WOY45" s="797"/>
      <c r="WOZ45" s="49"/>
      <c r="WPA45" s="795"/>
      <c r="WPB45" s="63"/>
      <c r="WPC45" s="63"/>
      <c r="WPD45" s="801"/>
      <c r="WPE45" s="798"/>
      <c r="WPF45" s="799"/>
      <c r="WPG45" s="63"/>
      <c r="WPH45" s="800"/>
      <c r="WPI45" s="797"/>
      <c r="WPJ45" s="794"/>
      <c r="WPK45" s="795"/>
      <c r="WPL45" s="796"/>
      <c r="WPM45" s="794"/>
      <c r="WPN45" s="795"/>
      <c r="WPO45" s="797"/>
      <c r="WPP45" s="49"/>
      <c r="WPQ45" s="795"/>
      <c r="WPR45" s="63"/>
      <c r="WPS45" s="63"/>
      <c r="WPT45" s="801"/>
      <c r="WPU45" s="798"/>
      <c r="WPV45" s="799"/>
      <c r="WPW45" s="63"/>
      <c r="WPX45" s="800"/>
      <c r="WPY45" s="797"/>
      <c r="WPZ45" s="794"/>
      <c r="WQA45" s="795"/>
      <c r="WQB45" s="796"/>
      <c r="WQC45" s="794"/>
      <c r="WQD45" s="795"/>
      <c r="WQE45" s="797"/>
      <c r="WQF45" s="49"/>
      <c r="WQG45" s="795"/>
      <c r="WQH45" s="63"/>
      <c r="WQI45" s="63"/>
      <c r="WQJ45" s="801"/>
      <c r="WQK45" s="798"/>
      <c r="WQL45" s="799"/>
      <c r="WQM45" s="63"/>
      <c r="WQN45" s="800"/>
      <c r="WQO45" s="797"/>
      <c r="WQP45" s="794"/>
      <c r="WQQ45" s="795"/>
      <c r="WQR45" s="796"/>
      <c r="WQS45" s="794"/>
      <c r="WQT45" s="795"/>
      <c r="WQU45" s="797"/>
      <c r="WQV45" s="49"/>
      <c r="WQW45" s="795"/>
      <c r="WQX45" s="63"/>
      <c r="WQY45" s="63"/>
      <c r="WQZ45" s="801"/>
      <c r="WRA45" s="798"/>
      <c r="WRB45" s="799"/>
      <c r="WRC45" s="63"/>
      <c r="WRD45" s="800"/>
      <c r="WRE45" s="797"/>
      <c r="WRF45" s="794"/>
      <c r="WRG45" s="795"/>
      <c r="WRH45" s="796"/>
      <c r="WRI45" s="794"/>
      <c r="WRJ45" s="795"/>
      <c r="WRK45" s="797"/>
      <c r="WRL45" s="49"/>
      <c r="WRM45" s="795"/>
      <c r="WRN45" s="63"/>
      <c r="WRO45" s="63"/>
      <c r="WRP45" s="801"/>
      <c r="WRQ45" s="798"/>
      <c r="WRR45" s="799"/>
      <c r="WRS45" s="63"/>
      <c r="WRT45" s="800"/>
      <c r="WRU45" s="797"/>
      <c r="WRV45" s="794"/>
      <c r="WRW45" s="795"/>
      <c r="WRX45" s="796"/>
      <c r="WRY45" s="794"/>
      <c r="WRZ45" s="795"/>
      <c r="WSA45" s="797"/>
      <c r="WSB45" s="49"/>
      <c r="WSC45" s="795"/>
      <c r="WSD45" s="63"/>
      <c r="WSE45" s="63"/>
      <c r="WSF45" s="801"/>
      <c r="WSG45" s="798"/>
      <c r="WSH45" s="799"/>
      <c r="WSI45" s="63"/>
      <c r="WSJ45" s="800"/>
      <c r="WSK45" s="797"/>
      <c r="WSL45" s="794"/>
      <c r="WSM45" s="795"/>
      <c r="WSN45" s="796"/>
      <c r="WSO45" s="794"/>
      <c r="WSP45" s="795"/>
      <c r="WSQ45" s="797"/>
      <c r="WSR45" s="49"/>
      <c r="WSS45" s="795"/>
      <c r="WST45" s="63"/>
      <c r="WSU45" s="63"/>
      <c r="WSV45" s="801"/>
      <c r="WSW45" s="798"/>
      <c r="WSX45" s="799"/>
      <c r="WSY45" s="63"/>
      <c r="WSZ45" s="800"/>
      <c r="WTA45" s="797"/>
      <c r="WTB45" s="794"/>
      <c r="WTC45" s="795"/>
      <c r="WTD45" s="796"/>
      <c r="WTE45" s="794"/>
      <c r="WTF45" s="795"/>
      <c r="WTG45" s="797"/>
      <c r="WTH45" s="49"/>
      <c r="WTI45" s="795"/>
      <c r="WTJ45" s="63"/>
      <c r="WTK45" s="63"/>
      <c r="WTL45" s="801"/>
      <c r="WTM45" s="798"/>
      <c r="WTN45" s="799"/>
      <c r="WTO45" s="63"/>
      <c r="WTP45" s="800"/>
      <c r="WTQ45" s="797"/>
      <c r="WTR45" s="794"/>
      <c r="WTS45" s="795"/>
      <c r="WTT45" s="796"/>
      <c r="WTU45" s="794"/>
      <c r="WTV45" s="795"/>
      <c r="WTW45" s="797"/>
      <c r="WTX45" s="49"/>
      <c r="WTY45" s="795"/>
      <c r="WTZ45" s="63"/>
      <c r="WUA45" s="63"/>
      <c r="WUB45" s="801"/>
      <c r="WUC45" s="798"/>
      <c r="WUD45" s="799"/>
      <c r="WUE45" s="63"/>
      <c r="WUF45" s="800"/>
      <c r="WUG45" s="797"/>
      <c r="WUH45" s="794"/>
      <c r="WUI45" s="795"/>
      <c r="WUJ45" s="796"/>
      <c r="WUK45" s="794"/>
      <c r="WUL45" s="795"/>
      <c r="WUM45" s="797"/>
      <c r="WUN45" s="49"/>
      <c r="WUO45" s="795"/>
      <c r="WUP45" s="63"/>
      <c r="WUQ45" s="63"/>
      <c r="WUR45" s="801"/>
      <c r="WUS45" s="798"/>
      <c r="WUT45" s="799"/>
      <c r="WUU45" s="63"/>
      <c r="WUV45" s="800"/>
      <c r="WUW45" s="797"/>
      <c r="WUX45" s="794"/>
      <c r="WUY45" s="795"/>
      <c r="WUZ45" s="796"/>
      <c r="WVA45" s="794"/>
      <c r="WVB45" s="795"/>
      <c r="WVC45" s="797"/>
      <c r="WVD45" s="49"/>
      <c r="WVE45" s="795"/>
      <c r="WVF45" s="63"/>
      <c r="WVG45" s="63"/>
      <c r="WVH45" s="801"/>
    </row>
    <row r="46" spans="1:16128" ht="28.5" customHeight="1">
      <c r="A46" s="1714" t="s">
        <v>16</v>
      </c>
      <c r="B46" s="1738" t="s">
        <v>1097</v>
      </c>
      <c r="C46" s="1725" t="s">
        <v>979</v>
      </c>
      <c r="D46" s="437"/>
      <c r="E46" s="437"/>
      <c r="F46" s="437"/>
      <c r="G46" s="437">
        <v>45762</v>
      </c>
      <c r="H46" s="437"/>
      <c r="I46" s="437"/>
      <c r="J46" s="437">
        <v>45853</v>
      </c>
      <c r="K46" s="437"/>
      <c r="L46" s="437"/>
      <c r="M46" s="437">
        <v>45945</v>
      </c>
      <c r="N46" s="437"/>
      <c r="O46" s="437"/>
      <c r="P46" s="1717" t="s">
        <v>1002</v>
      </c>
      <c r="Q46" s="4"/>
    </row>
    <row r="47" spans="1:16128" ht="28.5" customHeight="1">
      <c r="A47" s="1715"/>
      <c r="B47" s="1739"/>
      <c r="C47" s="1726"/>
      <c r="D47" s="438"/>
      <c r="E47" s="438"/>
      <c r="F47" s="438"/>
      <c r="G47" s="438">
        <v>0.70833333333333337</v>
      </c>
      <c r="H47" s="438"/>
      <c r="I47" s="438"/>
      <c r="J47" s="438">
        <v>0.70833333333333337</v>
      </c>
      <c r="K47" s="438"/>
      <c r="L47" s="438"/>
      <c r="M47" s="438">
        <v>0.70833333333333337</v>
      </c>
      <c r="N47" s="438"/>
      <c r="O47" s="438"/>
      <c r="P47" s="1718"/>
      <c r="Q47" s="4"/>
    </row>
    <row r="48" spans="1:16128" ht="51.75" customHeight="1">
      <c r="A48" s="1716"/>
      <c r="B48" s="1740"/>
      <c r="C48" s="1727"/>
      <c r="D48" s="439"/>
      <c r="E48" s="439"/>
      <c r="F48" s="439"/>
      <c r="G48" s="461" t="s">
        <v>1561</v>
      </c>
      <c r="H48" s="439"/>
      <c r="I48" s="439"/>
      <c r="J48" s="461" t="s">
        <v>1562</v>
      </c>
      <c r="K48" s="439"/>
      <c r="L48" s="439"/>
      <c r="M48" s="461" t="s">
        <v>1563</v>
      </c>
      <c r="N48" s="440"/>
      <c r="O48" s="440"/>
      <c r="P48" s="1719"/>
      <c r="Q48" s="4"/>
    </row>
    <row r="49" spans="1:17" ht="16.5" customHeight="1">
      <c r="A49" s="1714" t="s">
        <v>16</v>
      </c>
      <c r="B49" s="1728" t="s">
        <v>19</v>
      </c>
      <c r="C49" s="1725" t="s">
        <v>979</v>
      </c>
      <c r="D49" s="437">
        <v>45672</v>
      </c>
      <c r="E49" s="86"/>
      <c r="F49" s="55"/>
      <c r="G49" s="35"/>
      <c r="H49" s="36"/>
      <c r="I49" s="35"/>
      <c r="J49" s="82"/>
      <c r="K49" s="37"/>
      <c r="L49" s="12"/>
      <c r="M49" s="12"/>
      <c r="N49" s="38"/>
      <c r="O49" s="39"/>
      <c r="P49" s="1717" t="s">
        <v>1020</v>
      </c>
      <c r="Q49" s="4"/>
    </row>
    <row r="50" spans="1:17" ht="28.5" customHeight="1">
      <c r="A50" s="1715"/>
      <c r="B50" s="1728"/>
      <c r="C50" s="1726"/>
      <c r="D50" s="438">
        <v>0.70833333333333337</v>
      </c>
      <c r="E50" s="84"/>
      <c r="F50" s="28"/>
      <c r="G50" s="27"/>
      <c r="H50" s="23"/>
      <c r="I50" s="27"/>
      <c r="J50" s="81"/>
      <c r="K50" s="24"/>
      <c r="L50" s="16"/>
      <c r="M50" s="28"/>
      <c r="N50" s="25"/>
      <c r="O50" s="26"/>
      <c r="P50" s="1718"/>
      <c r="Q50" s="4"/>
    </row>
    <row r="51" spans="1:17" ht="26.25" customHeight="1">
      <c r="A51" s="1716"/>
      <c r="B51" s="1728"/>
      <c r="C51" s="1727"/>
      <c r="D51" s="932" t="s">
        <v>1740</v>
      </c>
      <c r="E51" s="85"/>
      <c r="F51" s="78"/>
      <c r="G51" s="32"/>
      <c r="H51" s="29"/>
      <c r="I51" s="94"/>
      <c r="J51" s="83"/>
      <c r="K51" s="30"/>
      <c r="L51" s="31"/>
      <c r="M51" s="32"/>
      <c r="N51" s="41"/>
      <c r="O51" s="42"/>
      <c r="P51" s="1719"/>
      <c r="Q51" s="4"/>
    </row>
    <row r="52" spans="1:17" ht="28.5" customHeight="1">
      <c r="A52" s="1714" t="s">
        <v>16</v>
      </c>
      <c r="B52" s="1738" t="s">
        <v>1091</v>
      </c>
      <c r="C52" s="1725" t="s">
        <v>979</v>
      </c>
      <c r="D52" s="437"/>
      <c r="E52" s="437"/>
      <c r="F52" s="437"/>
      <c r="G52" s="437">
        <v>45762</v>
      </c>
      <c r="H52" s="437"/>
      <c r="I52" s="437"/>
      <c r="J52" s="437">
        <v>45853</v>
      </c>
      <c r="K52" s="437"/>
      <c r="L52" s="437"/>
      <c r="M52" s="437">
        <v>45945</v>
      </c>
      <c r="N52" s="437"/>
      <c r="O52" s="437"/>
      <c r="P52" s="1717" t="s">
        <v>1002</v>
      </c>
      <c r="Q52" s="4"/>
    </row>
    <row r="53" spans="1:17" ht="28.5" customHeight="1">
      <c r="A53" s="1715"/>
      <c r="B53" s="1739"/>
      <c r="C53" s="1726"/>
      <c r="D53" s="438"/>
      <c r="E53" s="438"/>
      <c r="F53" s="438"/>
      <c r="G53" s="438">
        <v>0.70833333333333337</v>
      </c>
      <c r="H53" s="438"/>
      <c r="I53" s="438"/>
      <c r="J53" s="438">
        <v>0.70833333333333337</v>
      </c>
      <c r="K53" s="438"/>
      <c r="L53" s="438"/>
      <c r="M53" s="438">
        <v>0.70833333333333337</v>
      </c>
      <c r="N53" s="438"/>
      <c r="O53" s="438"/>
      <c r="P53" s="1718"/>
      <c r="Q53" s="4"/>
    </row>
    <row r="54" spans="1:17" ht="46.5" customHeight="1">
      <c r="A54" s="1716"/>
      <c r="B54" s="1740"/>
      <c r="C54" s="1727"/>
      <c r="D54" s="439"/>
      <c r="E54" s="439"/>
      <c r="F54" s="444"/>
      <c r="G54" s="461" t="s">
        <v>1534</v>
      </c>
      <c r="H54" s="439"/>
      <c r="I54" s="439"/>
      <c r="J54" s="461" t="s">
        <v>1535</v>
      </c>
      <c r="K54" s="439"/>
      <c r="L54" s="439"/>
      <c r="M54" s="461" t="s">
        <v>1536</v>
      </c>
      <c r="N54" s="440"/>
      <c r="O54" s="440"/>
      <c r="P54" s="1719"/>
      <c r="Q54" s="4"/>
    </row>
    <row r="55" spans="1:17" ht="22.5" customHeight="1">
      <c r="A55" s="1714" t="s">
        <v>16</v>
      </c>
      <c r="B55" s="1728" t="s">
        <v>21</v>
      </c>
      <c r="C55" s="1725" t="s">
        <v>979</v>
      </c>
      <c r="D55" s="437">
        <v>45672</v>
      </c>
      <c r="E55" s="86"/>
      <c r="F55" s="55"/>
      <c r="G55" s="35"/>
      <c r="H55" s="36"/>
      <c r="I55" s="35"/>
      <c r="J55" s="82"/>
      <c r="K55" s="37"/>
      <c r="L55" s="12"/>
      <c r="M55" s="12"/>
      <c r="N55" s="38"/>
      <c r="O55" s="39"/>
      <c r="P55" s="1717" t="s">
        <v>1020</v>
      </c>
      <c r="Q55" s="4"/>
    </row>
    <row r="56" spans="1:17" ht="19.5" customHeight="1">
      <c r="A56" s="1715"/>
      <c r="B56" s="1728"/>
      <c r="C56" s="1726"/>
      <c r="D56" s="438">
        <v>0.70833333333333337</v>
      </c>
      <c r="E56" s="84"/>
      <c r="F56" s="28"/>
      <c r="G56" s="27"/>
      <c r="H56" s="23"/>
      <c r="I56" s="27"/>
      <c r="J56" s="81"/>
      <c r="K56" s="24"/>
      <c r="L56" s="16"/>
      <c r="M56" s="28"/>
      <c r="N56" s="25"/>
      <c r="O56" s="26"/>
      <c r="P56" s="1718"/>
      <c r="Q56" s="4"/>
    </row>
    <row r="57" spans="1:17" ht="42.75" customHeight="1">
      <c r="A57" s="1716"/>
      <c r="B57" s="1728"/>
      <c r="C57" s="1727"/>
      <c r="D57" s="541" t="s">
        <v>1443</v>
      </c>
      <c r="E57" s="85"/>
      <c r="F57" s="78"/>
      <c r="G57" s="32"/>
      <c r="H57" s="29"/>
      <c r="I57" s="94"/>
      <c r="J57" s="83"/>
      <c r="K57" s="30"/>
      <c r="L57" s="31"/>
      <c r="M57" s="32"/>
      <c r="N57" s="41"/>
      <c r="O57" s="42"/>
      <c r="P57" s="1719"/>
      <c r="Q57" s="4"/>
    </row>
    <row r="58" spans="1:17" ht="16.5" customHeight="1">
      <c r="A58" s="1714" t="s">
        <v>16</v>
      </c>
      <c r="B58" s="1728" t="s">
        <v>22</v>
      </c>
      <c r="C58" s="1725" t="s">
        <v>979</v>
      </c>
      <c r="D58" s="437">
        <v>45672</v>
      </c>
      <c r="E58" s="86"/>
      <c r="F58" s="55"/>
      <c r="G58" s="35"/>
      <c r="H58" s="36"/>
      <c r="I58" s="35"/>
      <c r="J58" s="82"/>
      <c r="K58" s="37"/>
      <c r="L58" s="12"/>
      <c r="M58" s="12"/>
      <c r="N58" s="38"/>
      <c r="O58" s="39"/>
      <c r="P58" s="1717" t="s">
        <v>1020</v>
      </c>
      <c r="Q58" s="4"/>
    </row>
    <row r="59" spans="1:17" ht="16.149999999999999" customHeight="1">
      <c r="A59" s="1715"/>
      <c r="B59" s="1728"/>
      <c r="C59" s="1726"/>
      <c r="D59" s="438">
        <v>0.70833333333333337</v>
      </c>
      <c r="E59" s="84"/>
      <c r="F59" s="28"/>
      <c r="G59" s="27"/>
      <c r="H59" s="23"/>
      <c r="I59" s="27"/>
      <c r="J59" s="81"/>
      <c r="K59" s="24"/>
      <c r="L59" s="16"/>
      <c r="M59" s="28"/>
      <c r="N59" s="25"/>
      <c r="O59" s="26"/>
      <c r="P59" s="1718"/>
      <c r="Q59" s="4"/>
    </row>
    <row r="60" spans="1:17" ht="42" customHeight="1">
      <c r="A60" s="1716"/>
      <c r="B60" s="1728"/>
      <c r="C60" s="1727"/>
      <c r="D60" s="1516" t="s">
        <v>1442</v>
      </c>
      <c r="E60" s="85"/>
      <c r="F60" s="78"/>
      <c r="G60" s="32"/>
      <c r="H60" s="29"/>
      <c r="I60" s="94"/>
      <c r="J60" s="83"/>
      <c r="K60" s="30"/>
      <c r="L60" s="31"/>
      <c r="M60" s="32"/>
      <c r="N60" s="41"/>
      <c r="O60" s="42"/>
      <c r="P60" s="1719"/>
      <c r="Q60" s="4"/>
    </row>
    <row r="61" spans="1:17" ht="20.25" customHeight="1">
      <c r="A61" s="1714" t="s">
        <v>16</v>
      </c>
      <c r="B61" s="1738" t="s">
        <v>1098</v>
      </c>
      <c r="C61" s="1725" t="s">
        <v>979</v>
      </c>
      <c r="D61" s="446"/>
      <c r="E61" s="431"/>
      <c r="F61" s="446"/>
      <c r="G61" s="446">
        <v>45762</v>
      </c>
      <c r="H61" s="431"/>
      <c r="I61" s="446"/>
      <c r="J61" s="446">
        <v>45853</v>
      </c>
      <c r="K61" s="431"/>
      <c r="L61" s="446"/>
      <c r="M61" s="446">
        <v>45945</v>
      </c>
      <c r="N61" s="431"/>
      <c r="O61" s="437"/>
      <c r="P61" s="1717" t="s">
        <v>1002</v>
      </c>
      <c r="Q61" s="4"/>
    </row>
    <row r="62" spans="1:17" ht="18" customHeight="1">
      <c r="A62" s="1715"/>
      <c r="B62" s="1739"/>
      <c r="C62" s="1726"/>
      <c r="D62" s="432"/>
      <c r="E62" s="431"/>
      <c r="F62" s="432"/>
      <c r="G62" s="432">
        <v>0.70833333333333337</v>
      </c>
      <c r="H62" s="431"/>
      <c r="I62" s="432"/>
      <c r="J62" s="432">
        <v>0.70833333333333337</v>
      </c>
      <c r="K62" s="431"/>
      <c r="L62" s="432"/>
      <c r="M62" s="432">
        <v>0.70833333333333337</v>
      </c>
      <c r="N62" s="431"/>
      <c r="O62" s="438"/>
      <c r="P62" s="1718"/>
      <c r="Q62" s="4"/>
    </row>
    <row r="63" spans="1:17" ht="46.5" customHeight="1">
      <c r="A63" s="1716"/>
      <c r="B63" s="1740"/>
      <c r="C63" s="1727"/>
      <c r="D63" s="439"/>
      <c r="E63" s="439"/>
      <c r="F63" s="439"/>
      <c r="G63" s="461" t="s">
        <v>1537</v>
      </c>
      <c r="H63" s="439"/>
      <c r="I63" s="439"/>
      <c r="J63" s="461" t="s">
        <v>1538</v>
      </c>
      <c r="K63" s="439"/>
      <c r="L63" s="439"/>
      <c r="M63" s="461" t="s">
        <v>1539</v>
      </c>
      <c r="N63" s="447"/>
      <c r="O63" s="440"/>
      <c r="P63" s="1719"/>
      <c r="Q63" s="4"/>
    </row>
    <row r="64" spans="1:17" ht="21" customHeight="1">
      <c r="A64" s="1714" t="s">
        <v>16</v>
      </c>
      <c r="B64" s="1728" t="s">
        <v>23</v>
      </c>
      <c r="C64" s="1725" t="s">
        <v>979</v>
      </c>
      <c r="D64" s="437">
        <v>45672</v>
      </c>
      <c r="E64" s="86"/>
      <c r="F64" s="55"/>
      <c r="G64" s="35"/>
      <c r="H64" s="36"/>
      <c r="I64" s="35"/>
      <c r="J64" s="82"/>
      <c r="K64" s="37"/>
      <c r="L64" s="12"/>
      <c r="M64" s="12"/>
      <c r="N64" s="38"/>
      <c r="O64" s="39"/>
      <c r="P64" s="1717" t="s">
        <v>1020</v>
      </c>
      <c r="Q64" s="4"/>
    </row>
    <row r="65" spans="1:17" ht="21" customHeight="1">
      <c r="A65" s="1715"/>
      <c r="B65" s="1728"/>
      <c r="C65" s="1726"/>
      <c r="D65" s="438">
        <v>0.70833333333333337</v>
      </c>
      <c r="E65" s="84"/>
      <c r="F65" s="28"/>
      <c r="G65" s="27"/>
      <c r="H65" s="23"/>
      <c r="I65" s="27"/>
      <c r="J65" s="81"/>
      <c r="K65" s="24"/>
      <c r="L65" s="16"/>
      <c r="M65" s="28"/>
      <c r="N65" s="25"/>
      <c r="O65" s="26"/>
      <c r="P65" s="1718"/>
      <c r="Q65" s="4"/>
    </row>
    <row r="66" spans="1:17" ht="30.75" customHeight="1">
      <c r="A66" s="1716"/>
      <c r="B66" s="1728"/>
      <c r="C66" s="1727"/>
      <c r="D66" s="541" t="s">
        <v>1741</v>
      </c>
      <c r="E66" s="85"/>
      <c r="F66" s="78"/>
      <c r="G66" s="32"/>
      <c r="H66" s="29"/>
      <c r="I66" s="94"/>
      <c r="J66" s="83"/>
      <c r="K66" s="30"/>
      <c r="L66" s="31"/>
      <c r="M66" s="32"/>
      <c r="N66" s="41"/>
      <c r="O66" s="42"/>
      <c r="P66" s="1719"/>
      <c r="Q66" s="4"/>
    </row>
    <row r="67" spans="1:17" ht="28.5" customHeight="1">
      <c r="A67" s="1714" t="s">
        <v>16</v>
      </c>
      <c r="B67" s="1738" t="s">
        <v>1099</v>
      </c>
      <c r="C67" s="1725" t="s">
        <v>979</v>
      </c>
      <c r="D67" s="437"/>
      <c r="E67" s="437"/>
      <c r="F67" s="437"/>
      <c r="G67" s="437">
        <v>45762</v>
      </c>
      <c r="H67" s="437"/>
      <c r="I67" s="437"/>
      <c r="J67" s="437">
        <v>45853</v>
      </c>
      <c r="K67" s="437"/>
      <c r="L67" s="437"/>
      <c r="M67" s="437">
        <v>45945</v>
      </c>
      <c r="N67" s="437"/>
      <c r="O67" s="448"/>
      <c r="P67" s="1717" t="s">
        <v>1002</v>
      </c>
      <c r="Q67" s="4"/>
    </row>
    <row r="68" spans="1:17" ht="28.5" customHeight="1">
      <c r="A68" s="1715"/>
      <c r="B68" s="1739"/>
      <c r="C68" s="1726"/>
      <c r="D68" s="438"/>
      <c r="E68" s="438"/>
      <c r="F68" s="438"/>
      <c r="G68" s="438">
        <v>0.70833333333333337</v>
      </c>
      <c r="H68" s="438"/>
      <c r="I68" s="438"/>
      <c r="J68" s="438">
        <v>0.70833333333333337</v>
      </c>
      <c r="K68" s="438"/>
      <c r="L68" s="438"/>
      <c r="M68" s="438">
        <v>0.70833333333333337</v>
      </c>
      <c r="N68" s="438"/>
      <c r="O68" s="438"/>
      <c r="P68" s="1718"/>
      <c r="Q68" s="4"/>
    </row>
    <row r="69" spans="1:17" ht="44.25" customHeight="1">
      <c r="A69" s="1716"/>
      <c r="B69" s="1740"/>
      <c r="C69" s="1727"/>
      <c r="D69" s="439"/>
      <c r="E69" s="439"/>
      <c r="F69" s="439"/>
      <c r="G69" s="461" t="s">
        <v>1540</v>
      </c>
      <c r="H69" s="439"/>
      <c r="I69" s="439"/>
      <c r="J69" s="461" t="s">
        <v>1541</v>
      </c>
      <c r="K69" s="439"/>
      <c r="L69" s="439"/>
      <c r="M69" s="461" t="s">
        <v>1542</v>
      </c>
      <c r="N69" s="440"/>
      <c r="O69" s="440"/>
      <c r="P69" s="1719"/>
      <c r="Q69" s="4"/>
    </row>
    <row r="70" spans="1:17" ht="28.5" customHeight="1">
      <c r="A70" s="1714" t="s">
        <v>16</v>
      </c>
      <c r="B70" s="1738" t="s">
        <v>1221</v>
      </c>
      <c r="C70" s="1725" t="s">
        <v>979</v>
      </c>
      <c r="D70" s="446"/>
      <c r="E70" s="431"/>
      <c r="F70" s="446"/>
      <c r="G70" s="446">
        <v>45762</v>
      </c>
      <c r="H70" s="431"/>
      <c r="I70" s="446"/>
      <c r="J70" s="446">
        <v>45853</v>
      </c>
      <c r="K70" s="431"/>
      <c r="L70" s="446"/>
      <c r="M70" s="446">
        <v>45945</v>
      </c>
      <c r="N70" s="431"/>
      <c r="O70" s="437"/>
      <c r="P70" s="1717" t="s">
        <v>1002</v>
      </c>
      <c r="Q70" s="4"/>
    </row>
    <row r="71" spans="1:17" ht="28.5" customHeight="1">
      <c r="A71" s="1715"/>
      <c r="B71" s="1739"/>
      <c r="C71" s="1726"/>
      <c r="D71" s="432"/>
      <c r="E71" s="431"/>
      <c r="F71" s="432"/>
      <c r="G71" s="432">
        <v>0.70833333333333337</v>
      </c>
      <c r="H71" s="431"/>
      <c r="I71" s="432"/>
      <c r="J71" s="432">
        <v>0.70833333333333337</v>
      </c>
      <c r="K71" s="431"/>
      <c r="L71" s="432"/>
      <c r="M71" s="432">
        <v>0.70833333333333337</v>
      </c>
      <c r="N71" s="431"/>
      <c r="O71" s="438"/>
      <c r="P71" s="1718"/>
      <c r="Q71" s="4"/>
    </row>
    <row r="72" spans="1:17" ht="39" customHeight="1">
      <c r="A72" s="1716"/>
      <c r="B72" s="1740"/>
      <c r="C72" s="1727"/>
      <c r="D72" s="439"/>
      <c r="E72" s="439"/>
      <c r="F72" s="439"/>
      <c r="G72" s="541" t="s">
        <v>1543</v>
      </c>
      <c r="H72" s="439"/>
      <c r="I72" s="439"/>
      <c r="J72" s="461" t="s">
        <v>1544</v>
      </c>
      <c r="K72" s="439"/>
      <c r="L72" s="439"/>
      <c r="M72" s="461" t="s">
        <v>1545</v>
      </c>
      <c r="N72" s="447"/>
      <c r="O72" s="440"/>
      <c r="P72" s="1719"/>
      <c r="Q72" s="4"/>
    </row>
    <row r="73" spans="1:17" ht="28.5" customHeight="1">
      <c r="A73" s="1714" t="s">
        <v>2371</v>
      </c>
      <c r="B73" s="459" t="s">
        <v>1222</v>
      </c>
      <c r="C73" s="1725" t="s">
        <v>979</v>
      </c>
      <c r="D73" s="446"/>
      <c r="E73" s="446">
        <v>45693</v>
      </c>
      <c r="F73" s="446"/>
      <c r="G73" s="446"/>
      <c r="H73" s="446">
        <v>45782</v>
      </c>
      <c r="I73" s="446"/>
      <c r="J73" s="446"/>
      <c r="K73" s="446">
        <v>45874</v>
      </c>
      <c r="L73" s="446"/>
      <c r="M73" s="446"/>
      <c r="N73" s="446">
        <v>45966</v>
      </c>
      <c r="O73" s="446"/>
      <c r="P73" s="1717" t="s">
        <v>1100</v>
      </c>
      <c r="Q73" s="4"/>
    </row>
    <row r="74" spans="1:17" ht="28.5" customHeight="1">
      <c r="A74" s="1715"/>
      <c r="B74" s="449" t="s">
        <v>1101</v>
      </c>
      <c r="C74" s="1726"/>
      <c r="D74" s="432"/>
      <c r="E74" s="432">
        <v>0.70833333333333337</v>
      </c>
      <c r="F74" s="432"/>
      <c r="G74" s="432"/>
      <c r="H74" s="432">
        <v>0.70833333333333337</v>
      </c>
      <c r="I74" s="432"/>
      <c r="J74" s="432"/>
      <c r="K74" s="432">
        <v>0.70833333333333337</v>
      </c>
      <c r="L74" s="432"/>
      <c r="M74" s="432"/>
      <c r="N74" s="432">
        <v>0.70833333333333337</v>
      </c>
      <c r="O74" s="432"/>
      <c r="P74" s="1718"/>
      <c r="Q74" s="4"/>
    </row>
    <row r="75" spans="1:17" ht="28.5" customHeight="1">
      <c r="A75" s="1716"/>
      <c r="B75" s="449" t="s">
        <v>1102</v>
      </c>
      <c r="C75" s="1727"/>
      <c r="D75" s="450"/>
      <c r="E75" s="541" t="s">
        <v>1549</v>
      </c>
      <c r="F75" s="451"/>
      <c r="G75" s="451"/>
      <c r="H75" s="541" t="s">
        <v>1548</v>
      </c>
      <c r="I75" s="451"/>
      <c r="J75" s="451"/>
      <c r="K75" s="461" t="s">
        <v>1546</v>
      </c>
      <c r="L75" s="451"/>
      <c r="M75" s="451"/>
      <c r="N75" s="1508" t="s">
        <v>1547</v>
      </c>
      <c r="O75" s="450"/>
      <c r="P75" s="1719"/>
      <c r="Q75" s="4"/>
    </row>
    <row r="76" spans="1:17" ht="28.5" customHeight="1">
      <c r="A76" s="1714" t="s">
        <v>2371</v>
      </c>
      <c r="B76" s="1741" t="s">
        <v>2380</v>
      </c>
      <c r="C76" s="1725" t="s">
        <v>979</v>
      </c>
      <c r="D76" s="446"/>
      <c r="E76" s="431"/>
      <c r="F76" s="446">
        <v>45721</v>
      </c>
      <c r="G76" s="446"/>
      <c r="H76" s="446"/>
      <c r="I76" s="446"/>
      <c r="J76" s="446"/>
      <c r="K76" s="446"/>
      <c r="L76" s="446"/>
      <c r="M76" s="446"/>
      <c r="N76" s="446"/>
      <c r="O76" s="446"/>
      <c r="P76" s="1717" t="s">
        <v>1103</v>
      </c>
      <c r="Q76" s="4"/>
    </row>
    <row r="77" spans="1:17" ht="28.5" customHeight="1">
      <c r="A77" s="1715"/>
      <c r="B77" s="1741"/>
      <c r="C77" s="1726"/>
      <c r="D77" s="432"/>
      <c r="E77" s="431"/>
      <c r="F77" s="432">
        <v>0.70833333333333337</v>
      </c>
      <c r="G77" s="432"/>
      <c r="H77" s="432"/>
      <c r="I77" s="432"/>
      <c r="J77" s="432"/>
      <c r="K77" s="432"/>
      <c r="L77" s="432"/>
      <c r="M77" s="432"/>
      <c r="N77" s="432"/>
      <c r="O77" s="432"/>
      <c r="P77" s="1718"/>
      <c r="Q77" s="4"/>
    </row>
    <row r="78" spans="1:17" ht="49.5">
      <c r="A78" s="1716"/>
      <c r="B78" s="1741"/>
      <c r="C78" s="1727"/>
      <c r="D78" s="450"/>
      <c r="E78" s="451"/>
      <c r="F78" s="461" t="s">
        <v>1625</v>
      </c>
      <c r="G78" s="451"/>
      <c r="H78" s="451"/>
      <c r="I78" s="451"/>
      <c r="J78" s="451"/>
      <c r="K78" s="450"/>
      <c r="L78" s="450"/>
      <c r="M78" s="450"/>
      <c r="N78" s="450"/>
      <c r="O78" s="450"/>
      <c r="P78" s="1719"/>
      <c r="Q78" s="4"/>
    </row>
    <row r="79" spans="1:17" ht="21.75" customHeight="1">
      <c r="A79" s="1714" t="s">
        <v>1226</v>
      </c>
      <c r="B79" s="460" t="s">
        <v>1223</v>
      </c>
      <c r="C79" s="1725" t="s">
        <v>979</v>
      </c>
      <c r="D79" s="446"/>
      <c r="E79" s="446">
        <v>45693</v>
      </c>
      <c r="F79" s="446"/>
      <c r="G79" s="446"/>
      <c r="H79" s="446"/>
      <c r="I79" s="446"/>
      <c r="J79" s="453">
        <v>45868</v>
      </c>
      <c r="K79" s="446"/>
      <c r="L79" s="446"/>
      <c r="M79" s="446"/>
      <c r="N79" s="446"/>
      <c r="O79" s="446"/>
      <c r="P79" s="1717" t="s">
        <v>1133</v>
      </c>
    </row>
    <row r="80" spans="1:17" ht="21.75" customHeight="1">
      <c r="A80" s="1720"/>
      <c r="B80" s="454" t="s">
        <v>1134</v>
      </c>
      <c r="C80" s="1726"/>
      <c r="D80" s="432"/>
      <c r="E80" s="432">
        <v>0.70833333333333337</v>
      </c>
      <c r="F80" s="432"/>
      <c r="G80" s="432"/>
      <c r="H80" s="432"/>
      <c r="I80" s="432"/>
      <c r="J80" s="455">
        <v>0.70833333333333337</v>
      </c>
      <c r="K80" s="432"/>
      <c r="L80" s="432"/>
      <c r="M80" s="432"/>
      <c r="N80" s="432"/>
      <c r="O80" s="432"/>
      <c r="P80" s="1718"/>
    </row>
    <row r="81" spans="1:17" ht="31.5" customHeight="1">
      <c r="A81" s="1721"/>
      <c r="B81" s="1535" t="s">
        <v>2379</v>
      </c>
      <c r="C81" s="1727"/>
      <c r="D81" s="450"/>
      <c r="E81" s="461" t="s">
        <v>1550</v>
      </c>
      <c r="F81" s="451"/>
      <c r="G81" s="451"/>
      <c r="H81" s="451"/>
      <c r="I81" s="451"/>
      <c r="J81" s="461" t="s">
        <v>1551</v>
      </c>
      <c r="K81" s="451"/>
      <c r="L81" s="451"/>
      <c r="M81" s="450"/>
      <c r="N81" s="450"/>
      <c r="O81" s="450"/>
      <c r="P81" s="1719"/>
    </row>
    <row r="82" spans="1:17" ht="19.5" customHeight="1">
      <c r="A82" s="1732" t="s">
        <v>2374</v>
      </c>
      <c r="B82" s="1728" t="s">
        <v>24</v>
      </c>
      <c r="C82" s="1725" t="s">
        <v>979</v>
      </c>
      <c r="D82" s="51"/>
      <c r="E82" s="82"/>
      <c r="F82" s="13"/>
      <c r="G82" s="453">
        <v>45767</v>
      </c>
      <c r="H82" s="36"/>
      <c r="I82" s="35"/>
      <c r="J82" s="98"/>
      <c r="K82" s="96"/>
      <c r="L82" s="12"/>
      <c r="M82" s="12"/>
      <c r="N82" s="12"/>
      <c r="O82" s="21"/>
      <c r="P82" s="14"/>
      <c r="Q82" s="4"/>
    </row>
    <row r="83" spans="1:17" ht="20.25" customHeight="1">
      <c r="A83" s="1733"/>
      <c r="B83" s="1728"/>
      <c r="C83" s="1726"/>
      <c r="D83" s="45"/>
      <c r="E83" s="81"/>
      <c r="F83" s="16"/>
      <c r="G83" s="455">
        <v>0.70833333333333337</v>
      </c>
      <c r="H83" s="23"/>
      <c r="I83" s="27"/>
      <c r="J83" s="99"/>
      <c r="K83" s="16"/>
      <c r="L83" s="15"/>
      <c r="M83" s="27"/>
      <c r="N83" s="15"/>
      <c r="O83" s="15"/>
      <c r="P83" s="14"/>
      <c r="Q83" s="4"/>
    </row>
    <row r="84" spans="1:17" ht="55.5" customHeight="1">
      <c r="A84" s="1734"/>
      <c r="B84" s="1728"/>
      <c r="C84" s="1727"/>
      <c r="D84" s="46"/>
      <c r="E84" s="83"/>
      <c r="F84" s="79"/>
      <c r="G84" s="461" t="s">
        <v>1552</v>
      </c>
      <c r="H84" s="47"/>
      <c r="I84" s="66"/>
      <c r="J84" s="100"/>
      <c r="K84" s="97"/>
      <c r="L84" s="49"/>
      <c r="M84" s="50"/>
      <c r="N84" s="41"/>
      <c r="O84" s="41"/>
      <c r="P84" s="18"/>
      <c r="Q84" s="4"/>
    </row>
    <row r="85" spans="1:17" ht="20.25" customHeight="1">
      <c r="A85" s="1714" t="s">
        <v>1201</v>
      </c>
      <c r="B85" s="1728" t="s">
        <v>25</v>
      </c>
      <c r="C85" s="1725" t="s">
        <v>979</v>
      </c>
      <c r="D85" s="72"/>
      <c r="E85" s="89"/>
      <c r="F85" s="462">
        <v>45736</v>
      </c>
      <c r="G85" s="55"/>
      <c r="H85" s="309"/>
      <c r="I85" s="72"/>
      <c r="J85" s="89"/>
      <c r="K85" s="58"/>
      <c r="L85" s="59"/>
      <c r="M85" s="60"/>
      <c r="N85" s="38"/>
      <c r="O85" s="39"/>
      <c r="P85" s="40"/>
      <c r="Q85" s="4"/>
    </row>
    <row r="86" spans="1:17" ht="18.75" customHeight="1">
      <c r="A86" s="1715"/>
      <c r="B86" s="1728"/>
      <c r="C86" s="1726"/>
      <c r="D86" s="73"/>
      <c r="E86" s="81"/>
      <c r="F86" s="438">
        <v>0.70833333333333337</v>
      </c>
      <c r="G86" s="28"/>
      <c r="H86" s="310"/>
      <c r="I86" s="73"/>
      <c r="J86" s="102"/>
      <c r="K86" s="61"/>
      <c r="L86" s="62"/>
      <c r="M86" s="63"/>
      <c r="N86" s="25"/>
      <c r="O86" s="26"/>
      <c r="P86" s="17"/>
      <c r="Q86" s="4"/>
    </row>
    <row r="87" spans="1:17" ht="45" customHeight="1">
      <c r="A87" s="1716"/>
      <c r="B87" s="1728"/>
      <c r="C87" s="1727"/>
      <c r="D87" s="74"/>
      <c r="E87" s="90"/>
      <c r="F87" s="791" t="s">
        <v>749</v>
      </c>
      <c r="G87"/>
      <c r="H87" s="311"/>
      <c r="I87" s="74"/>
      <c r="J87" s="93"/>
      <c r="K87" s="64"/>
      <c r="L87" s="48"/>
      <c r="M87" s="65"/>
      <c r="N87" s="41"/>
      <c r="O87" s="42"/>
      <c r="P87" s="43"/>
      <c r="Q87" s="4"/>
    </row>
    <row r="88" spans="1:17" ht="20.25" customHeight="1">
      <c r="A88" s="1714" t="s">
        <v>1201</v>
      </c>
      <c r="B88" s="1728" t="s">
        <v>26</v>
      </c>
      <c r="C88" s="1725" t="s">
        <v>979</v>
      </c>
      <c r="D88" s="72"/>
      <c r="E88" s="89"/>
      <c r="F88" s="82"/>
      <c r="G88" s="55"/>
      <c r="H88" s="437">
        <v>45782</v>
      </c>
      <c r="I88" s="95"/>
      <c r="J88" s="89"/>
      <c r="K88" s="58"/>
      <c r="L88" s="59"/>
      <c r="M88" s="60"/>
      <c r="N88" s="38"/>
      <c r="O88" s="39"/>
      <c r="P88" s="40"/>
      <c r="Q88" s="4"/>
    </row>
    <row r="89" spans="1:17" ht="18.75" customHeight="1">
      <c r="A89" s="1715"/>
      <c r="B89" s="1728"/>
      <c r="C89" s="1726"/>
      <c r="D89" s="73"/>
      <c r="E89" s="81"/>
      <c r="F89" s="81"/>
      <c r="G89" s="28"/>
      <c r="H89" s="438">
        <v>0.70833333333333337</v>
      </c>
      <c r="I89" s="73"/>
      <c r="J89" s="102"/>
      <c r="K89" s="61"/>
      <c r="L89" s="62"/>
      <c r="M89" s="63"/>
      <c r="N89" s="25"/>
      <c r="O89" s="26"/>
      <c r="P89" s="17"/>
      <c r="Q89" s="4"/>
    </row>
    <row r="90" spans="1:17" ht="38.25" customHeight="1">
      <c r="A90" s="1716"/>
      <c r="B90" s="1728"/>
      <c r="C90" s="1727"/>
      <c r="D90" s="73"/>
      <c r="E90" s="90"/>
      <c r="F90" s="101"/>
      <c r="G90"/>
      <c r="H90" s="541" t="s">
        <v>718</v>
      </c>
      <c r="I90" s="73"/>
      <c r="J90" s="102"/>
      <c r="K90" s="61"/>
      <c r="L90" s="62"/>
      <c r="M90" s="63"/>
      <c r="N90" s="25"/>
      <c r="O90" s="26"/>
      <c r="P90" s="17"/>
      <c r="Q90" s="4"/>
    </row>
    <row r="91" spans="1:17" ht="20.25" customHeight="1">
      <c r="A91" s="1714" t="s">
        <v>1201</v>
      </c>
      <c r="B91" s="1728" t="s">
        <v>27</v>
      </c>
      <c r="C91" s="1725" t="s">
        <v>979</v>
      </c>
      <c r="D91" s="72"/>
      <c r="E91" s="89"/>
      <c r="F91" s="437">
        <v>45736</v>
      </c>
      <c r="G91" s="55"/>
      <c r="H91" s="312"/>
      <c r="I91" s="72"/>
      <c r="J91" s="89"/>
      <c r="K91" s="58"/>
      <c r="L91" s="59"/>
      <c r="M91" s="60"/>
      <c r="N91" s="38"/>
      <c r="O91" s="39"/>
      <c r="P91" s="40"/>
      <c r="Q91" s="4"/>
    </row>
    <row r="92" spans="1:17" ht="18.75" customHeight="1">
      <c r="A92" s="1715"/>
      <c r="B92" s="1728"/>
      <c r="C92" s="1726"/>
      <c r="D92" s="73"/>
      <c r="E92" s="81"/>
      <c r="F92" s="438">
        <v>0.70833333333333337</v>
      </c>
      <c r="G92" s="28"/>
      <c r="H92" s="310"/>
      <c r="I92" s="73"/>
      <c r="J92" s="102"/>
      <c r="K92" s="61"/>
      <c r="L92" s="62"/>
      <c r="M92" s="63"/>
      <c r="N92" s="25"/>
      <c r="O92" s="26"/>
      <c r="P92" s="17"/>
      <c r="Q92" s="4"/>
    </row>
    <row r="93" spans="1:17" ht="38.25" customHeight="1">
      <c r="A93" s="1716"/>
      <c r="B93" s="1728"/>
      <c r="C93" s="1727"/>
      <c r="D93" s="74"/>
      <c r="E93" s="91"/>
      <c r="F93" s="802" t="s">
        <v>763</v>
      </c>
      <c r="G93"/>
      <c r="H93" s="311"/>
      <c r="I93" s="74"/>
      <c r="J93" s="93"/>
      <c r="K93" s="64"/>
      <c r="L93" s="48"/>
      <c r="M93" s="65"/>
      <c r="N93" s="41"/>
      <c r="O93" s="42"/>
      <c r="P93" s="43"/>
      <c r="Q93" s="4"/>
    </row>
    <row r="94" spans="1:17" ht="20.25" customHeight="1">
      <c r="A94" s="1714" t="s">
        <v>1201</v>
      </c>
      <c r="B94" s="1728" t="s">
        <v>28</v>
      </c>
      <c r="C94" s="1725" t="s">
        <v>979</v>
      </c>
      <c r="D94" s="72"/>
      <c r="E94" s="89"/>
      <c r="F94" s="437">
        <v>45736</v>
      </c>
      <c r="G94" s="55"/>
      <c r="H94" s="313"/>
      <c r="I94" s="72"/>
      <c r="J94" s="89"/>
      <c r="K94" s="58"/>
      <c r="L94" s="59"/>
      <c r="M94" s="60"/>
      <c r="N94" s="38"/>
      <c r="O94" s="39"/>
      <c r="P94" s="40"/>
      <c r="Q94" s="4"/>
    </row>
    <row r="95" spans="1:17" ht="18.75" customHeight="1">
      <c r="A95" s="1715"/>
      <c r="B95" s="1728"/>
      <c r="C95" s="1726"/>
      <c r="D95" s="73"/>
      <c r="E95" s="81"/>
      <c r="F95" s="438">
        <v>0.70833333333333337</v>
      </c>
      <c r="G95" s="28"/>
      <c r="H95" s="314"/>
      <c r="I95" s="73"/>
      <c r="J95" s="102"/>
      <c r="K95" s="61"/>
      <c r="L95" s="62"/>
      <c r="M95" s="63"/>
      <c r="N95" s="25"/>
      <c r="O95" s="26"/>
      <c r="P95" s="17"/>
      <c r="Q95" s="4"/>
    </row>
    <row r="96" spans="1:17" ht="38.25" customHeight="1">
      <c r="A96" s="1716"/>
      <c r="B96" s="1728"/>
      <c r="C96" s="1727"/>
      <c r="D96" s="74"/>
      <c r="E96" s="91"/>
      <c r="F96" s="802" t="s">
        <v>788</v>
      </c>
      <c r="G96"/>
      <c r="H96" s="315"/>
      <c r="I96" s="74"/>
      <c r="J96" s="93"/>
      <c r="K96" s="64"/>
      <c r="L96" s="48"/>
      <c r="M96" s="65"/>
      <c r="N96" s="41"/>
      <c r="O96" s="42"/>
      <c r="P96" s="43"/>
      <c r="Q96" s="4"/>
    </row>
    <row r="97" spans="1:17" ht="20.25" customHeight="1">
      <c r="A97" s="1714" t="s">
        <v>1201</v>
      </c>
      <c r="B97" s="1728" t="s">
        <v>29</v>
      </c>
      <c r="C97" s="1725" t="s">
        <v>979</v>
      </c>
      <c r="D97" s="35"/>
      <c r="E97" s="89"/>
      <c r="F97" s="437">
        <v>45736</v>
      </c>
      <c r="G97" s="55"/>
      <c r="H97" s="313"/>
      <c r="I97" s="72"/>
      <c r="J97" s="89"/>
      <c r="K97" s="58"/>
      <c r="L97" s="59"/>
      <c r="M97" s="60"/>
      <c r="N97" s="38"/>
      <c r="O97" s="39"/>
      <c r="P97" s="40"/>
      <c r="Q97" s="4"/>
    </row>
    <row r="98" spans="1:17" ht="30.75" customHeight="1">
      <c r="A98" s="1715"/>
      <c r="B98" s="1728"/>
      <c r="C98" s="1726"/>
      <c r="D98" s="27"/>
      <c r="E98" s="81"/>
      <c r="F98" s="438">
        <v>0.70833333333333337</v>
      </c>
      <c r="G98" s="28"/>
      <c r="H98" s="314"/>
      <c r="I98" s="73"/>
      <c r="J98" s="102"/>
      <c r="K98" s="61"/>
      <c r="L98" s="62"/>
      <c r="M98" s="63"/>
      <c r="N98" s="25"/>
      <c r="O98" s="26"/>
      <c r="P98" s="17"/>
      <c r="Q98" s="4"/>
    </row>
    <row r="99" spans="1:17" ht="42" customHeight="1">
      <c r="A99" s="1716"/>
      <c r="B99" s="1728"/>
      <c r="C99" s="1727"/>
      <c r="D99" s="66"/>
      <c r="E99" s="91"/>
      <c r="F99" s="802" t="s">
        <v>787</v>
      </c>
      <c r="G99" s="803"/>
      <c r="H99" s="316"/>
      <c r="I99" s="74"/>
      <c r="J99" s="93"/>
      <c r="K99" s="64"/>
      <c r="L99" s="48"/>
      <c r="M99" s="65"/>
      <c r="N99" s="41"/>
      <c r="O99" s="42"/>
      <c r="P99" s="43"/>
      <c r="Q99" s="4"/>
    </row>
    <row r="100" spans="1:17" ht="20.25" customHeight="1">
      <c r="A100" s="1714" t="s">
        <v>2372</v>
      </c>
      <c r="B100" s="1728" t="s">
        <v>30</v>
      </c>
      <c r="C100" s="1725" t="s">
        <v>979</v>
      </c>
      <c r="D100" s="75"/>
      <c r="E100" s="87">
        <v>45693</v>
      </c>
      <c r="F100" s="26"/>
      <c r="G100" s="25"/>
      <c r="H100" s="25"/>
      <c r="I100" s="73"/>
      <c r="J100" s="102"/>
      <c r="K100" s="26"/>
      <c r="L100" s="25"/>
      <c r="M100" s="25"/>
      <c r="N100" s="25"/>
      <c r="O100" s="25"/>
      <c r="P100" s="25"/>
      <c r="Q100" s="4"/>
    </row>
    <row r="101" spans="1:17" ht="28.5" customHeight="1">
      <c r="A101" s="1715"/>
      <c r="B101" s="1728"/>
      <c r="C101" s="1726"/>
      <c r="D101" s="28"/>
      <c r="E101" s="81">
        <v>0.70833333333333337</v>
      </c>
      <c r="F101" s="26"/>
      <c r="G101" s="25"/>
      <c r="H101" s="25"/>
      <c r="I101" s="73"/>
      <c r="J101" s="102"/>
      <c r="K101" s="26"/>
      <c r="L101" s="25"/>
      <c r="M101" s="25"/>
      <c r="N101" s="25"/>
      <c r="O101" s="25"/>
      <c r="P101" s="25"/>
      <c r="Q101" s="4"/>
    </row>
    <row r="102" spans="1:17" ht="35.25" customHeight="1">
      <c r="A102" s="1716"/>
      <c r="B102" s="1728"/>
      <c r="C102" s="1727"/>
      <c r="D102" s="19"/>
      <c r="E102" s="792" t="s">
        <v>1273</v>
      </c>
      <c r="F102" s="42"/>
      <c r="G102" s="41"/>
      <c r="H102" s="41"/>
      <c r="I102" s="74"/>
      <c r="J102" s="93"/>
      <c r="K102" s="42"/>
      <c r="L102" s="41"/>
      <c r="M102" s="41"/>
      <c r="N102" s="41"/>
      <c r="O102" s="41"/>
      <c r="P102" s="41"/>
      <c r="Q102" s="4"/>
    </row>
    <row r="103" spans="1:17" ht="20.25" customHeight="1">
      <c r="A103" s="1714" t="s">
        <v>2372</v>
      </c>
      <c r="B103" s="1728" t="s">
        <v>31</v>
      </c>
      <c r="C103" s="1725" t="s">
        <v>979</v>
      </c>
      <c r="D103" s="55"/>
      <c r="E103" s="87">
        <v>45693</v>
      </c>
      <c r="F103" s="39"/>
      <c r="G103" s="38"/>
      <c r="H103" s="38"/>
      <c r="I103" s="72"/>
      <c r="J103" s="89"/>
      <c r="K103" s="39"/>
      <c r="L103" s="38"/>
      <c r="M103" s="38"/>
      <c r="N103" s="38"/>
      <c r="O103" s="38"/>
      <c r="P103" s="38"/>
      <c r="Q103" s="4"/>
    </row>
    <row r="104" spans="1:17" ht="18.75" customHeight="1">
      <c r="A104" s="1715"/>
      <c r="B104" s="1728"/>
      <c r="C104" s="1726"/>
      <c r="D104" s="28"/>
      <c r="E104" s="81">
        <v>0.70833333333333337</v>
      </c>
      <c r="F104" s="26"/>
      <c r="G104" s="25"/>
      <c r="H104" s="25"/>
      <c r="I104" s="73"/>
      <c r="J104" s="102"/>
      <c r="K104" s="26"/>
      <c r="L104" s="25"/>
      <c r="M104" s="25"/>
      <c r="N104" s="25"/>
      <c r="O104" s="25"/>
      <c r="P104" s="25"/>
      <c r="Q104" s="4"/>
    </row>
    <row r="105" spans="1:17" ht="66" customHeight="1">
      <c r="A105" s="1716"/>
      <c r="B105" s="1728"/>
      <c r="C105" s="1727"/>
      <c r="D105" s="19"/>
      <c r="E105" s="792" t="s">
        <v>1274</v>
      </c>
      <c r="F105" s="42"/>
      <c r="G105" s="41"/>
      <c r="H105" s="41"/>
      <c r="I105" s="74"/>
      <c r="J105" s="93"/>
      <c r="K105" s="42"/>
      <c r="L105" s="41"/>
      <c r="M105" s="41"/>
      <c r="N105" s="41"/>
      <c r="O105" s="41"/>
      <c r="P105" s="41"/>
      <c r="Q105" s="4"/>
    </row>
    <row r="106" spans="1:17" ht="42.75" customHeight="1">
      <c r="A106" s="1714" t="s">
        <v>2372</v>
      </c>
      <c r="B106" s="1728" t="s">
        <v>32</v>
      </c>
      <c r="C106" s="1725" t="s">
        <v>979</v>
      </c>
      <c r="D106" s="55"/>
      <c r="E106" s="87">
        <v>45693</v>
      </c>
      <c r="F106" s="39"/>
      <c r="G106" s="12"/>
      <c r="H106" s="38"/>
      <c r="I106" s="72"/>
      <c r="J106" s="89"/>
      <c r="K106" s="39"/>
      <c r="L106" s="38"/>
      <c r="M106" s="38"/>
      <c r="N106" s="38"/>
      <c r="O106" s="38"/>
      <c r="P106" s="38"/>
      <c r="Q106" s="4"/>
    </row>
    <row r="107" spans="1:17" ht="30" customHeight="1">
      <c r="A107" s="1715"/>
      <c r="B107" s="1728"/>
      <c r="C107" s="1726"/>
      <c r="D107" s="28"/>
      <c r="E107" s="81">
        <v>0.70833333333333337</v>
      </c>
      <c r="F107" s="26"/>
      <c r="G107" s="16"/>
      <c r="H107" s="25"/>
      <c r="I107" s="73"/>
      <c r="J107" s="102"/>
      <c r="K107" s="26"/>
      <c r="L107" s="25"/>
      <c r="M107" s="25"/>
      <c r="N107" s="25"/>
      <c r="O107" s="25"/>
      <c r="P107" s="25"/>
      <c r="Q107" s="4"/>
    </row>
    <row r="108" spans="1:17" ht="42.75" customHeight="1">
      <c r="A108" s="1716"/>
      <c r="B108" s="1728"/>
      <c r="C108" s="1727"/>
      <c r="D108" s="19"/>
      <c r="E108" s="792" t="s">
        <v>1275</v>
      </c>
      <c r="F108" s="42"/>
      <c r="G108" s="49"/>
      <c r="H108" s="41"/>
      <c r="I108" s="74"/>
      <c r="J108" s="93"/>
      <c r="K108" s="42"/>
      <c r="L108" s="41"/>
      <c r="M108" s="41"/>
      <c r="N108" s="41"/>
      <c r="O108" s="41"/>
      <c r="P108" s="41"/>
      <c r="Q108" s="4"/>
    </row>
    <row r="109" spans="1:17" ht="20.25" customHeight="1">
      <c r="A109" s="1714" t="s">
        <v>1224</v>
      </c>
      <c r="B109" s="1728" t="s">
        <v>33</v>
      </c>
      <c r="C109" s="1725" t="s">
        <v>979</v>
      </c>
      <c r="D109" s="76">
        <v>45691</v>
      </c>
      <c r="E109" s="80"/>
      <c r="F109" s="55"/>
      <c r="G109" s="52"/>
      <c r="H109" s="12"/>
      <c r="I109" s="35"/>
      <c r="J109" s="82"/>
      <c r="K109" s="96"/>
      <c r="L109" s="67"/>
      <c r="M109" s="12"/>
      <c r="N109" s="12"/>
      <c r="O109" s="21"/>
      <c r="P109" s="1717" t="s">
        <v>1149</v>
      </c>
      <c r="Q109" s="4"/>
    </row>
    <row r="110" spans="1:17" ht="18.75" customHeight="1">
      <c r="A110" s="1720"/>
      <c r="B110" s="1728"/>
      <c r="C110" s="1726"/>
      <c r="D110" s="27">
        <v>0.70833333333333337</v>
      </c>
      <c r="E110" s="81"/>
      <c r="F110" s="28"/>
      <c r="G110" s="53"/>
      <c r="H110" s="15"/>
      <c r="I110" s="27"/>
      <c r="J110" s="81"/>
      <c r="K110" s="16"/>
      <c r="L110" s="15"/>
      <c r="M110" s="15"/>
      <c r="N110" s="15"/>
      <c r="O110" s="15"/>
      <c r="P110" s="1718"/>
      <c r="Q110" s="4"/>
    </row>
    <row r="111" spans="1:17" ht="35.25" customHeight="1">
      <c r="A111" s="1721"/>
      <c r="B111" s="1728"/>
      <c r="C111" s="1727"/>
      <c r="D111" s="793" t="s">
        <v>1553</v>
      </c>
      <c r="E111" s="92"/>
      <c r="F111" s="68"/>
      <c r="G111" s="54"/>
      <c r="H111" s="41"/>
      <c r="I111" s="74"/>
      <c r="J111" s="83"/>
      <c r="K111" s="97"/>
      <c r="L111" s="48"/>
      <c r="M111" s="41"/>
      <c r="N111" s="41"/>
      <c r="O111" s="41"/>
      <c r="P111" s="1719"/>
      <c r="Q111" s="4"/>
    </row>
    <row r="112" spans="1:17" ht="20.25" customHeight="1">
      <c r="A112" s="1714" t="s">
        <v>1224</v>
      </c>
      <c r="B112" s="1722" t="s">
        <v>1227</v>
      </c>
      <c r="C112" s="1725" t="s">
        <v>979</v>
      </c>
      <c r="D112" s="446"/>
      <c r="E112" s="446"/>
      <c r="F112" s="446"/>
      <c r="G112" s="446"/>
      <c r="H112" s="446"/>
      <c r="I112" s="446"/>
      <c r="J112" s="446"/>
      <c r="K112" s="446">
        <v>45874</v>
      </c>
      <c r="L112" s="446"/>
      <c r="M112" s="446"/>
      <c r="N112" s="446"/>
      <c r="O112" s="446"/>
      <c r="P112" s="1717" t="s">
        <v>1150</v>
      </c>
      <c r="Q112" s="4"/>
    </row>
    <row r="113" spans="1:17" ht="18.75" customHeight="1">
      <c r="A113" s="1720"/>
      <c r="B113" s="1723"/>
      <c r="C113" s="1726"/>
      <c r="D113" s="432"/>
      <c r="E113" s="432"/>
      <c r="F113" s="432"/>
      <c r="G113" s="432"/>
      <c r="H113" s="432"/>
      <c r="I113" s="432"/>
      <c r="J113" s="432"/>
      <c r="K113" s="432">
        <v>0.70833333333333337</v>
      </c>
      <c r="L113" s="432"/>
      <c r="M113" s="432"/>
      <c r="N113" s="432"/>
      <c r="O113" s="432"/>
      <c r="P113" s="1718"/>
      <c r="Q113" s="4"/>
    </row>
    <row r="114" spans="1:17" ht="35.25" customHeight="1">
      <c r="A114" s="1721"/>
      <c r="B114" s="1724"/>
      <c r="C114" s="1727"/>
      <c r="D114" s="450"/>
      <c r="E114" s="451"/>
      <c r="F114" s="451"/>
      <c r="G114" s="451"/>
      <c r="H114" s="451"/>
      <c r="I114" s="451"/>
      <c r="J114" s="451"/>
      <c r="K114" s="461" t="s">
        <v>1554</v>
      </c>
      <c r="L114" s="451"/>
      <c r="M114" s="450"/>
      <c r="N114" s="450"/>
      <c r="O114" s="450"/>
      <c r="P114" s="1719"/>
      <c r="Q114" s="4"/>
    </row>
    <row r="115" spans="1:17" ht="16.5" customHeight="1">
      <c r="A115" s="1714" t="s">
        <v>1224</v>
      </c>
      <c r="B115" s="1722" t="s">
        <v>1228</v>
      </c>
      <c r="C115" s="1725" t="s">
        <v>979</v>
      </c>
      <c r="D115" s="446"/>
      <c r="E115" s="446"/>
      <c r="F115" s="446"/>
      <c r="G115" s="446"/>
      <c r="H115" s="446"/>
      <c r="I115" s="446"/>
      <c r="J115" s="446"/>
      <c r="K115" s="446">
        <v>45874</v>
      </c>
      <c r="L115" s="446"/>
      <c r="M115" s="446"/>
      <c r="N115" s="446"/>
      <c r="O115" s="446"/>
      <c r="P115" s="1717" t="s">
        <v>1150</v>
      </c>
      <c r="Q115" s="4"/>
    </row>
    <row r="116" spans="1:17" ht="36.75" customHeight="1">
      <c r="A116" s="1720"/>
      <c r="B116" s="1723"/>
      <c r="C116" s="1726"/>
      <c r="D116" s="432"/>
      <c r="E116" s="432"/>
      <c r="F116" s="432"/>
      <c r="G116" s="432"/>
      <c r="H116" s="432"/>
      <c r="I116" s="432"/>
      <c r="J116" s="432"/>
      <c r="K116" s="432">
        <v>0.70833333333333337</v>
      </c>
      <c r="L116" s="432"/>
      <c r="M116" s="432"/>
      <c r="N116" s="432"/>
      <c r="O116" s="432"/>
      <c r="P116" s="1718"/>
      <c r="Q116" s="4"/>
    </row>
    <row r="117" spans="1:17" ht="43.5" customHeight="1">
      <c r="A117" s="1721"/>
      <c r="B117" s="1724"/>
      <c r="C117" s="1727"/>
      <c r="D117" s="450"/>
      <c r="E117" s="451"/>
      <c r="F117" s="451"/>
      <c r="G117" s="451"/>
      <c r="H117" s="451"/>
      <c r="I117" s="451"/>
      <c r="J117" s="451"/>
      <c r="K117" s="461" t="s">
        <v>1555</v>
      </c>
      <c r="L117" s="451"/>
      <c r="M117" s="450"/>
      <c r="N117" s="450"/>
      <c r="O117" s="450"/>
      <c r="P117" s="1719"/>
      <c r="Q117" s="4"/>
    </row>
    <row r="118" spans="1:17" ht="16.5" customHeight="1">
      <c r="A118" s="1702" t="s">
        <v>14</v>
      </c>
      <c r="B118" s="1757" t="s">
        <v>34</v>
      </c>
      <c r="C118" s="1725" t="s">
        <v>979</v>
      </c>
      <c r="D118" s="35"/>
      <c r="E118" s="82"/>
      <c r="F118" s="13"/>
      <c r="G118" s="12"/>
      <c r="H118" s="12">
        <v>45797</v>
      </c>
      <c r="I118" s="35"/>
      <c r="J118" s="82"/>
      <c r="K118" s="96"/>
      <c r="L118" s="67"/>
      <c r="M118" s="12"/>
      <c r="N118" s="12"/>
      <c r="O118" s="21"/>
      <c r="P118" s="1717" t="s">
        <v>1103</v>
      </c>
    </row>
    <row r="119" spans="1:17">
      <c r="A119" s="1703"/>
      <c r="B119" s="1757"/>
      <c r="C119" s="1726"/>
      <c r="D119" s="27"/>
      <c r="E119" s="81"/>
      <c r="F119" s="16"/>
      <c r="G119" s="16"/>
      <c r="H119" s="16">
        <v>0.70833333333333337</v>
      </c>
      <c r="I119" s="27"/>
      <c r="J119" s="81"/>
      <c r="K119" s="16"/>
      <c r="L119" s="15"/>
      <c r="M119" s="15"/>
      <c r="N119" s="15"/>
      <c r="O119" s="15"/>
      <c r="P119" s="1718"/>
    </row>
    <row r="120" spans="1:17" ht="33">
      <c r="A120" s="1736"/>
      <c r="B120" s="1757"/>
      <c r="C120" s="1727"/>
      <c r="D120" s="74"/>
      <c r="E120" s="93"/>
      <c r="F120" s="68"/>
      <c r="G120" s="56"/>
      <c r="H120" s="793" t="s">
        <v>1353</v>
      </c>
      <c r="I120" s="74"/>
      <c r="J120" s="93"/>
      <c r="K120" s="97"/>
      <c r="L120" s="48"/>
      <c r="M120" s="41"/>
      <c r="N120" s="41"/>
      <c r="O120" s="41"/>
      <c r="P120" s="1719"/>
    </row>
    <row r="121" spans="1:17" ht="16.5" customHeight="1">
      <c r="A121" s="1702" t="s">
        <v>14</v>
      </c>
      <c r="B121" s="1705" t="s">
        <v>35</v>
      </c>
      <c r="C121" s="1725" t="s">
        <v>979</v>
      </c>
      <c r="D121" s="35"/>
      <c r="E121" s="82"/>
      <c r="F121" s="13">
        <v>45736</v>
      </c>
      <c r="G121" s="12"/>
      <c r="H121" s="12"/>
      <c r="I121" s="35"/>
      <c r="J121" s="82"/>
      <c r="K121" s="96"/>
      <c r="L121" s="67"/>
      <c r="M121" s="12"/>
      <c r="N121" s="12"/>
      <c r="O121" s="21"/>
      <c r="P121" s="1717" t="s">
        <v>1230</v>
      </c>
    </row>
    <row r="122" spans="1:17">
      <c r="A122" s="1703"/>
      <c r="B122" s="1706"/>
      <c r="C122" s="1726"/>
      <c r="D122" s="27"/>
      <c r="E122" s="81"/>
      <c r="F122" s="16">
        <v>0.70833333333333337</v>
      </c>
      <c r="G122" s="15"/>
      <c r="H122" s="15"/>
      <c r="I122" s="27"/>
      <c r="J122" s="81"/>
      <c r="K122" s="16"/>
      <c r="L122" s="15"/>
      <c r="M122" s="15"/>
      <c r="N122" s="15"/>
      <c r="O122" s="15"/>
      <c r="P122" s="1718"/>
    </row>
    <row r="123" spans="1:17" ht="33">
      <c r="A123" s="1736"/>
      <c r="B123" s="1745"/>
      <c r="C123" s="1727"/>
      <c r="D123" s="77"/>
      <c r="E123" s="83"/>
      <c r="F123" s="793" t="s">
        <v>1556</v>
      </c>
      <c r="G123" s="47"/>
      <c r="H123" s="41"/>
      <c r="I123" s="74"/>
      <c r="J123" s="93"/>
      <c r="K123" s="97"/>
      <c r="L123" s="48"/>
      <c r="M123" s="41"/>
      <c r="N123" s="41"/>
      <c r="O123" s="41"/>
      <c r="P123" s="1719"/>
    </row>
    <row r="124" spans="1:17" ht="16.5" customHeight="1">
      <c r="A124" s="1714" t="s">
        <v>1229</v>
      </c>
      <c r="B124" s="1735" t="s">
        <v>36</v>
      </c>
      <c r="C124" s="1725" t="s">
        <v>979</v>
      </c>
      <c r="D124" s="456"/>
      <c r="E124" s="453">
        <v>45713</v>
      </c>
      <c r="F124" s="446"/>
      <c r="G124" s="457"/>
      <c r="H124" s="457"/>
      <c r="I124" s="457"/>
      <c r="J124" s="457"/>
      <c r="K124" s="457"/>
      <c r="L124" s="456"/>
      <c r="M124" s="456"/>
      <c r="N124" s="456"/>
      <c r="O124" s="21"/>
      <c r="P124" s="14"/>
    </row>
    <row r="125" spans="1:17" ht="16.5" customHeight="1">
      <c r="A125" s="1720"/>
      <c r="B125" s="1735"/>
      <c r="C125" s="1726"/>
      <c r="D125" s="458"/>
      <c r="E125" s="455">
        <v>0.70833333333333337</v>
      </c>
      <c r="F125" s="432"/>
      <c r="G125" s="452"/>
      <c r="H125" s="452"/>
      <c r="I125" s="452"/>
      <c r="J125" s="452"/>
      <c r="K125" s="452"/>
      <c r="L125" s="458"/>
      <c r="M125" s="458"/>
      <c r="N125" s="458"/>
      <c r="O125" s="15"/>
      <c r="P125" s="14"/>
    </row>
    <row r="126" spans="1:17" ht="26.25" customHeight="1">
      <c r="A126" s="1720"/>
      <c r="B126" s="1735"/>
      <c r="C126" s="1726"/>
      <c r="D126" s="458"/>
      <c r="E126" s="1508" t="s">
        <v>1557</v>
      </c>
      <c r="F126" s="432"/>
      <c r="G126" s="452"/>
      <c r="H126" s="452"/>
      <c r="I126" s="452"/>
      <c r="J126" s="452"/>
      <c r="K126" s="452"/>
      <c r="L126" s="458"/>
      <c r="M126" s="458"/>
      <c r="N126" s="458"/>
      <c r="O126" s="15"/>
      <c r="P126" s="14"/>
    </row>
    <row r="127" spans="1:17" ht="28.5" customHeight="1">
      <c r="A127" s="1721"/>
      <c r="B127" s="1735"/>
      <c r="C127" s="1726"/>
      <c r="D127" s="458"/>
      <c r="E127" s="1508" t="s">
        <v>2332</v>
      </c>
      <c r="F127" s="451"/>
      <c r="G127" s="452"/>
      <c r="H127" s="452"/>
      <c r="I127" s="452"/>
      <c r="J127" s="452"/>
      <c r="K127" s="452"/>
      <c r="L127" s="458"/>
      <c r="M127" s="458"/>
      <c r="N127" s="458"/>
      <c r="O127" s="41"/>
      <c r="P127" s="18"/>
    </row>
    <row r="128" spans="1:17" ht="16.5" customHeight="1">
      <c r="A128" s="1732" t="s">
        <v>1215</v>
      </c>
      <c r="B128" s="1705" t="s">
        <v>37</v>
      </c>
      <c r="C128" s="1725" t="s">
        <v>979</v>
      </c>
      <c r="D128" s="35"/>
      <c r="E128" s="453">
        <v>45713</v>
      </c>
      <c r="F128" s="13"/>
      <c r="G128" s="12"/>
      <c r="H128" s="12"/>
      <c r="I128" s="35"/>
      <c r="J128" s="82"/>
      <c r="K128" s="96"/>
      <c r="L128" s="67"/>
      <c r="M128" s="12"/>
      <c r="N128" s="12"/>
      <c r="O128" s="21"/>
      <c r="P128" s="14"/>
    </row>
    <row r="129" spans="1:16" ht="16.5" customHeight="1">
      <c r="A129" s="1733"/>
      <c r="B129" s="1706"/>
      <c r="C129" s="1726"/>
      <c r="D129" s="27"/>
      <c r="E129" s="455">
        <v>0.70833333333333337</v>
      </c>
      <c r="F129" s="16"/>
      <c r="G129" s="15"/>
      <c r="H129" s="15"/>
      <c r="I129" s="27"/>
      <c r="J129" s="81"/>
      <c r="K129" s="16"/>
      <c r="L129" s="15"/>
      <c r="M129" s="15"/>
      <c r="N129" s="15"/>
      <c r="O129" s="15"/>
      <c r="P129" s="14"/>
    </row>
    <row r="130" spans="1:16" ht="38.25" customHeight="1">
      <c r="A130" s="1734"/>
      <c r="B130" s="1745"/>
      <c r="C130" s="1727"/>
      <c r="D130" s="77"/>
      <c r="E130" s="461" t="s">
        <v>1558</v>
      </c>
      <c r="F130" s="32"/>
      <c r="G130" s="47"/>
      <c r="H130" s="41"/>
      <c r="I130" s="74"/>
      <c r="J130" s="93"/>
      <c r="K130" s="97"/>
      <c r="L130" s="48"/>
      <c r="M130" s="41"/>
      <c r="N130" s="41"/>
      <c r="O130" s="41"/>
      <c r="P130" s="18"/>
    </row>
    <row r="131" spans="1:16" ht="16.5" customHeight="1">
      <c r="A131" s="1732" t="s">
        <v>1208</v>
      </c>
      <c r="B131" s="1728" t="s">
        <v>38</v>
      </c>
      <c r="C131" s="1725" t="s">
        <v>979</v>
      </c>
      <c r="D131" s="35"/>
      <c r="E131" s="453">
        <v>45713</v>
      </c>
      <c r="F131" s="13"/>
      <c r="G131" s="12"/>
      <c r="H131" s="12"/>
      <c r="I131" s="35"/>
      <c r="J131" s="82"/>
      <c r="K131" s="96"/>
      <c r="L131" s="67"/>
      <c r="M131" s="12"/>
      <c r="N131" s="12"/>
      <c r="O131" s="21"/>
      <c r="P131" s="14"/>
    </row>
    <row r="132" spans="1:16" ht="16.5" customHeight="1">
      <c r="A132" s="1733"/>
      <c r="B132" s="1728"/>
      <c r="C132" s="1726"/>
      <c r="D132" s="27"/>
      <c r="E132" s="455">
        <v>0.70833333333333337</v>
      </c>
      <c r="F132" s="16"/>
      <c r="G132" s="15"/>
      <c r="H132" s="15"/>
      <c r="I132" s="27"/>
      <c r="J132" s="81"/>
      <c r="K132" s="16"/>
      <c r="L132" s="15"/>
      <c r="M132" s="15"/>
      <c r="N132" s="15"/>
      <c r="O132" s="15"/>
      <c r="P132" s="14"/>
    </row>
    <row r="133" spans="1:16" ht="27.75" customHeight="1">
      <c r="A133" s="1734"/>
      <c r="B133" s="1728"/>
      <c r="C133" s="1727"/>
      <c r="D133" s="77"/>
      <c r="E133" s="461" t="s">
        <v>1564</v>
      </c>
      <c r="F133" s="32"/>
      <c r="G133" s="47"/>
      <c r="H133" s="41"/>
      <c r="I133" s="74"/>
      <c r="J133" s="93"/>
      <c r="K133" s="97"/>
      <c r="L133" s="48"/>
      <c r="M133" s="41"/>
      <c r="N133" s="41"/>
      <c r="O133" s="41"/>
      <c r="P133" s="18"/>
    </row>
    <row r="134" spans="1:16" ht="16.5" customHeight="1">
      <c r="A134" s="1732" t="s">
        <v>1218</v>
      </c>
      <c r="B134" s="1728" t="s">
        <v>39</v>
      </c>
      <c r="C134" s="1725" t="s">
        <v>979</v>
      </c>
      <c r="D134" s="35"/>
      <c r="E134" s="82"/>
      <c r="F134" s="13">
        <v>45721</v>
      </c>
      <c r="G134" s="12"/>
      <c r="H134" s="12"/>
      <c r="I134" s="35"/>
      <c r="J134" s="82"/>
      <c r="K134" s="96"/>
      <c r="L134" s="67"/>
      <c r="M134" s="12"/>
      <c r="N134" s="12"/>
      <c r="O134" s="21"/>
      <c r="P134" s="14"/>
    </row>
    <row r="135" spans="1:16" ht="16.5" customHeight="1">
      <c r="A135" s="1733"/>
      <c r="B135" s="1728"/>
      <c r="C135" s="1726"/>
      <c r="D135" s="27"/>
      <c r="E135" s="81"/>
      <c r="F135" s="16">
        <v>0.70833333333333337</v>
      </c>
      <c r="G135" s="15"/>
      <c r="H135" s="15"/>
      <c r="I135" s="27"/>
      <c r="J135" s="81"/>
      <c r="K135" s="16"/>
      <c r="L135" s="15"/>
      <c r="M135" s="15"/>
      <c r="N135" s="15"/>
      <c r="O135" s="15"/>
      <c r="P135" s="14"/>
    </row>
    <row r="136" spans="1:16" ht="26.25" customHeight="1">
      <c r="A136" s="1734"/>
      <c r="B136" s="1728"/>
      <c r="C136" s="1727"/>
      <c r="D136" s="77"/>
      <c r="E136" s="88"/>
      <c r="F136" s="576" t="s">
        <v>1565</v>
      </c>
      <c r="G136" s="47"/>
      <c r="H136" s="41"/>
      <c r="I136" s="74"/>
      <c r="J136" s="93"/>
      <c r="K136" s="97"/>
      <c r="L136" s="48"/>
      <c r="M136" s="41"/>
      <c r="N136" s="41"/>
      <c r="O136" s="41"/>
      <c r="P136" s="18"/>
    </row>
    <row r="137" spans="1:16" ht="16.5" customHeight="1">
      <c r="A137" s="1732" t="s">
        <v>1218</v>
      </c>
      <c r="B137" s="1728" t="s">
        <v>40</v>
      </c>
      <c r="C137" s="1725" t="s">
        <v>979</v>
      </c>
      <c r="D137" s="35"/>
      <c r="E137" s="82"/>
      <c r="F137" s="13">
        <v>45721</v>
      </c>
      <c r="G137" s="12"/>
      <c r="H137" s="12"/>
      <c r="I137" s="35"/>
      <c r="J137" s="82"/>
      <c r="K137" s="96"/>
      <c r="L137" s="67"/>
      <c r="M137" s="12"/>
      <c r="N137" s="12"/>
      <c r="O137" s="21"/>
      <c r="P137" s="14"/>
    </row>
    <row r="138" spans="1:16" ht="16.5" customHeight="1">
      <c r="A138" s="1733"/>
      <c r="B138" s="1728"/>
      <c r="C138" s="1726"/>
      <c r="D138" s="27"/>
      <c r="E138" s="81"/>
      <c r="F138" s="16">
        <v>0.70833333333333337</v>
      </c>
      <c r="G138" s="15"/>
      <c r="H138" s="15"/>
      <c r="I138" s="27"/>
      <c r="J138" s="81"/>
      <c r="K138" s="16"/>
      <c r="L138" s="15"/>
      <c r="M138" s="15"/>
      <c r="N138" s="15"/>
      <c r="O138" s="15"/>
      <c r="P138" s="14"/>
    </row>
    <row r="139" spans="1:16" ht="27.75" customHeight="1">
      <c r="A139" s="1734"/>
      <c r="B139" s="1728"/>
      <c r="C139" s="1727"/>
      <c r="D139" s="77"/>
      <c r="E139" s="88"/>
      <c r="F139" s="576" t="s">
        <v>1566</v>
      </c>
      <c r="G139" s="47"/>
      <c r="H139" s="41"/>
      <c r="I139" s="74"/>
      <c r="J139" s="93"/>
      <c r="K139" s="97"/>
      <c r="L139" s="48"/>
      <c r="M139" s="41"/>
      <c r="N139" s="41"/>
      <c r="O139" s="41"/>
      <c r="P139" s="18"/>
    </row>
    <row r="140" spans="1:16" ht="16.5" customHeight="1">
      <c r="A140" s="1732" t="s">
        <v>1210</v>
      </c>
      <c r="B140" s="1728" t="s">
        <v>41</v>
      </c>
      <c r="C140" s="1725" t="s">
        <v>979</v>
      </c>
      <c r="D140" s="35"/>
      <c r="E140" s="82">
        <v>45708</v>
      </c>
      <c r="F140" s="13"/>
      <c r="G140" s="12"/>
      <c r="H140" s="12"/>
      <c r="I140" s="35"/>
      <c r="J140" s="82"/>
      <c r="K140" s="96"/>
      <c r="L140" s="67"/>
      <c r="M140" s="12"/>
      <c r="N140" s="12"/>
      <c r="O140" s="21"/>
      <c r="P140" s="14"/>
    </row>
    <row r="141" spans="1:16" ht="16.5" customHeight="1">
      <c r="A141" s="1733"/>
      <c r="B141" s="1728"/>
      <c r="C141" s="1726"/>
      <c r="D141" s="27"/>
      <c r="E141" s="81">
        <v>0.70833333333333337</v>
      </c>
      <c r="F141" s="16"/>
      <c r="G141" s="15"/>
      <c r="H141" s="15"/>
      <c r="I141" s="27"/>
      <c r="J141" s="81"/>
      <c r="K141" s="16"/>
      <c r="L141" s="15"/>
      <c r="M141" s="15"/>
      <c r="N141" s="15"/>
      <c r="O141" s="15"/>
      <c r="P141" s="14"/>
    </row>
    <row r="142" spans="1:16" ht="38.25" customHeight="1">
      <c r="A142" s="1734"/>
      <c r="B142" s="1728"/>
      <c r="C142" s="1727"/>
      <c r="D142" s="77"/>
      <c r="E142" s="1018" t="s">
        <v>1567</v>
      </c>
      <c r="F142" s="32"/>
      <c r="G142" s="47"/>
      <c r="H142" s="41"/>
      <c r="I142" s="74"/>
      <c r="J142" s="93"/>
      <c r="K142" s="97"/>
      <c r="L142" s="48"/>
      <c r="M142" s="41"/>
      <c r="N142" s="41"/>
      <c r="O142" s="41"/>
      <c r="P142" s="18"/>
    </row>
    <row r="143" spans="1:16" ht="16.5" customHeight="1">
      <c r="A143" s="1732" t="s">
        <v>1210</v>
      </c>
      <c r="B143" s="1728" t="s">
        <v>42</v>
      </c>
      <c r="C143" s="1725" t="s">
        <v>979</v>
      </c>
      <c r="D143" s="35"/>
      <c r="E143" s="82">
        <v>45708</v>
      </c>
      <c r="F143" s="13"/>
      <c r="G143" s="12"/>
      <c r="H143" s="12"/>
      <c r="I143" s="35"/>
      <c r="J143" s="82"/>
      <c r="K143" s="96"/>
      <c r="L143" s="67"/>
      <c r="M143" s="12"/>
      <c r="N143" s="12"/>
      <c r="O143" s="21"/>
      <c r="P143" s="14"/>
    </row>
    <row r="144" spans="1:16" ht="16.5" customHeight="1">
      <c r="A144" s="1733"/>
      <c r="B144" s="1728"/>
      <c r="C144" s="1726"/>
      <c r="D144" s="27"/>
      <c r="E144" s="81">
        <v>0.70833333333333337</v>
      </c>
      <c r="F144" s="16"/>
      <c r="G144" s="15"/>
      <c r="H144" s="15"/>
      <c r="I144" s="27"/>
      <c r="J144" s="81"/>
      <c r="K144" s="16"/>
      <c r="L144" s="15"/>
      <c r="M144" s="15"/>
      <c r="N144" s="15"/>
      <c r="O144" s="15"/>
      <c r="P144" s="14"/>
    </row>
    <row r="145" spans="1:16" ht="36.75" customHeight="1">
      <c r="A145" s="1734"/>
      <c r="B145" s="1728"/>
      <c r="C145" s="1727"/>
      <c r="D145" s="77"/>
      <c r="E145" s="1018" t="s">
        <v>1568</v>
      </c>
      <c r="F145" s="32"/>
      <c r="G145" s="47"/>
      <c r="H145" s="41"/>
      <c r="I145" s="74"/>
      <c r="J145" s="93"/>
      <c r="K145" s="97"/>
      <c r="L145" s="48"/>
      <c r="M145" s="41"/>
      <c r="N145" s="41"/>
      <c r="O145" s="41"/>
      <c r="P145" s="18"/>
    </row>
    <row r="146" spans="1:16" ht="16.5" customHeight="1">
      <c r="A146" s="1732" t="s">
        <v>1210</v>
      </c>
      <c r="B146" s="1728" t="s">
        <v>43</v>
      </c>
      <c r="C146" s="1725" t="s">
        <v>979</v>
      </c>
      <c r="D146" s="35"/>
      <c r="E146" s="82">
        <v>45708</v>
      </c>
      <c r="F146" s="13"/>
      <c r="G146" s="12"/>
      <c r="H146" s="12"/>
      <c r="I146" s="35"/>
      <c r="J146" s="82"/>
      <c r="K146" s="96"/>
      <c r="L146" s="67"/>
      <c r="M146" s="12"/>
      <c r="N146" s="12"/>
      <c r="O146" s="21"/>
      <c r="P146" s="14"/>
    </row>
    <row r="147" spans="1:16" ht="16.5" customHeight="1">
      <c r="A147" s="1733"/>
      <c r="B147" s="1728"/>
      <c r="C147" s="1726"/>
      <c r="D147" s="27"/>
      <c r="E147" s="81">
        <v>0.70833333333333337</v>
      </c>
      <c r="F147" s="16"/>
      <c r="G147" s="15"/>
      <c r="H147" s="15"/>
      <c r="I147" s="27"/>
      <c r="J147" s="81"/>
      <c r="K147" s="16"/>
      <c r="L147" s="15"/>
      <c r="M147" s="15"/>
      <c r="N147" s="15"/>
      <c r="O147" s="15"/>
      <c r="P147" s="14"/>
    </row>
    <row r="148" spans="1:16" ht="40.5" customHeight="1">
      <c r="A148" s="1734"/>
      <c r="B148" s="1728"/>
      <c r="C148" s="1727"/>
      <c r="D148" s="77"/>
      <c r="E148" s="1018" t="s">
        <v>1569</v>
      </c>
      <c r="F148" s="32"/>
      <c r="G148" s="47"/>
      <c r="H148" s="41"/>
      <c r="I148" s="74"/>
      <c r="J148" s="93"/>
      <c r="K148" s="97"/>
      <c r="L148" s="48"/>
      <c r="M148" s="41"/>
      <c r="N148" s="41"/>
      <c r="O148" s="41"/>
      <c r="P148" s="18"/>
    </row>
    <row r="149" spans="1:16" ht="16.5" customHeight="1">
      <c r="A149" s="1732" t="s">
        <v>2373</v>
      </c>
      <c r="B149" s="1728" t="s">
        <v>44</v>
      </c>
      <c r="C149" s="1725" t="s">
        <v>979</v>
      </c>
      <c r="D149" s="35"/>
      <c r="E149" s="82">
        <v>45708</v>
      </c>
      <c r="F149" s="13"/>
      <c r="G149" s="12"/>
      <c r="H149" s="12"/>
      <c r="I149" s="35"/>
      <c r="J149" s="82"/>
      <c r="K149" s="96"/>
      <c r="L149" s="67"/>
      <c r="M149" s="12"/>
      <c r="N149" s="12"/>
      <c r="O149" s="21"/>
      <c r="P149" s="14"/>
    </row>
    <row r="150" spans="1:16" ht="16.5" customHeight="1">
      <c r="A150" s="1733"/>
      <c r="B150" s="1728"/>
      <c r="C150" s="1726"/>
      <c r="D150" s="27"/>
      <c r="E150" s="81">
        <v>0.70833333333333337</v>
      </c>
      <c r="F150" s="16"/>
      <c r="G150" s="15"/>
      <c r="H150" s="15"/>
      <c r="I150" s="27"/>
      <c r="J150" s="81"/>
      <c r="K150" s="16"/>
      <c r="L150" s="15"/>
      <c r="M150" s="15"/>
      <c r="N150" s="15"/>
      <c r="O150" s="15"/>
      <c r="P150" s="14"/>
    </row>
    <row r="151" spans="1:16" ht="39.75" customHeight="1">
      <c r="A151" s="1734"/>
      <c r="B151" s="1728"/>
      <c r="C151" s="1727"/>
      <c r="D151" s="77"/>
      <c r="E151" s="1018" t="s">
        <v>1570</v>
      </c>
      <c r="F151" s="32"/>
      <c r="G151" s="47"/>
      <c r="H151" s="41"/>
      <c r="I151" s="74"/>
      <c r="J151" s="93"/>
      <c r="K151" s="97"/>
      <c r="L151" s="48"/>
      <c r="M151" s="41"/>
      <c r="N151" s="41"/>
      <c r="O151" s="41"/>
      <c r="P151" s="18"/>
    </row>
    <row r="152" spans="1:16" ht="16.5" customHeight="1">
      <c r="A152" s="1732" t="s">
        <v>1200</v>
      </c>
      <c r="B152" s="1728" t="s">
        <v>45</v>
      </c>
      <c r="C152" s="1725" t="s">
        <v>979</v>
      </c>
      <c r="D152" s="35"/>
      <c r="E152" s="82"/>
      <c r="F152" s="13">
        <v>45721</v>
      </c>
      <c r="G152" s="12"/>
      <c r="H152" s="12"/>
      <c r="I152" s="35"/>
      <c r="J152" s="82"/>
      <c r="K152" s="96"/>
      <c r="L152" s="67"/>
      <c r="M152" s="12"/>
      <c r="N152" s="12"/>
      <c r="O152" s="21"/>
      <c r="P152" s="14"/>
    </row>
    <row r="153" spans="1:16" ht="16.5" customHeight="1">
      <c r="A153" s="1755"/>
      <c r="B153" s="1728"/>
      <c r="C153" s="1726"/>
      <c r="D153" s="27"/>
      <c r="E153" s="81"/>
      <c r="F153" s="16">
        <v>0.70833333333333337</v>
      </c>
      <c r="G153" s="15"/>
      <c r="H153" s="15"/>
      <c r="I153" s="27"/>
      <c r="J153" s="81"/>
      <c r="K153" s="16"/>
      <c r="L153" s="15"/>
      <c r="M153" s="15"/>
      <c r="N153" s="15"/>
      <c r="O153" s="15"/>
      <c r="P153" s="14"/>
    </row>
    <row r="154" spans="1:16" ht="33.75" customHeight="1">
      <c r="A154" s="1756"/>
      <c r="B154" s="1728"/>
      <c r="C154" s="1727"/>
      <c r="D154" s="77"/>
      <c r="E154" s="83"/>
      <c r="F154" s="576" t="s">
        <v>1571</v>
      </c>
      <c r="G154" s="104"/>
      <c r="H154" s="41"/>
      <c r="I154" s="74"/>
      <c r="J154" s="93"/>
      <c r="K154" s="97"/>
      <c r="L154" s="48"/>
      <c r="M154" s="41"/>
      <c r="N154" s="41"/>
      <c r="O154" s="41"/>
      <c r="P154" s="18"/>
    </row>
    <row r="155" spans="1:16" ht="16.5" customHeight="1">
      <c r="A155" s="1732" t="s">
        <v>1200</v>
      </c>
      <c r="B155" s="1757" t="s">
        <v>46</v>
      </c>
      <c r="C155" s="1725" t="s">
        <v>979</v>
      </c>
      <c r="D155" s="35"/>
      <c r="E155" s="82"/>
      <c r="F155" s="55"/>
      <c r="G155" s="80">
        <v>45754</v>
      </c>
      <c r="H155" s="13"/>
      <c r="I155" s="35"/>
      <c r="J155" s="82"/>
      <c r="K155" s="96"/>
      <c r="L155" s="67"/>
      <c r="M155" s="12"/>
      <c r="N155" s="12"/>
      <c r="O155" s="21"/>
      <c r="P155" s="14"/>
    </row>
    <row r="156" spans="1:16" ht="16.5" customHeight="1">
      <c r="A156" s="1755"/>
      <c r="B156" s="1757"/>
      <c r="C156" s="1726"/>
      <c r="D156" s="27"/>
      <c r="E156" s="81"/>
      <c r="F156" s="28"/>
      <c r="G156" s="81">
        <v>0.70833333333333337</v>
      </c>
      <c r="H156" s="16"/>
      <c r="I156" s="27"/>
      <c r="J156" s="81"/>
      <c r="K156" s="16"/>
      <c r="L156" s="15"/>
      <c r="M156" s="15"/>
      <c r="N156" s="15"/>
      <c r="O156" s="15"/>
      <c r="P156" s="14"/>
    </row>
    <row r="157" spans="1:16" ht="29.25" customHeight="1">
      <c r="A157" s="1756"/>
      <c r="B157" s="1757"/>
      <c r="C157" s="1727"/>
      <c r="D157" s="77"/>
      <c r="E157" s="83"/>
      <c r="F157" s="32"/>
      <c r="G157" s="1018" t="s">
        <v>1572</v>
      </c>
      <c r="H157" s="42"/>
      <c r="I157" s="74"/>
      <c r="J157" s="93"/>
      <c r="K157" s="97"/>
      <c r="L157" s="48"/>
      <c r="M157" s="41"/>
      <c r="N157" s="41"/>
      <c r="O157" s="41"/>
      <c r="P157" s="18"/>
    </row>
    <row r="158" spans="1:16" ht="16.5" customHeight="1">
      <c r="A158" s="1732" t="s">
        <v>1200</v>
      </c>
      <c r="B158" s="1728" t="s">
        <v>47</v>
      </c>
      <c r="C158" s="1725" t="s">
        <v>979</v>
      </c>
      <c r="D158" s="35"/>
      <c r="E158" s="82"/>
      <c r="F158" s="13">
        <v>45721</v>
      </c>
      <c r="G158" s="82"/>
      <c r="H158" s="13"/>
      <c r="I158" s="35"/>
      <c r="J158" s="82"/>
      <c r="K158" s="96"/>
      <c r="L158" s="67"/>
      <c r="M158" s="12"/>
      <c r="N158" s="12"/>
      <c r="O158" s="21"/>
      <c r="P158" s="14"/>
    </row>
    <row r="159" spans="1:16" ht="16.5" customHeight="1">
      <c r="A159" s="1755"/>
      <c r="B159" s="1728"/>
      <c r="C159" s="1726"/>
      <c r="D159" s="27"/>
      <c r="E159" s="81"/>
      <c r="F159" s="28">
        <v>0.70833333333333337</v>
      </c>
      <c r="G159" s="81"/>
      <c r="H159" s="16"/>
      <c r="I159" s="27"/>
      <c r="J159" s="81"/>
      <c r="K159" s="16"/>
      <c r="L159" s="15"/>
      <c r="M159" s="15"/>
      <c r="N159" s="15"/>
      <c r="O159" s="15"/>
      <c r="P159" s="14"/>
    </row>
    <row r="160" spans="1:16" ht="27.75" customHeight="1">
      <c r="A160" s="1756"/>
      <c r="B160" s="1728"/>
      <c r="C160" s="1727"/>
      <c r="D160" s="77"/>
      <c r="E160" s="83"/>
      <c r="F160" s="576" t="s">
        <v>1573</v>
      </c>
      <c r="G160" s="105"/>
      <c r="H160" s="42"/>
      <c r="I160" s="74"/>
      <c r="J160" s="103"/>
      <c r="K160" s="97"/>
      <c r="L160" s="48"/>
      <c r="M160" s="41"/>
      <c r="N160" s="41"/>
      <c r="O160" s="41"/>
      <c r="P160" s="18"/>
    </row>
    <row r="161" spans="1:16" ht="16.5" customHeight="1">
      <c r="A161" s="1732" t="s">
        <v>1200</v>
      </c>
      <c r="B161" s="1728" t="s">
        <v>48</v>
      </c>
      <c r="C161" s="1725" t="s">
        <v>979</v>
      </c>
      <c r="D161" s="35"/>
      <c r="E161" s="82"/>
      <c r="F161" s="55"/>
      <c r="G161" s="80">
        <v>45754</v>
      </c>
      <c r="H161" s="13"/>
      <c r="I161" s="12"/>
      <c r="J161" s="21"/>
      <c r="K161" s="44"/>
      <c r="L161" s="67"/>
      <c r="M161" s="12"/>
      <c r="N161" s="12"/>
      <c r="O161" s="21"/>
      <c r="P161" s="14"/>
    </row>
    <row r="162" spans="1:16" ht="16.5" customHeight="1">
      <c r="A162" s="1755"/>
      <c r="B162" s="1728"/>
      <c r="C162" s="1726"/>
      <c r="D162" s="27"/>
      <c r="E162" s="81"/>
      <c r="F162" s="28"/>
      <c r="G162" s="81">
        <v>0.70833333333333337</v>
      </c>
      <c r="H162" s="16"/>
      <c r="I162" s="15"/>
      <c r="J162" s="15"/>
      <c r="K162" s="15"/>
      <c r="L162" s="15"/>
      <c r="M162" s="15"/>
      <c r="N162" s="15"/>
      <c r="O162" s="15"/>
      <c r="P162" s="14"/>
    </row>
    <row r="163" spans="1:16" ht="23.25" customHeight="1">
      <c r="A163" s="1756"/>
      <c r="B163" s="1728"/>
      <c r="C163" s="1727"/>
      <c r="D163" s="77"/>
      <c r="E163" s="83"/>
      <c r="F163" s="32"/>
      <c r="G163" s="1018" t="s">
        <v>1574</v>
      </c>
      <c r="H163" s="42"/>
      <c r="I163" s="41"/>
      <c r="J163" s="41"/>
      <c r="K163" s="48"/>
      <c r="L163" s="48"/>
      <c r="M163" s="41"/>
      <c r="N163" s="41"/>
      <c r="O163" s="41"/>
      <c r="P163" s="18"/>
    </row>
    <row r="164" spans="1:16" ht="16.5" customHeight="1"/>
  </sheetData>
  <mergeCells count="212">
    <mergeCell ref="P40:P42"/>
    <mergeCell ref="P49:P51"/>
    <mergeCell ref="P46:P48"/>
    <mergeCell ref="P37:P39"/>
    <mergeCell ref="P70:P72"/>
    <mergeCell ref="P73:P75"/>
    <mergeCell ref="P67:P69"/>
    <mergeCell ref="A70:A72"/>
    <mergeCell ref="B70:B72"/>
    <mergeCell ref="C70:C72"/>
    <mergeCell ref="B64:B66"/>
    <mergeCell ref="C64:C66"/>
    <mergeCell ref="A55:A57"/>
    <mergeCell ref="B55:B57"/>
    <mergeCell ref="C55:C57"/>
    <mergeCell ref="A43:A45"/>
    <mergeCell ref="B43:B45"/>
    <mergeCell ref="C43:C45"/>
    <mergeCell ref="P43:P45"/>
    <mergeCell ref="A37:A39"/>
    <mergeCell ref="B37:B39"/>
    <mergeCell ref="P121:P123"/>
    <mergeCell ref="P31:P33"/>
    <mergeCell ref="P34:P36"/>
    <mergeCell ref="A25:A27"/>
    <mergeCell ref="B25:B27"/>
    <mergeCell ref="C25:C27"/>
    <mergeCell ref="P25:P27"/>
    <mergeCell ref="A28:A30"/>
    <mergeCell ref="B28:B30"/>
    <mergeCell ref="C28:C30"/>
    <mergeCell ref="P28:P30"/>
    <mergeCell ref="A49:A51"/>
    <mergeCell ref="B49:B51"/>
    <mergeCell ref="C49:C51"/>
    <mergeCell ref="A46:A48"/>
    <mergeCell ref="B46:B48"/>
    <mergeCell ref="C46:C48"/>
    <mergeCell ref="A82:A84"/>
    <mergeCell ref="B82:B84"/>
    <mergeCell ref="C82:C84"/>
    <mergeCell ref="B34:B36"/>
    <mergeCell ref="C34:C36"/>
    <mergeCell ref="A31:A33"/>
    <mergeCell ref="A40:A42"/>
    <mergeCell ref="D17:D18"/>
    <mergeCell ref="A19:A21"/>
    <mergeCell ref="B19:B21"/>
    <mergeCell ref="C19:C21"/>
    <mergeCell ref="L17:L18"/>
    <mergeCell ref="A22:A24"/>
    <mergeCell ref="J17:J18"/>
    <mergeCell ref="K17:K18"/>
    <mergeCell ref="B22:B24"/>
    <mergeCell ref="C22:C24"/>
    <mergeCell ref="E17:E18"/>
    <mergeCell ref="A152:A154"/>
    <mergeCell ref="B152:B154"/>
    <mergeCell ref="C152:C154"/>
    <mergeCell ref="P22:P24"/>
    <mergeCell ref="A1:P1"/>
    <mergeCell ref="A2:P2"/>
    <mergeCell ref="A3:B3"/>
    <mergeCell ref="C3:D3"/>
    <mergeCell ref="A4:D4"/>
    <mergeCell ref="A5:D5"/>
    <mergeCell ref="A15:A18"/>
    <mergeCell ref="B15:B18"/>
    <mergeCell ref="C15:C18"/>
    <mergeCell ref="A6:D6"/>
    <mergeCell ref="N6:P6"/>
    <mergeCell ref="A7:D7"/>
    <mergeCell ref="N7:P7"/>
    <mergeCell ref="A9:A10"/>
    <mergeCell ref="B9:B10"/>
    <mergeCell ref="C9:C10"/>
    <mergeCell ref="D9:O9"/>
    <mergeCell ref="M17:M18"/>
    <mergeCell ref="N17:N18"/>
    <mergeCell ref="O17:O18"/>
    <mergeCell ref="A100:A102"/>
    <mergeCell ref="A146:A148"/>
    <mergeCell ref="B146:B148"/>
    <mergeCell ref="C146:C148"/>
    <mergeCell ref="B118:B120"/>
    <mergeCell ref="C118:C120"/>
    <mergeCell ref="B128:B130"/>
    <mergeCell ref="C128:C130"/>
    <mergeCell ref="A121:A123"/>
    <mergeCell ref="B103:B105"/>
    <mergeCell ref="C103:C105"/>
    <mergeCell ref="B100:B102"/>
    <mergeCell ref="C100:C102"/>
    <mergeCell ref="A161:A163"/>
    <mergeCell ref="B161:B163"/>
    <mergeCell ref="C161:C163"/>
    <mergeCell ref="A155:A157"/>
    <mergeCell ref="B155:B157"/>
    <mergeCell ref="C155:C157"/>
    <mergeCell ref="A158:A160"/>
    <mergeCell ref="B158:B160"/>
    <mergeCell ref="C158:C160"/>
    <mergeCell ref="A149:A151"/>
    <mergeCell ref="B149:B151"/>
    <mergeCell ref="C149:C151"/>
    <mergeCell ref="A131:A133"/>
    <mergeCell ref="B131:B133"/>
    <mergeCell ref="C131:C133"/>
    <mergeCell ref="B121:B123"/>
    <mergeCell ref="C121:C123"/>
    <mergeCell ref="I17:I18"/>
    <mergeCell ref="A52:A54"/>
    <mergeCell ref="B52:B54"/>
    <mergeCell ref="C52:C54"/>
    <mergeCell ref="B85:B87"/>
    <mergeCell ref="C85:C87"/>
    <mergeCell ref="A91:A93"/>
    <mergeCell ref="B91:B93"/>
    <mergeCell ref="C91:C93"/>
    <mergeCell ref="B31:B33"/>
    <mergeCell ref="C31:C33"/>
    <mergeCell ref="F17:F18"/>
    <mergeCell ref="G17:G18"/>
    <mergeCell ref="H17:H18"/>
    <mergeCell ref="B40:B42"/>
    <mergeCell ref="C40:C42"/>
    <mergeCell ref="A34:A36"/>
    <mergeCell ref="A67:A69"/>
    <mergeCell ref="B67:B69"/>
    <mergeCell ref="C67:C69"/>
    <mergeCell ref="A76:A78"/>
    <mergeCell ref="B76:B78"/>
    <mergeCell ref="C76:C78"/>
    <mergeCell ref="C37:C39"/>
    <mergeCell ref="P19:P21"/>
    <mergeCell ref="P76:P78"/>
    <mergeCell ref="P52:P54"/>
    <mergeCell ref="P55:P57"/>
    <mergeCell ref="P58:P60"/>
    <mergeCell ref="P64:P66"/>
    <mergeCell ref="A61:A63"/>
    <mergeCell ref="B61:B63"/>
    <mergeCell ref="C61:C63"/>
    <mergeCell ref="P61:P63"/>
    <mergeCell ref="A58:A60"/>
    <mergeCell ref="B58:B60"/>
    <mergeCell ref="C58:C60"/>
    <mergeCell ref="A64:A66"/>
    <mergeCell ref="A73:A75"/>
    <mergeCell ref="C73:C75"/>
    <mergeCell ref="P15:P18"/>
    <mergeCell ref="A140:A142"/>
    <mergeCell ref="B140:B142"/>
    <mergeCell ref="C140:C142"/>
    <mergeCell ref="A143:A145"/>
    <mergeCell ref="B143:B145"/>
    <mergeCell ref="C143:C145"/>
    <mergeCell ref="A134:A136"/>
    <mergeCell ref="B134:B136"/>
    <mergeCell ref="C134:C136"/>
    <mergeCell ref="A137:A139"/>
    <mergeCell ref="B137:B139"/>
    <mergeCell ref="C137:C139"/>
    <mergeCell ref="A128:A130"/>
    <mergeCell ref="P118:P120"/>
    <mergeCell ref="A124:A127"/>
    <mergeCell ref="B124:B127"/>
    <mergeCell ref="C124:C127"/>
    <mergeCell ref="A118:A120"/>
    <mergeCell ref="A79:A81"/>
    <mergeCell ref="C79:C81"/>
    <mergeCell ref="P79:P81"/>
    <mergeCell ref="P109:P111"/>
    <mergeCell ref="A103:A105"/>
    <mergeCell ref="A85:A87"/>
    <mergeCell ref="P112:P114"/>
    <mergeCell ref="P115:P117"/>
    <mergeCell ref="A112:A114"/>
    <mergeCell ref="B112:B114"/>
    <mergeCell ref="C112:C114"/>
    <mergeCell ref="A88:A90"/>
    <mergeCell ref="B88:B90"/>
    <mergeCell ref="C88:C90"/>
    <mergeCell ref="B109:B111"/>
    <mergeCell ref="C109:C111"/>
    <mergeCell ref="A94:A96"/>
    <mergeCell ref="B94:B96"/>
    <mergeCell ref="C94:C96"/>
    <mergeCell ref="A109:A111"/>
    <mergeCell ref="A106:A108"/>
    <mergeCell ref="B106:B108"/>
    <mergeCell ref="C106:C108"/>
    <mergeCell ref="A115:A117"/>
    <mergeCell ref="B115:B117"/>
    <mergeCell ref="C115:C117"/>
    <mergeCell ref="A97:A99"/>
    <mergeCell ref="B97:B99"/>
    <mergeCell ref="C97:C99"/>
    <mergeCell ref="O13:O14"/>
    <mergeCell ref="P12:P14"/>
    <mergeCell ref="A11:A14"/>
    <mergeCell ref="B11:B14"/>
    <mergeCell ref="C11:C14"/>
    <mergeCell ref="F13:F14"/>
    <mergeCell ref="G13:G14"/>
    <mergeCell ref="H13:H14"/>
    <mergeCell ref="I13:I14"/>
    <mergeCell ref="J13:J14"/>
    <mergeCell ref="K13:K14"/>
    <mergeCell ref="L13:L14"/>
    <mergeCell ref="M13:M14"/>
    <mergeCell ref="N13:N14"/>
  </mergeCells>
  <phoneticPr fontId="4" type="noConversion"/>
  <hyperlinks>
    <hyperlink ref="B11:B13" location="公庫收支月報!A1" display="臺東縣太麻里鄉公庫收支月報" xr:uid="{00000000-0004-0000-0000-000000000000}"/>
    <hyperlink ref="B15:B18" location="資源回收成果統計!A1" display="臺東縣太麻里鄉統計 月報(資源回收成果統計)" xr:uid="{00000000-0004-0000-0000-000001000000}"/>
    <hyperlink ref="B22:B24" location="一般垃圾及廚餘清理狀況!A1" display="臺東縣太麻里鄉統計 月報(一般垃圾及廚餘清理狀況)" xr:uid="{00000000-0004-0000-0000-000002000000}"/>
    <hyperlink ref="B34:B36" location="'停車位概況-路邊停車位'!A1" display="臺東縣太麻里鄉公所 季報(停車位概況-路邊停車位)" xr:uid="{00000000-0004-0000-0000-000003000000}"/>
    <hyperlink ref="B40:B42" location="'停車位概況-區內路外身心障礙者專用停車位'!A1" display="臺東縣太麻里鄉公所統計 季報(區內路外身心障礙者專用停車位)" xr:uid="{00000000-0004-0000-0000-000004000000}"/>
    <hyperlink ref="B49:B51" location="'停車位概況-路邊停車位'!A1" display="臺東縣太麻里鄉公所 季報(停車位概況-路邊身心障礙者專用停車位)" xr:uid="{00000000-0004-0000-0000-000005000000}"/>
    <hyperlink ref="B55:B57" location="'停車位概況-區內路外電動車專用停車位'!A1" display="臺東縣太麻里鄉公所 季報(區內路外電動車專用停車位)" xr:uid="{00000000-0004-0000-0000-000007000000}"/>
    <hyperlink ref="B58:B60" location="'停車位概況-區外路外電動車專用停車位'!A1" display="臺東縣太麻里鄉公所 季報(區外路外電動車專用停車位)" xr:uid="{00000000-0004-0000-0000-000008000000}"/>
    <hyperlink ref="B64:B66" location="'停車位概況-路邊電動車專用停車位'!A1" display="臺東縣太麻里鄉公所 季報(路邊電動車專用停車位)" xr:uid="{00000000-0004-0000-0000-000009000000}"/>
    <hyperlink ref="B82:B84" location="農耕土地面積!A1" display="臺東縣太麻里鄉統計 年報(農耕土地面積)" xr:uid="{00000000-0004-0000-0000-00000C000000}"/>
    <hyperlink ref="B85:B87" location="公墓設施使用概況!A1" display="臺東縣太麻里鄉公所統計 年報 公墓設施概況" xr:uid="{00000000-0004-0000-0000-000010000000}"/>
    <hyperlink ref="B88:B90" location="火化場設施概況!A1" display="臺東縣太麻里鄉公所統計 年報 (火化場設施概況)" xr:uid="{00000000-0004-0000-0000-000011000000}"/>
    <hyperlink ref="B91:B93" location="'骨灰(骸)存放設施使用概況'!A1" display="臺東縣太麻里鄉公所統計年報 骨灰(骸)存放設施概況" xr:uid="{00000000-0004-0000-0000-000012000000}"/>
    <hyperlink ref="B94:B96" location="殯儀館設施概況!A1" display="臺東縣太麻里鄉公所統計 年報(殯儀館設施概況)" xr:uid="{00000000-0004-0000-0000-000013000000}"/>
    <hyperlink ref="B97:B99" location="殯葬管理業務概況!A1" display="臺東縣太麻里鄉公所統計 年報(殯葬管理業務概況)" xr:uid="{00000000-0004-0000-0000-000014000000}"/>
    <hyperlink ref="B100:B102" location="辦理調解方式概況!A1" display="臺東縣太麻里鄉公所 年報(調解方式概況)" xr:uid="{00000000-0004-0000-0000-000015000000}"/>
    <hyperlink ref="B103:B105" location="調解委員會組織概況!A1" display="臺東縣太麻里鄉公所 年報(調解委員會組織概況)" xr:uid="{00000000-0004-0000-0000-000016000000}"/>
    <hyperlink ref="B106:B108" location="辦理調解業務概況!A1" display="臺東縣太麻里鄉公所 年報(辦理調解業務概況)" xr:uid="{00000000-0004-0000-0000-000017000000}"/>
    <hyperlink ref="B109:B111" location="'垃圾處理場(廠)及垃圾回收清除車輛統計'!A1" display="臺東縣太麻里鄉統計半年報(垃圾處理場(廠)及垃圾回收清除車輛統計)" xr:uid="{00000000-0004-0000-0000-000018000000}"/>
    <hyperlink ref="B131:B133" location="農路改善及維護工程!A1" display="臺東縣太麻里鄉統計年報(農路改善及維護工程)" xr:uid="{00000000-0004-0000-0000-00001D000000}"/>
    <hyperlink ref="B134:B136" location="漁業從業人數!A1" display="臺東縣太麻里鄉統計年報(漁業從業人數)" xr:uid="{00000000-0004-0000-0000-00001E000000}"/>
    <hyperlink ref="B137:B139" location="漁戶數及漁戶人口數!A1" display="臺東縣太麻里鄉統計年報(漁戶數及漁戶人口數)" xr:uid="{00000000-0004-0000-0000-00001F000000}"/>
    <hyperlink ref="B140:B142" location="都市計畫區域內公共工程實施數量!A1" display="臺東縣太麻里鄉統計年報(都市計畫區域內公共工程實施數量)" xr:uid="{00000000-0004-0000-0000-000020000000}"/>
    <hyperlink ref="B143:B145" location="都市計畫公共設施用地已取得面積!A1" display="臺東縣太麻里鄉統計年報(都市計畫公共設施用地已取得面積)" xr:uid="{00000000-0004-0000-0000-000021000000}"/>
    <hyperlink ref="B146:B148" location="都市計畫公共設施用地已闢建面積!A1" display="臺東縣太麻里鄉統計年報(都市計畫公共設施用地已闢建面積)" xr:uid="{00000000-0004-0000-0000-000022000000}"/>
    <hyperlink ref="B149:B151" location="都市計畫區域內現有已開闢道路長度及面積暨橋梁座數、自行車道長度!A1" display="臺東縣太麻里鄉統計年報(都市計畫區域內現有已開闢道路長度及面積暨橋梁座數、自行車道長度)" xr:uid="{00000000-0004-0000-0000-000023000000}"/>
    <hyperlink ref="B152:B154" location="宗教財團法人概況!A1" display="臺東縣太麻里鄉統計年報(宗教財團法人概況)" xr:uid="{00000000-0004-0000-0000-000025000000}"/>
    <hyperlink ref="B158:B160" location="'教會（堂）概況'!A1" display="臺東縣太麻里鄉統計年報(教會(堂)概況)" xr:uid="{00000000-0004-0000-0000-000027000000}"/>
    <hyperlink ref="B161:B163" location="宗教團體興辦公益慈善及社會教化事業概況!A1" display="臺東縣太麻里鄉統計年報(宗教團體興辦公益慈善及社會教化事業概況)" xr:uid="{00000000-0004-0000-0000-000028000000}"/>
    <hyperlink ref="D24" location="'113年12月一般垃圾及廚餘清理狀況'!A1" display="113年12月一般垃圾及廚餘清理狀況" xr:uid="{8CB85B7F-31FB-4E51-8325-71BC502B75BA}"/>
    <hyperlink ref="B19" location="'資源回收量(114年1月起)'!A1" display="資源回收量" xr:uid="{B138F249-3C38-49EA-B538-91DA2384923D}"/>
    <hyperlink ref="B19:B21" location="'資源回收量(114年1月起)'!A1" display="臺東縣太麻里鄉統計 月報(資源回收量)" xr:uid="{8E059301-08C5-4F1E-B094-D21CC788A745}"/>
    <hyperlink ref="B31:B33" location="'路外停車位概況(114年第1季起)'!A1" display="路外停車位概況" xr:uid="{BF6D8A8B-BF10-490C-941C-A542EEC11022}"/>
    <hyperlink ref="B28:B30" location="'停車位概況-都市計畫區外路外(至113年第4季)'!A1" display="停車位概況-都市計畫區外路外" xr:uid="{7D9CF501-ACA1-4DF4-BC5B-A0E9C02DD0A9}"/>
    <hyperlink ref="B25:B27" location="'停車位概況-都市計畫區內路外(至113年第4季)'!A1" display="台東縣太麻里鄉統計 季報(停車位概況－都市計畫區內路外)" xr:uid="{E2D7466F-9615-4A96-9701-56ECCA1DAFF9}"/>
    <hyperlink ref="B46:B48" location="'路外停車位概況－身心障礙者專用停車位(114年第1季起)'!A1" display="路外停車位概況－身心障礙者專用停車位" xr:uid="{7EB9FF26-B89B-49F0-9539-D058F2DF6568}"/>
    <hyperlink ref="B37" location="'路邊停車位概況(114年第1季起)'!A1" display="路邊停車位概況" xr:uid="{05DF0E86-4C65-4C38-AEE8-A29E1E4A7956}"/>
    <hyperlink ref="B52" location="'路邊停車位概況－身心障礙者專用停車位(114年第1季起)'!A1" display="路邊停車位概況－身心障礙者專用停車位" xr:uid="{FDF290B3-6125-4990-95AC-0F5600EA59EC}"/>
    <hyperlink ref="B61:B63" location="'路外停車位概況－電動汽車充電專用停車位(114年第1季起)'!A1" display="路外停車位概況－電動汽車充電專用停車位" xr:uid="{9E85BF62-10BC-42CA-9F23-55AAC7083EB6}"/>
    <hyperlink ref="B67" location="'路邊停車位概況－電動汽車充電專用停車位(114年第1季起)'!A1" display="路邊停車位概況－電動汽車充電專用停車位" xr:uid="{F788C760-588D-4CB5-B62B-0E9371EC26AA}"/>
    <hyperlink ref="B70:B72" location="'孕婦及育有六歲以下兒童者停車位概況(114年第1季起)'!A1" display="孕婦及育有六歲以下兒童者停車位概況" xr:uid="{117A546D-153C-4119-97AE-C45AA7FFF13E}"/>
    <hyperlink ref="B74" location="'獨居老人服務概況(至113年第4季)'!A1" display="113年第4季" xr:uid="{5A63DF4B-0317-49B6-8750-8DF876450C0C}"/>
    <hyperlink ref="B75" location="'獨居老人服務概況(114年第1季起)'!A1" display="114年第1季-第3季" xr:uid="{C77E7B9F-2613-4B8B-9952-4071FC768036}"/>
    <hyperlink ref="B80" location="'環保人員概況(至113年下半年)'!A1" display="113年下半年" xr:uid="{5C3FA11D-9DF3-4D5A-B7CE-1D2D88C2021B}"/>
    <hyperlink ref="B121:B123" location="環境保護預算概況!A1" display="臺東縣太麻里鄉統計年報(環境保護預算概況)" xr:uid="{00000000-0004-0000-0000-00001A000000}"/>
    <hyperlink ref="B115:B117" location="'垃圾處理場(廠)數(114年新增)'!A1" display="垃圾處理場(廠)數" xr:uid="{DC4BDC3C-343D-45B0-B07D-DB79F7F9C002}"/>
    <hyperlink ref="B112:B114" location="'垃圾回收清除車輛數(114年新增)'!A1" display="垃圾回收清除車輛數" xr:uid="{00B083F3-4F92-44A0-9118-25C2EEA2C3FC}"/>
    <hyperlink ref="B128:B130" location="天然災害水土保持設施損失情形!A1" display="臺東縣太麻里鄉統計年報(天然災害水土保持設施損失情形)" xr:uid="{00000000-0004-0000-0000-00001C000000}"/>
    <hyperlink ref="B118:B120" location="環境保護決算概況!A1" display="臺東縣太麻里鄉統計年報(環境保護決算概況)" xr:uid="{19168171-1FA0-4CCD-8045-571EC62B7FAD}"/>
    <hyperlink ref="F87" location="'113年公墓設施概況'!A1" display="113年公墓設施概況" xr:uid="{21145A41-86C6-4877-AD57-2AFF5D5FB3A1}"/>
    <hyperlink ref="H90" location="'113年火化場設施概況'!A1" display="113年火化場設施概況" xr:uid="{EB684EF3-050A-4D46-A58F-BACE2C5D4C3A}"/>
    <hyperlink ref="F93" location="'113年骨灰(骸)存放設施概況'!A1" display="113年骨灰(骸)存放設施概況" xr:uid="{6BD8EDB7-FAB9-477B-9A94-B09DD43564F1}"/>
    <hyperlink ref="F96" location="'113年殯儀館設施概況'!A1" display="113年殯儀館設施概況" xr:uid="{B541F25B-76A4-4BA7-9F33-C662B522144D}"/>
    <hyperlink ref="F99" location="'113年殯葬管理業務概況'!A1" display="113年殯葬管理業務概況" xr:uid="{77D1E19F-29F1-4EAB-B2C2-5E68FAEB6106}"/>
    <hyperlink ref="B124:B127" location="'治山防災整體治理工程 (2)'!A1" display="治山防災整體治理工程" xr:uid="{4847E0C9-37CE-4C40-9595-A671AAF47CFE}"/>
    <hyperlink ref="D17:D18" location="'113年12月資源回收成果統計'!Print_Area" display="113年12月資源回收成果統計" xr:uid="{2DAE5700-D53E-42B9-8958-CBBD85CE27F9}"/>
    <hyperlink ref="F24" location="'114年2月一般垃圾及廚餘清理狀況'!Print_Area" display="114年2月一般垃圾及廚餘清理狀況" xr:uid="{9611B96F-C40E-4383-B92B-9EF390B4E713}"/>
    <hyperlink ref="G24" location="'114年3月一般垃圾及廚餘清理狀況'!Print_Area" display="114年3月一般垃圾及廚餘清理狀況" xr:uid="{D71CA7E1-FBB8-47F3-914F-84F351F27F1D}"/>
    <hyperlink ref="E102" location="'113年調解業務概況'!A1" display="113年調解方式概況" xr:uid="{82168C17-A2CB-4FF0-A364-FEC79BCECA77}"/>
    <hyperlink ref="E105" location="'113年調解委員會組織概況'!A1" display="113年調解委員會組織概況" xr:uid="{DC59CF13-1ED8-48AB-9EEC-BDCC4CB82C89}"/>
    <hyperlink ref="E108" location="'113年辦理調解業務概況'!A1" display="113年調解業務概況" xr:uid="{C834A4D5-12D4-4DCB-BDD4-EDFBB6D851C4}"/>
    <hyperlink ref="H120" location="'113年度環境保護決算'!A1" display="113年環境保護決算" xr:uid="{EE37EEC8-0EF2-4563-983D-AC67CB3E9BA3}"/>
    <hyperlink ref="D27" location="都是計畫區內路外!A1" display="(113年第四季停車位概況－都市計畫區內路外)" xr:uid="{7437BB82-48E3-41AF-85A7-E8AAAF5559D7}"/>
    <hyperlink ref="D30" location="都市計畫區外路外!A1" display="113年第四季停車位概況-都市計畫區外路外" xr:uid="{80F1DF77-9BD9-4D60-8031-7A89B4B6461F}"/>
    <hyperlink ref="D36" location="'113年第4季路邊停車位'!A1" display="113年第四季停車位概況-路邊停車位" xr:uid="{47EB4588-36E7-4B70-A942-C20CDDDD35B1}"/>
    <hyperlink ref="D42" location="'113年第4季區內路外身心障礙者專用停車位'!A1" display="113年第四季停車位概況－區內路外身心障礙者專用停車位" xr:uid="{518444F5-08DA-4633-995A-E000342547F4}"/>
    <hyperlink ref="D51" location="'113年第4季路邊身心障礙者專用停車位'!A1" display="113年第四季停車位概況－路邊身心障礙者專用停車位" xr:uid="{7C4F63C0-9E51-49BF-AF85-894A014C5E1D}"/>
    <hyperlink ref="D57" location="'113年第4季區內路外電動車專用停車位'!A1" display="113年第四季區內路外電動車專用停車位" xr:uid="{D19FE4F1-34A3-47F9-AD3C-7AF8AD5388F1}"/>
    <hyperlink ref="D66" location="'113年第4季路邊電動車專用停車位'!A1" display="113年第四季路邊電動車專用停車位" xr:uid="{70F0F0AB-4367-4D26-90D0-2245CDBC825B}"/>
    <hyperlink ref="G33" location="'114年第1季路外停車位概況'!Print_Area" display="114年第一季路外停車位概況" xr:uid="{9570F6B7-5091-4A81-AE57-51838CE3B791}"/>
    <hyperlink ref="G39" location="'114年第1季路邊停車位概況'!Print_Area" display="114年第一季路邊停車位概況" xr:uid="{E5D8CF20-9B65-488B-A9C4-3C599A445A71}"/>
    <hyperlink ref="G72" location="'114年第1季孕婦及育有六歲以下兒童者停車位概況'!A1" display="114年第一季孕婦及育有六歲以下兒童者停車位概況" xr:uid="{3545BD16-6022-4CBE-BD29-4B1B41650E2E}"/>
    <hyperlink ref="H75" location="'114年第1季獨居老人服務概況'!Print_Area" display="114年第一季獨居老人服務概況" xr:uid="{68BE58F8-DE93-4471-B92A-A745016BBC9F}"/>
    <hyperlink ref="B43:B45" location="'停車位概況-區外路外身心障礙者專用停車位'!A1" display="臺東縣太麻里鄉公所 季報(區外路外身心障礙者專用停車位)" xr:uid="{731E9B75-7E66-43D4-906E-076648F72458}"/>
    <hyperlink ref="D45" location="'113年第4季區外路外身心障礙者專用停車位'!A1" display="113年第四季區外路外身心障礙者專用停車位" xr:uid="{F20095C6-3911-48F4-B543-36AA104F6607}"/>
    <hyperlink ref="F123" location="'114年度環境保護預算'!A1" display="114年環境保護預算概況" xr:uid="{BBE77956-EB38-47D1-A0E5-AB045B87034F}"/>
    <hyperlink ref="D111" location="'113年下半年度垃圾處理場(廠)及垃圾回收清除車輛'!A1" display="113年下半年垃圾處理場(廠)及垃圾回收清除車輛統計" xr:uid="{2F974542-E2A0-443A-A283-047D925611D0}"/>
    <hyperlink ref="E75" location="'113年第4季獨居老人'!A1" display="113年第四季獨居老人服務概況" xr:uid="{709B8001-9623-4FBB-ABD3-EC1E2ECD72C0}"/>
    <hyperlink ref="E81" location="'環保人員概況-113年下半年'!Print_Area" display="113年下半年度環保人員概況" xr:uid="{AA7727B9-F8A5-41FD-9832-50AE22F5065A}"/>
    <hyperlink ref="G21" location="'資源回收量-114年3月'!A1" display="114年3月資源回收量" xr:uid="{6E5960AB-A8AD-4F23-9175-F762DC11DA25}"/>
    <hyperlink ref="G84" location="'113年農耕土地面積'!A1" display="113年農耕土地面積" xr:uid="{39A6E348-C416-42B3-AB73-D372EAEAABDB}"/>
    <hyperlink ref="E21" location="'資源回收量-114年1月'!A1" display="114年1月資源回收量" xr:uid="{1D8244C0-86DB-4D18-8F06-93A74D274F00}"/>
    <hyperlink ref="F21" location="'資源回收量-114年2月'!A1" display="114年2月資源回收量" xr:uid="{66BDE160-B4B2-472E-BBFE-4278AFB37A96}"/>
    <hyperlink ref="H21" location="'資源回收量-114年4月'!A1" display="114年4月資源回收量" xr:uid="{A69C9336-BE19-4FD9-868E-678A1AE5AC66}"/>
    <hyperlink ref="H24" location="'一般垃圾及廚餘清理狀況-114年4月'!A1" display="114年4月一般垃圾及廚餘清理狀況" xr:uid="{11D9E571-6E62-40C5-A57B-C97778BE6BFC}"/>
    <hyperlink ref="G157" location="'寺廟登記概況-113年'!A1" display="113年寺廟登記概況" xr:uid="{99A21007-802A-4350-A920-BDB588C9D87D}"/>
    <hyperlink ref="F154" location="'宗教財團法人概況-113年'!A1" display="113年宗教財團法人概況" xr:uid="{EC20611D-F74B-4A28-A816-FA778ED37BAC}"/>
    <hyperlink ref="F160" location="'教會(堂)概況-113年'!A1" display="113年教會(堂)概況" xr:uid="{FC572249-F9B8-4B26-BC80-27D22A9935E8}"/>
    <hyperlink ref="G163" location="'宗教團體興辦公益慈善及社會教化事業概況-113年'!A1" display="113年宗教團體興辦公益慈善及社會教化事業概況" xr:uid="{A04C6A65-298D-4E5D-BC03-8019A9F874F9}"/>
    <hyperlink ref="F139" location="'漁戶及漁戶人口數-113年'!A1" display="113年漁戶數及漁戶人口數" xr:uid="{80081E88-11C7-423B-831A-601C5904AECF}"/>
    <hyperlink ref="F136" location="'漁業從業人數-113年'!A1" display="113年漁業從業人數" xr:uid="{B15BEC81-97E3-43C8-9558-7E68D6973EDF}"/>
    <hyperlink ref="F78" location="'推行社區發展工作概況-113年'!A1" display="113年推行社區發展工作概況" xr:uid="{CC33B35D-103A-47FF-ABB6-F2DB698EA9D0}"/>
    <hyperlink ref="F13" location="'收支月報表-114年2月'!A1" display="114年2月公庫收支月報" xr:uid="{E83DC287-5A66-4653-9A47-2A2E73400879}"/>
    <hyperlink ref="G13" location="'收支月報表-114年3月'!A1" display="114年3月公庫收支月報" xr:uid="{A095E34E-91D9-4A5C-9219-5EEA07E17A9C}"/>
    <hyperlink ref="H13" location="'收支月報表-114年4月'!A1" display="114年4月公庫收支月報" xr:uid="{06876ADB-848E-4D95-A959-FCCA97503410}"/>
    <hyperlink ref="I13" location="'收支月報表-114年5月'!A1" display="114年5月公庫收支月報" xr:uid="{25627CA0-8694-4532-BA4F-E5C335232322}"/>
    <hyperlink ref="E13" location="'收支月報表-113年12月'!A1" display="113年12月公庫收支月報" xr:uid="{00C7BF26-6ECC-4ED8-AF1E-10E4E5D2AAE6}"/>
    <hyperlink ref="E14" location="'收支月報表-114年1月'!A1" display="114年1月公庫收支月報" xr:uid="{4A21D0FE-B151-4F06-952D-F40B43FFB565}"/>
    <hyperlink ref="I21" location="'資源回收量-114年5月'!A1" display="114年5月資源回收量" xr:uid="{889FD593-1171-4AFA-87EB-4FF56D8BE4E1}"/>
    <hyperlink ref="E133" location="'農路改善及維護工程-113年'!A1" display="113年農路改善及維護工程" xr:uid="{798F898F-8E68-4AB8-A49A-7AEC1B3D41A2}"/>
    <hyperlink ref="E130" location="'天然災害水土保持設施損失情形-113年'!A1" display="113年天然災害水土保持設施損失情形" xr:uid="{37E97CD7-AA04-4B4F-BF87-F432D86E2BF4}"/>
    <hyperlink ref="E126" location="'治山防災整體治理工程-113年'!R1C1" display="113年治山防災整體治理工程" xr:uid="{4CF44231-43CB-40D0-8ADF-F92F54A5834E}"/>
    <hyperlink ref="E127" location="'治山防災整體治理工程(續)-113年'!A1" display="113年治山防災整體治理工程(續)" xr:uid="{884D6298-58A5-40BC-9E5C-0D23E1E56556}"/>
    <hyperlink ref="I24" location="'一般圾垃及廚餘清理狀況-114年5月'!A1" display="114年5月一般垃圾及廚餘清理狀況" xr:uid="{25B2BD1E-BA95-445E-87B0-39D0973F1443}"/>
    <hyperlink ref="E24" location="'114年1月一般垃圾及廚餘清理狀況'!Print_Area" display="114年1月一般垃圾及廚餘清理狀況" xr:uid="{26E221E6-A5B7-46DC-A654-4D0810C490CF}"/>
    <hyperlink ref="D60" location="'區外路外電動車專用停車位-113年第4季'!A1" display="113年第四季區外路外電動車專用停車位" xr:uid="{DB930504-1352-45F8-8811-F86F3EF6B029}"/>
    <hyperlink ref="G48" location="'路外停車位概況-身心障礙專用停車位-114年第1季'!A1" display="114年第一季路外停車位概況－身心障礙者專用停車位" xr:uid="{7E94B282-64BC-4534-A944-59C0641206A7}"/>
    <hyperlink ref="G54" location="'路邊停車位概況-身心障礙專用停車位-114年第1 季'!A1" display="114年第一季路邊停車位概況－身心障礙者專用停車位" xr:uid="{543F613B-FC39-4D81-903E-C5B67F8EAF4D}"/>
    <hyperlink ref="G63" location="'路外停車位概況-電動汽車充電專用停車位-114年第1季'!A1" display="114年第一季路外停車位概況－電動汽車充電專用停車位" xr:uid="{8ED33AD3-8D12-4DE0-82BA-A726F7E31967}"/>
    <hyperlink ref="G69" location="'路邊停車位概況-電動汽車專用停車位-114年第1季'!A1" display="114年第一季路邊停車位概況－電動汽車充電專用停車位" xr:uid="{A1F8205B-2D34-49C9-9DB9-4831B4C04174}"/>
    <hyperlink ref="B81" location="'環保人員概況(114年上半年起)'!A1" display="114年上半年" xr:uid="{ADBE75ED-28CA-4A24-9BD1-8D82968E3564}"/>
    <hyperlink ref="B76:B78" location="'推行社區發展工作概況 (2)'!A1" display="臺東縣太麻里鄉公所統計 年報(推行社區發展工作概況)" xr:uid="{E9776842-2322-47EE-99D8-FDA4E108514D}"/>
    <hyperlink ref="E145" location="'都市計畫公共設施用地已取得面積-113年'!A1" display="113年都市計畫公共設施用地已取得面積" xr:uid="{2ACF003E-9CE3-4697-BC1D-6FE440FC66EE}"/>
    <hyperlink ref="E148" location="'都市計畫公共設施用地已闢建面積-113年'!A1" display="113年都市計畫公共設施用地已闢建面積" xr:uid="{3C35037D-178E-4231-BD7F-16DDA62289EC}"/>
    <hyperlink ref="E151" location="'都市計畫區域內現有已開闢道路長度及面積暨橋樑座數..-113年'!A1" display="113年都市計畫區域內現有已開闢道路長度及面積暨橋梁座數、自行車道長度" xr:uid="{EA3D2522-47A0-47AF-85DA-C1F219017D4A}"/>
    <hyperlink ref="E142" location="'都市計畫區域內公共工程實施數量-113年'!R1C1" display="113年都市計畫區域內公共工程實施數量" xr:uid="{EAD61246-3F19-4410-9B92-9BA3F600A799}"/>
    <hyperlink ref="B155:B157" location="'寺廟登記概況 (2)'!A1" display="臺東縣太麻里鄉統計年報(寺廟登記概況)" xr:uid="{3F2B9CA7-2F0C-428C-97AF-5A1CF1BC0E7C}"/>
    <hyperlink ref="J24" location="'一般垃圾及廚餘清理狀況-114年6月'!A1" display="114年6月一般垃圾及廚餘清理狀況" xr:uid="{DD1E9C3D-2BEF-4F6A-90B1-696503D5E845}"/>
    <hyperlink ref="K114" location="'垃圾回收清除車輛數-114年上半年'!A1" display="114年上半年度垃圾回收清除車輛數" xr:uid="{5047D534-1882-47A3-A377-1EB7BD9F1101}"/>
    <hyperlink ref="K117" location="'垃圾處理場(廠)114年上半年'!A1" display="114年上半年度垃圾處理場(廠)數" xr:uid="{737A1315-FA9D-43BF-819E-A5D3BD2941D9}"/>
    <hyperlink ref="J81" location="'環保人員概況-114年上半年'!A1" display="114年上半年度環保人員概況" xr:uid="{FDF234C0-901E-4F20-B127-91A644115691}"/>
    <hyperlink ref="J21" location="'資源回收量-114年6月'!R1C1" display="114年6月資源回收量" xr:uid="{67EC5EEC-2003-4AF1-ACE1-2605DBB4F021}"/>
    <hyperlink ref="K75" location="'獨居老人服務概況-114年第2季'!R1C1" display="114年第二季獨居老人服務概況" xr:uid="{0B7594E5-A08E-4BCD-8AB0-7CC90D93221F}"/>
    <hyperlink ref="K24" location="'一般垃圾及廚餘清理狀況-7月'!Print_Area" display="114年7月一般垃圾及廚餘清理狀況" xr:uid="{4B5BF261-BDCF-4393-A638-CA67CD1EA31E}"/>
    <hyperlink ref="K21" location="'資源回收量-7月'!A1" display="114年7月資源回收量" xr:uid="{EE11D491-EFA3-4F53-A982-AE86106FA141}"/>
    <hyperlink ref="L21" location="'資源回收量-8月'!A1" display="114年8月資源回收量" xr:uid="{8341ACA0-BB9A-4BDC-9FD1-A7FAD331902F}"/>
    <hyperlink ref="L24" location="'一般垃圾及廚餘清理狀況-8月'!A1" display="114年8月一般垃圾及廚餘清理狀況" xr:uid="{61D88AB0-DD27-452B-BE06-E22B3D94F304}"/>
    <hyperlink ref="M24" location="'一般垃圾及廚餘清理狀況-9月'!Print_Area" display="114年9月一般垃圾及廚餘清理狀況" xr:uid="{AEBAA200-EFFC-4F28-B06F-E8875D4A7ECC}"/>
    <hyperlink ref="M21" location="'資源回收量-9月'!A1" display="114年9月資源回收量" xr:uid="{B870DFC2-C3A8-4E8B-90B0-775F52672621}"/>
    <hyperlink ref="N24" location="'一般垃圾及廚餘清理狀況-10月'!A1" display="114年10月一般垃圾及廚餘清理狀況" xr:uid="{B16E426E-9A25-4C4D-A92A-7254C7D7AA23}"/>
    <hyperlink ref="J33" location="'路外停車位概況-114年第2季'!A1" display="114年第二季路外停車位概況" xr:uid="{53D90438-C3D8-4CEA-A765-1EDEA4795517}"/>
    <hyperlink ref="J39" location="'路邊停車位概況-114年第2季'!A1" display="114年第二季路邊停車位概況" xr:uid="{615BC6C8-2446-4F9A-8E43-DF94EA267098}"/>
    <hyperlink ref="J48" location="'路外停車位概況-身心障礙者專用停車位-114年第2季'!A1" display="114年第二季路外停車位概況－身心障礙者專用停車位" xr:uid="{E58D5164-6535-4229-862C-2D070707CCFC}"/>
    <hyperlink ref="J54" location="'路邊停車位概況-身心障礙者專用停車場-114年第2季'!A1" display="114年第二季路邊停車位概況－身心障礙者專用停車位" xr:uid="{C55EA0B8-19E9-4EEC-87B7-B6D37B51BAA5}"/>
    <hyperlink ref="J63" location="'路外停車位概況-電動汽車充電專用停車位-114年第2 季'!A1" display="114年第二季路外停車位概況－電動汽車充電專用停車位" xr:uid="{1D8D05D5-903B-4709-B23C-235EE4E163D4}"/>
    <hyperlink ref="J69" location="'路邊停車位概況-電動汽車充電專用停車位-114年第2季'!A1" display="114年第二季路邊停車位概況－電動汽車充電專用停車位" xr:uid="{426DA06C-A7C1-4AB9-93AE-A42FCC3FF219}"/>
    <hyperlink ref="J72" location="'孕婦及育有六歲以下兒童者停車位概況-114年第2季'!A1" display="114年第二季孕婦及育有六歲以下兒童者停車位概況" xr:uid="{916BD2BB-91A4-4AD2-A101-31F2CD33D1D4}"/>
    <hyperlink ref="M33" location="'路外停車位概況-114年第3季'!A1" display="114年第三季路外停車位概況" xr:uid="{E394312F-5D2C-4E1B-A8A6-FD6A76BE24D6}"/>
    <hyperlink ref="M39" location="'路邊停車位概況-114年第3季'!A1" display="114年第三季路邊停車位概況" xr:uid="{F4618853-DC78-4F1B-8DA9-483EFA37F34D}"/>
    <hyperlink ref="M48" location="'路外停車位概況-身心障礙者專用停車位-114年第3季'!A1" display="114年第三季路外停車位概況－身心障礙者專用停車位" xr:uid="{8DB83C2C-3138-4EDD-B211-BF991F8E26D8}"/>
    <hyperlink ref="M54" location="'路邊停車位概況-身心障礙者專用停車位-114年第3季'!A1" display="114年第三季路邊停車位概況－身心障礙者專用停車位" xr:uid="{6BAB7520-CD1B-4C61-98B0-CACDCC965A51}"/>
    <hyperlink ref="M63" location="'路外停車位概況-電動汽車充電專用停車位-114年第3季'!A1" display="114年第三季路外停車位概況－電動汽車充電專用停車位" xr:uid="{6E3F3B6F-F507-4FF7-8C4B-4121553390C4}"/>
    <hyperlink ref="M69" location="'路邊停車位概況-電動汽車充電專用停車位-114年第3季'!A1" display="114年第三季路邊停車位概況－電動汽車充電專用停車位" xr:uid="{7227A083-786D-4B7D-9ADA-F441FF3D8D05}"/>
    <hyperlink ref="M72" location="'孕婦及育有六歲以下兒童者停車位概況-114年第3季'!A1" display="114年第三季孕婦及育有六歲以下兒童者停車位概況" xr:uid="{3B48F247-066D-4242-8D4E-C4C599845748}"/>
    <hyperlink ref="N21" location="'資源回收量(10月份)'!A1" display="114年10月資源回收量" xr:uid="{51F66922-7EB6-4601-8AD4-600E61AD1EF9}"/>
    <hyperlink ref="N75" location="'獨居老人服務概況(114年第3季)'!A1" display="114年第三季獨居老人服務概況" xr:uid="{7CC19947-B328-4995-ABCB-C0A2A587BA2D}"/>
    <hyperlink ref="O24" location="'一般垃圾及廚餘清理狀況(11月)'!A1" display="114年11月一般垃圾及廚餘清理狀況" xr:uid="{6DE7A2DE-567E-4D1E-8291-6BCBA7A1F567}"/>
    <hyperlink ref="O21" location="'資源回收量(11月)'!R1C1" display="114年11月資源回收量" xr:uid="{102DE748-E528-484D-A063-CF80EB603F34}"/>
    <hyperlink ref="J13:J14" location="'公庫收支-114年6月'!A1" display="114年6月公庫收支月報" xr:uid="{3454769D-6D6D-4187-87CB-8505F0478C05}"/>
    <hyperlink ref="K13:K14" location="'公庫收支-114年7月'!A1" display="114年7月公庫收支月報" xr:uid="{DB9891CA-A94D-4C11-BB1F-7F6FF6216F01}"/>
    <hyperlink ref="L13:L14" location="'公庫收支-114年8月'!A1" display="114年8月公庫收支月報" xr:uid="{2CD94878-C13A-4FB8-9353-1E0AC43E5B69}"/>
    <hyperlink ref="M13:M14" location="'公庫收支-114年9月'!A1" display="114年9月公庫收支月報" xr:uid="{A2EDC74B-740C-4FFB-B716-9EBB21519148}"/>
    <hyperlink ref="N13:N14" location="'公庫收支-114年10月'!A1" display="114年10月公庫收支月報" xr:uid="{B26A4DC5-EBEC-4C84-A94C-75D4665F4DA2}"/>
    <hyperlink ref="O13:O14" location="'公庫收支-114年11月'!A1" display="114年11月公庫收支月報" xr:uid="{5FC21F36-5CE4-4A1B-AD52-A99765D97B73}"/>
  </hyperlinks>
  <pageMargins left="0" right="0" top="0.31535433070866109" bottom="0.31535433070866109" header="0.31535433070866109" footer="0.31535433070866109"/>
  <pageSetup paperSize="9" scale="75" fitToWidth="0" fitToHeight="0" pageOrder="overThenDown" orientation="landscape"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theme="0" tint="-4.9989318521683403E-2"/>
  </sheetPr>
  <dimension ref="A1:B34"/>
  <sheetViews>
    <sheetView workbookViewId="0">
      <selection activeCell="A12" sqref="A12"/>
    </sheetView>
  </sheetViews>
  <sheetFormatPr defaultColWidth="9" defaultRowHeight="16.5"/>
  <cols>
    <col min="1" max="1" width="93.625" style="108" customWidth="1"/>
    <col min="2" max="16384" width="9" style="108"/>
  </cols>
  <sheetData>
    <row r="1" spans="1:2" ht="19.5">
      <c r="A1" s="106" t="s">
        <v>160</v>
      </c>
      <c r="B1" s="107" t="s">
        <v>62</v>
      </c>
    </row>
    <row r="2" spans="1:2" ht="19.5">
      <c r="A2" s="110" t="s">
        <v>161</v>
      </c>
    </row>
    <row r="3" spans="1:2" ht="19.5">
      <c r="A3" s="110" t="s">
        <v>162</v>
      </c>
    </row>
    <row r="4" spans="1:2" ht="19.5">
      <c r="A4" s="111" t="s">
        <v>65</v>
      </c>
    </row>
    <row r="5" spans="1:2" ht="19.5">
      <c r="A5" s="127" t="s">
        <v>66</v>
      </c>
    </row>
    <row r="6" spans="1:2" ht="19.5">
      <c r="A6" s="127" t="s">
        <v>163</v>
      </c>
    </row>
    <row r="7" spans="1:2" ht="19.5">
      <c r="A7" s="135" t="s">
        <v>668</v>
      </c>
    </row>
    <row r="8" spans="1:2" ht="19.5">
      <c r="A8" s="135" t="s">
        <v>998</v>
      </c>
    </row>
    <row r="9" spans="1:2" ht="19.5">
      <c r="A9" s="135" t="s">
        <v>1018</v>
      </c>
    </row>
    <row r="10" spans="1:2" ht="19.5">
      <c r="A10" s="128" t="s">
        <v>70</v>
      </c>
    </row>
    <row r="11" spans="1:2" ht="19.5">
      <c r="A11" s="127" t="s">
        <v>165</v>
      </c>
    </row>
    <row r="12" spans="1:2" ht="78">
      <c r="A12" s="129" t="s">
        <v>664</v>
      </c>
    </row>
    <row r="13" spans="1:2" ht="19.5">
      <c r="A13" s="113" t="s">
        <v>166</v>
      </c>
    </row>
    <row r="14" spans="1:2" ht="56.25">
      <c r="A14" s="116" t="s">
        <v>167</v>
      </c>
    </row>
    <row r="15" spans="1:2" ht="19.5">
      <c r="A15" s="117" t="s">
        <v>168</v>
      </c>
    </row>
    <row r="16" spans="1:2" ht="19.5">
      <c r="A16" s="114" t="s">
        <v>75</v>
      </c>
    </row>
    <row r="17" spans="1:1" ht="39">
      <c r="A17" s="117" t="s">
        <v>169</v>
      </c>
    </row>
    <row r="18" spans="1:1" ht="39">
      <c r="A18" s="117" t="s">
        <v>170</v>
      </c>
    </row>
    <row r="19" spans="1:1" ht="39">
      <c r="A19" s="117" t="s">
        <v>171</v>
      </c>
    </row>
    <row r="20" spans="1:1" ht="19.5">
      <c r="A20" s="117" t="s">
        <v>172</v>
      </c>
    </row>
    <row r="21" spans="1:1" ht="19.5">
      <c r="A21" s="124" t="s">
        <v>173</v>
      </c>
    </row>
    <row r="22" spans="1:1" ht="19.5">
      <c r="A22" s="124" t="s">
        <v>174</v>
      </c>
    </row>
    <row r="23" spans="1:1" ht="19.5">
      <c r="A23" s="124" t="s">
        <v>175</v>
      </c>
    </row>
    <row r="24" spans="1:1" ht="19.5">
      <c r="A24" s="124" t="s">
        <v>176</v>
      </c>
    </row>
    <row r="25" spans="1:1" ht="19.5">
      <c r="A25" s="152" t="s">
        <v>679</v>
      </c>
    </row>
    <row r="26" spans="1:1" ht="19.5">
      <c r="A26" s="153" t="s">
        <v>86</v>
      </c>
    </row>
    <row r="27" spans="1:1" ht="19.5">
      <c r="A27" s="154" t="s">
        <v>87</v>
      </c>
    </row>
    <row r="28" spans="1:1" ht="39">
      <c r="A28" s="153" t="s">
        <v>680</v>
      </c>
    </row>
    <row r="29" spans="1:1" ht="39">
      <c r="A29" s="153" t="s">
        <v>681</v>
      </c>
    </row>
    <row r="30" spans="1:1" ht="19.5">
      <c r="A30" s="123" t="s">
        <v>88</v>
      </c>
    </row>
    <row r="31" spans="1:1" ht="39">
      <c r="A31" s="124" t="s">
        <v>177</v>
      </c>
    </row>
    <row r="32" spans="1:1" ht="19.5">
      <c r="A32" s="124" t="s">
        <v>136</v>
      </c>
    </row>
    <row r="33" spans="1:1" ht="39">
      <c r="A33" s="118" t="s">
        <v>91</v>
      </c>
    </row>
    <row r="34" spans="1:1" ht="20.25" thickBot="1">
      <c r="A34" s="119" t="s">
        <v>92</v>
      </c>
    </row>
  </sheetData>
  <phoneticPr fontId="4" type="noConversion"/>
  <hyperlinks>
    <hyperlink ref="B1" location="預告統計資料發布時間表!A1" display="回發布時間表" xr:uid="{00000000-0004-0000-0400-000000000000}"/>
  </hyperlinks>
  <pageMargins left="0.7" right="0.7" top="0.75" bottom="0.75" header="0.3" footer="0.3"/>
</worksheet>
</file>

<file path=xl/worksheets/sheet10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BFBDE4-AEA8-4099-9CF3-919A778504EC}">
  <sheetPr>
    <pageSetUpPr fitToPage="1"/>
  </sheetPr>
  <dimension ref="A1:I41"/>
  <sheetViews>
    <sheetView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107" t="s">
        <v>62</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1776</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1777</v>
      </c>
      <c r="E8" s="480">
        <v>0</v>
      </c>
      <c r="F8" s="481">
        <v>0</v>
      </c>
      <c r="G8" s="482">
        <v>15</v>
      </c>
    </row>
    <row r="9" spans="1:9" ht="32.1" customHeight="1" thickBot="1">
      <c r="A9" s="1973"/>
      <c r="B9" s="1977" t="s">
        <v>860</v>
      </c>
      <c r="C9" s="1978"/>
      <c r="D9" s="483" t="s">
        <v>1777</v>
      </c>
      <c r="E9" s="480">
        <v>0</v>
      </c>
      <c r="F9" s="481">
        <v>0</v>
      </c>
      <c r="G9" s="484">
        <v>15</v>
      </c>
    </row>
    <row r="10" spans="1:9" ht="32.1" customHeight="1" thickBot="1">
      <c r="A10" s="1973"/>
      <c r="B10" s="1979" t="s">
        <v>861</v>
      </c>
      <c r="C10" s="1980"/>
      <c r="D10" s="485">
        <v>0</v>
      </c>
      <c r="E10" s="480">
        <v>0</v>
      </c>
      <c r="F10" s="481">
        <v>0</v>
      </c>
      <c r="G10" s="484">
        <v>0</v>
      </c>
    </row>
    <row r="11" spans="1:9" ht="32.1" customHeight="1" thickBot="1">
      <c r="A11" s="1974"/>
      <c r="B11" s="1970" t="s">
        <v>862</v>
      </c>
      <c r="C11" s="1981"/>
      <c r="D11" s="485">
        <v>0</v>
      </c>
      <c r="E11" s="480">
        <v>0</v>
      </c>
      <c r="F11" s="481">
        <v>0</v>
      </c>
      <c r="G11" s="484">
        <v>0</v>
      </c>
    </row>
    <row r="12" spans="1:9" ht="32.1" customHeight="1" thickBot="1">
      <c r="A12" s="1982" t="s">
        <v>863</v>
      </c>
      <c r="B12" s="1979" t="s">
        <v>1242</v>
      </c>
      <c r="C12" s="1980"/>
      <c r="D12" s="483" t="s">
        <v>1777</v>
      </c>
      <c r="E12" s="480">
        <v>0</v>
      </c>
      <c r="F12" s="481">
        <v>0</v>
      </c>
      <c r="G12" s="486">
        <v>15</v>
      </c>
    </row>
    <row r="13" spans="1:9" ht="32.1" customHeight="1" thickBot="1">
      <c r="A13" s="1983"/>
      <c r="B13" s="1979" t="s">
        <v>864</v>
      </c>
      <c r="C13" s="1980"/>
      <c r="D13" s="483" t="s">
        <v>1777</v>
      </c>
      <c r="E13" s="480">
        <v>0</v>
      </c>
      <c r="F13" s="481">
        <v>0</v>
      </c>
      <c r="G13" s="486">
        <v>0</v>
      </c>
    </row>
    <row r="14" spans="1:9" ht="32.1" customHeight="1" thickBot="1">
      <c r="A14" s="1983"/>
      <c r="B14" s="1979" t="s">
        <v>865</v>
      </c>
      <c r="C14" s="1980"/>
      <c r="D14" s="485">
        <v>0</v>
      </c>
      <c r="E14" s="480">
        <v>0</v>
      </c>
      <c r="F14" s="481">
        <v>0</v>
      </c>
      <c r="G14" s="487">
        <v>0</v>
      </c>
    </row>
    <row r="15" spans="1:9" ht="32.1" customHeight="1" thickBot="1">
      <c r="A15" s="1983"/>
      <c r="B15" s="1968" t="s">
        <v>866</v>
      </c>
      <c r="C15" s="474" t="s">
        <v>867</v>
      </c>
      <c r="D15" s="479" t="s">
        <v>1778</v>
      </c>
      <c r="E15" s="480">
        <v>0</v>
      </c>
      <c r="F15" s="481">
        <v>0</v>
      </c>
      <c r="G15" s="486">
        <v>0</v>
      </c>
    </row>
    <row r="16" spans="1:9" ht="32.1" customHeight="1" thickBot="1">
      <c r="A16" s="1983"/>
      <c r="B16" s="1968"/>
      <c r="C16" s="473" t="s">
        <v>868</v>
      </c>
      <c r="D16" s="483" t="s">
        <v>1778</v>
      </c>
      <c r="E16" s="480">
        <v>0</v>
      </c>
      <c r="F16" s="481">
        <v>0</v>
      </c>
      <c r="G16" s="486">
        <v>0</v>
      </c>
    </row>
    <row r="17" spans="1:7" ht="32.1" customHeight="1" thickBot="1">
      <c r="A17" s="1983"/>
      <c r="B17" s="1969"/>
      <c r="C17" s="473" t="s">
        <v>869</v>
      </c>
      <c r="D17" s="485">
        <v>0</v>
      </c>
      <c r="E17" s="480">
        <v>0</v>
      </c>
      <c r="F17" s="481">
        <v>0</v>
      </c>
      <c r="G17" s="487">
        <v>0</v>
      </c>
    </row>
    <row r="18" spans="1:7" ht="32.1" customHeight="1" thickBot="1">
      <c r="A18" s="1983"/>
      <c r="B18" s="1967" t="s">
        <v>870</v>
      </c>
      <c r="C18" s="473" t="s">
        <v>867</v>
      </c>
      <c r="D18" s="485">
        <v>0</v>
      </c>
      <c r="E18" s="480">
        <v>0</v>
      </c>
      <c r="F18" s="481">
        <v>0</v>
      </c>
      <c r="G18" s="486">
        <v>0</v>
      </c>
    </row>
    <row r="19" spans="1:7" ht="32.1" customHeight="1" thickBot="1">
      <c r="A19" s="1983"/>
      <c r="B19" s="1968"/>
      <c r="C19" s="473" t="s">
        <v>868</v>
      </c>
      <c r="D19" s="485">
        <v>0</v>
      </c>
      <c r="E19" s="480">
        <v>0</v>
      </c>
      <c r="F19" s="481">
        <v>0</v>
      </c>
      <c r="G19" s="486">
        <v>0</v>
      </c>
    </row>
    <row r="20" spans="1:7" ht="32.1" customHeight="1" thickBot="1">
      <c r="A20" s="1983"/>
      <c r="B20" s="1969"/>
      <c r="C20" s="473" t="s">
        <v>869</v>
      </c>
      <c r="D20" s="485">
        <v>0</v>
      </c>
      <c r="E20" s="480">
        <v>0</v>
      </c>
      <c r="F20" s="481">
        <v>0</v>
      </c>
      <c r="G20" s="487">
        <v>0</v>
      </c>
    </row>
    <row r="21" spans="1:7" ht="32.1" customHeight="1" thickBot="1">
      <c r="A21" s="1983"/>
      <c r="B21" s="1970" t="s">
        <v>871</v>
      </c>
      <c r="C21" s="473" t="s">
        <v>872</v>
      </c>
      <c r="D21" s="485">
        <v>0</v>
      </c>
      <c r="E21" s="480">
        <v>0</v>
      </c>
      <c r="F21" s="481">
        <v>0</v>
      </c>
      <c r="G21" s="482">
        <v>15</v>
      </c>
    </row>
    <row r="22" spans="1:7" ht="32.1" customHeight="1" thickBot="1">
      <c r="A22" s="1983"/>
      <c r="B22" s="1970"/>
      <c r="C22" s="473" t="s">
        <v>873</v>
      </c>
      <c r="D22" s="485">
        <v>0</v>
      </c>
      <c r="E22" s="480">
        <v>0</v>
      </c>
      <c r="F22" s="481">
        <v>0</v>
      </c>
      <c r="G22" s="484">
        <v>0</v>
      </c>
    </row>
    <row r="23" spans="1:7" ht="32.1" customHeight="1" thickBot="1">
      <c r="A23" s="1983"/>
      <c r="B23" s="1970"/>
      <c r="C23" s="473" t="s">
        <v>874</v>
      </c>
      <c r="D23" s="485">
        <v>0</v>
      </c>
      <c r="E23" s="480">
        <v>0</v>
      </c>
      <c r="F23" s="481">
        <v>0</v>
      </c>
      <c r="G23" s="484">
        <v>0</v>
      </c>
    </row>
    <row r="24" spans="1:7" ht="32.1" customHeight="1" thickBot="1">
      <c r="A24" s="1983"/>
      <c r="B24" s="1970" t="s">
        <v>875</v>
      </c>
      <c r="C24" s="473" t="s">
        <v>867</v>
      </c>
      <c r="D24" s="485">
        <v>0</v>
      </c>
      <c r="E24" s="480">
        <v>0</v>
      </c>
      <c r="F24" s="481">
        <v>0</v>
      </c>
      <c r="G24" s="482">
        <v>0</v>
      </c>
    </row>
    <row r="25" spans="1:7" ht="32.1" customHeight="1" thickBot="1">
      <c r="A25" s="1983"/>
      <c r="B25" s="1970"/>
      <c r="C25" s="473" t="s">
        <v>868</v>
      </c>
      <c r="D25" s="485">
        <v>0</v>
      </c>
      <c r="E25" s="480">
        <v>0</v>
      </c>
      <c r="F25" s="481">
        <v>0</v>
      </c>
      <c r="G25" s="484">
        <v>0</v>
      </c>
    </row>
    <row r="26" spans="1:7" ht="32.1" customHeight="1" thickBot="1">
      <c r="A26" s="1984"/>
      <c r="B26" s="1970"/>
      <c r="C26" s="473" t="s">
        <v>869</v>
      </c>
      <c r="D26" s="485">
        <v>0</v>
      </c>
      <c r="E26" s="480">
        <v>0</v>
      </c>
      <c r="F26" s="481">
        <v>0</v>
      </c>
      <c r="G26" s="487">
        <v>0</v>
      </c>
    </row>
    <row r="27" spans="1:7" ht="32.1" customHeight="1" thickBot="1">
      <c r="A27" s="1971" t="s">
        <v>1244</v>
      </c>
      <c r="B27" s="1971"/>
      <c r="C27" s="1972"/>
      <c r="D27" s="495" t="s">
        <v>1779</v>
      </c>
      <c r="E27" s="480">
        <v>0</v>
      </c>
      <c r="F27" s="481">
        <v>0</v>
      </c>
      <c r="G27" s="489">
        <v>0</v>
      </c>
    </row>
    <row r="28" spans="1:7" ht="23.1" customHeight="1">
      <c r="A28" s="490" t="s">
        <v>878</v>
      </c>
      <c r="B28" s="476" t="s">
        <v>1245</v>
      </c>
      <c r="C28" s="476" t="s">
        <v>1246</v>
      </c>
      <c r="D28" s="476" t="s">
        <v>1247</v>
      </c>
      <c r="E28" s="490"/>
      <c r="F28" s="490"/>
      <c r="G28" s="491"/>
    </row>
    <row r="29" spans="1:7" ht="36" customHeight="1">
      <c r="A29" s="492"/>
      <c r="B29" s="492"/>
      <c r="C29" s="492" t="s">
        <v>1248</v>
      </c>
      <c r="D29" s="492"/>
      <c r="E29" s="492"/>
      <c r="F29" s="492"/>
      <c r="G29" s="493" t="s">
        <v>1780</v>
      </c>
    </row>
    <row r="30" spans="1:7" ht="23.1" customHeight="1">
      <c r="C30" s="475"/>
      <c r="G30" s="475"/>
    </row>
    <row r="31" spans="1:7" ht="23.1" customHeight="1">
      <c r="C31" s="475"/>
      <c r="G31" s="475"/>
    </row>
    <row r="32" spans="1:7"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4" type="noConversion"/>
  <hyperlinks>
    <hyperlink ref="H2" location="預告統計資料發布時間表!A1" display="回發布時間表" xr:uid="{BF130D82-3D0B-4134-80F2-1A5F674C330D}"/>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0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9E0E2B-0356-49E2-AD53-97C73A944AE6}">
  <dimension ref="A1:IT65"/>
  <sheetViews>
    <sheetView workbookViewId="0">
      <selection activeCell="M2" sqref="M2"/>
    </sheetView>
  </sheetViews>
  <sheetFormatPr defaultRowHeight="15"/>
  <cols>
    <col min="1" max="1" width="5.125" style="1022" customWidth="1"/>
    <col min="2" max="2" width="5.875" style="1022" customWidth="1"/>
    <col min="3" max="3" width="8.5" style="1022" customWidth="1"/>
    <col min="4" max="12" width="13.25" style="1022" customWidth="1"/>
    <col min="13" max="254" width="7" style="1022" customWidth="1"/>
    <col min="255" max="1021" width="7" style="1052" customWidth="1"/>
    <col min="1022" max="1022" width="10" style="1052" customWidth="1"/>
    <col min="1023" max="16384" width="9" style="1052"/>
  </cols>
  <sheetData>
    <row r="1" spans="1:13" ht="16.5" customHeight="1">
      <c r="A1" s="2474" t="s">
        <v>684</v>
      </c>
      <c r="B1" s="2474"/>
      <c r="C1" s="1019"/>
      <c r="D1" s="1020"/>
      <c r="E1" s="1021"/>
      <c r="F1" s="1021"/>
      <c r="G1" s="1021"/>
      <c r="H1" s="1021"/>
      <c r="I1" s="2474" t="s">
        <v>685</v>
      </c>
      <c r="J1" s="2474"/>
      <c r="K1" s="2475" t="s">
        <v>1781</v>
      </c>
      <c r="L1" s="2475"/>
    </row>
    <row r="2" spans="1:13" ht="18" customHeight="1">
      <c r="A2" s="2474" t="s">
        <v>687</v>
      </c>
      <c r="B2" s="2474"/>
      <c r="C2" s="1023" t="s">
        <v>1782</v>
      </c>
      <c r="D2" s="1023"/>
      <c r="E2" s="1021"/>
      <c r="F2" s="1021"/>
      <c r="G2" s="1021"/>
      <c r="H2" s="1021"/>
      <c r="I2" s="2474" t="s">
        <v>1783</v>
      </c>
      <c r="J2" s="2474"/>
      <c r="K2" s="2475" t="s">
        <v>1784</v>
      </c>
      <c r="L2" s="2475"/>
      <c r="M2" s="107" t="s">
        <v>62</v>
      </c>
    </row>
    <row r="3" spans="1:13" ht="24.95" customHeight="1">
      <c r="A3" s="2470" t="s">
        <v>1785</v>
      </c>
      <c r="B3" s="2470"/>
      <c r="C3" s="2470"/>
      <c r="D3" s="2470"/>
      <c r="E3" s="2470"/>
      <c r="F3" s="2470"/>
      <c r="G3" s="2470"/>
      <c r="H3" s="2470"/>
      <c r="I3" s="2470"/>
      <c r="J3" s="2470"/>
      <c r="K3" s="2470"/>
      <c r="L3" s="2470"/>
    </row>
    <row r="4" spans="1:13" ht="21" customHeight="1">
      <c r="A4" s="2471" t="s">
        <v>1786</v>
      </c>
      <c r="B4" s="2471"/>
      <c r="C4" s="2471"/>
      <c r="D4" s="2471"/>
      <c r="E4" s="2471"/>
      <c r="F4" s="2471"/>
      <c r="G4" s="2471"/>
      <c r="H4" s="2471"/>
      <c r="I4" s="2471"/>
      <c r="J4" s="2471"/>
      <c r="K4" s="2471"/>
      <c r="L4" s="2471"/>
    </row>
    <row r="5" spans="1:13" s="1026" customFormat="1" ht="21" customHeight="1">
      <c r="A5" s="2472" t="s">
        <v>1787</v>
      </c>
      <c r="B5" s="2472"/>
      <c r="C5" s="2472"/>
      <c r="D5" s="2467" t="s">
        <v>1788</v>
      </c>
      <c r="E5" s="2467"/>
      <c r="F5" s="2467"/>
      <c r="G5" s="2467"/>
      <c r="H5" s="2467"/>
      <c r="I5" s="2467" t="s">
        <v>1789</v>
      </c>
      <c r="J5" s="2467"/>
      <c r="K5" s="2467"/>
      <c r="L5" s="2473" t="s">
        <v>1790</v>
      </c>
    </row>
    <row r="6" spans="1:13" s="1026" customFormat="1" ht="20.100000000000001" customHeight="1">
      <c r="A6" s="2472"/>
      <c r="B6" s="2472"/>
      <c r="C6" s="2472"/>
      <c r="D6" s="2467" t="s">
        <v>1791</v>
      </c>
      <c r="E6" s="2467" t="s">
        <v>1792</v>
      </c>
      <c r="F6" s="2467"/>
      <c r="G6" s="2467" t="s">
        <v>1793</v>
      </c>
      <c r="H6" s="2467"/>
      <c r="I6" s="2467"/>
      <c r="J6" s="2467"/>
      <c r="K6" s="2467"/>
      <c r="L6" s="2473"/>
    </row>
    <row r="7" spans="1:13" s="1026" customFormat="1" ht="17.25" customHeight="1">
      <c r="A7" s="2472"/>
      <c r="B7" s="2472"/>
      <c r="C7" s="2472"/>
      <c r="D7" s="2467"/>
      <c r="E7" s="2467" t="s">
        <v>1794</v>
      </c>
      <c r="F7" s="2467" t="s">
        <v>1795</v>
      </c>
      <c r="G7" s="2467" t="s">
        <v>1796</v>
      </c>
      <c r="H7" s="2467" t="s">
        <v>1797</v>
      </c>
      <c r="I7" s="2467" t="s">
        <v>1798</v>
      </c>
      <c r="J7" s="2467"/>
      <c r="K7" s="2467" t="s">
        <v>1799</v>
      </c>
      <c r="L7" s="2473"/>
    </row>
    <row r="8" spans="1:13" s="1026" customFormat="1" ht="42" customHeight="1">
      <c r="A8" s="2472"/>
      <c r="B8" s="2472"/>
      <c r="C8" s="2472"/>
      <c r="D8" s="2467"/>
      <c r="E8" s="2467"/>
      <c r="F8" s="2467"/>
      <c r="G8" s="2467"/>
      <c r="H8" s="2467"/>
      <c r="I8" s="1027" t="s">
        <v>1800</v>
      </c>
      <c r="J8" s="1028" t="s">
        <v>1801</v>
      </c>
      <c r="K8" s="2467"/>
      <c r="L8" s="2473"/>
    </row>
    <row r="9" spans="1:13" s="1022" customFormat="1" ht="19.5" customHeight="1">
      <c r="A9" s="2472" t="s">
        <v>1652</v>
      </c>
      <c r="B9" s="2463" t="s">
        <v>701</v>
      </c>
      <c r="C9" s="2463"/>
      <c r="D9" s="1030">
        <v>16</v>
      </c>
      <c r="E9" s="1030">
        <v>6</v>
      </c>
      <c r="F9" s="1030">
        <v>10</v>
      </c>
      <c r="G9" s="1031">
        <v>0</v>
      </c>
      <c r="H9" s="1030">
        <v>16</v>
      </c>
      <c r="I9" s="1030">
        <v>12132</v>
      </c>
      <c r="J9" s="1030">
        <v>2906</v>
      </c>
      <c r="K9" s="1032">
        <v>3020</v>
      </c>
      <c r="L9" s="1033">
        <v>263</v>
      </c>
    </row>
    <row r="10" spans="1:13" s="1022" customFormat="1" ht="20.100000000000001" customHeight="1">
      <c r="A10" s="2472"/>
      <c r="B10" s="2463" t="s">
        <v>1802</v>
      </c>
      <c r="C10" s="2463"/>
      <c r="D10" s="1030">
        <v>3</v>
      </c>
      <c r="E10" s="1030">
        <v>1</v>
      </c>
      <c r="F10" s="1030">
        <v>2</v>
      </c>
      <c r="G10" s="1031">
        <v>0</v>
      </c>
      <c r="H10" s="1030">
        <v>3</v>
      </c>
      <c r="I10" s="1034">
        <v>594</v>
      </c>
      <c r="J10" s="1034">
        <v>92</v>
      </c>
      <c r="K10" s="1033">
        <v>2146</v>
      </c>
      <c r="L10" s="1033">
        <v>7</v>
      </c>
    </row>
    <row r="11" spans="1:13" s="1022" customFormat="1" ht="19.5" customHeight="1">
      <c r="A11" s="2472"/>
      <c r="B11" s="2463" t="s">
        <v>1803</v>
      </c>
      <c r="C11" s="2463"/>
      <c r="D11" s="1030">
        <v>11</v>
      </c>
      <c r="E11" s="1030">
        <v>5</v>
      </c>
      <c r="F11" s="1030">
        <v>6</v>
      </c>
      <c r="G11" s="1031">
        <v>0</v>
      </c>
      <c r="H11" s="1030">
        <v>11</v>
      </c>
      <c r="I11" s="1034">
        <v>7748</v>
      </c>
      <c r="J11" s="1034">
        <v>1698</v>
      </c>
      <c r="K11" s="1033">
        <v>874</v>
      </c>
      <c r="L11" s="1033">
        <v>198</v>
      </c>
    </row>
    <row r="12" spans="1:13" s="1022" customFormat="1" ht="19.5" customHeight="1">
      <c r="A12" s="2472"/>
      <c r="B12" s="2463" t="s">
        <v>1804</v>
      </c>
      <c r="C12" s="2463"/>
      <c r="D12" s="1031">
        <v>0</v>
      </c>
      <c r="E12" s="1031">
        <v>0</v>
      </c>
      <c r="F12" s="1031">
        <v>0</v>
      </c>
      <c r="G12" s="1031">
        <v>0</v>
      </c>
      <c r="H12" s="1031">
        <v>0</v>
      </c>
      <c r="I12" s="1031">
        <v>0</v>
      </c>
      <c r="J12" s="1031">
        <v>0</v>
      </c>
      <c r="K12" s="1035">
        <v>0</v>
      </c>
      <c r="L12" s="1035">
        <v>0</v>
      </c>
    </row>
    <row r="13" spans="1:13" s="1022" customFormat="1" ht="20.100000000000001" customHeight="1">
      <c r="A13" s="2472"/>
      <c r="B13" s="2463" t="s">
        <v>1805</v>
      </c>
      <c r="C13" s="2463"/>
      <c r="D13" s="1031">
        <v>0</v>
      </c>
      <c r="E13" s="1031">
        <v>0</v>
      </c>
      <c r="F13" s="1031">
        <v>0</v>
      </c>
      <c r="G13" s="1031">
        <v>0</v>
      </c>
      <c r="H13" s="1031">
        <v>0</v>
      </c>
      <c r="I13" s="1031">
        <v>0</v>
      </c>
      <c r="J13" s="1031">
        <v>0</v>
      </c>
      <c r="K13" s="1035">
        <v>0</v>
      </c>
      <c r="L13" s="1035">
        <v>0</v>
      </c>
    </row>
    <row r="14" spans="1:13" s="1022" customFormat="1" ht="20.100000000000001" customHeight="1">
      <c r="A14" s="2472"/>
      <c r="B14" s="2463" t="s">
        <v>1806</v>
      </c>
      <c r="C14" s="2463"/>
      <c r="D14" s="1030">
        <v>2</v>
      </c>
      <c r="E14" s="1030"/>
      <c r="F14" s="1030">
        <v>2</v>
      </c>
      <c r="G14" s="1030"/>
      <c r="H14" s="1034">
        <v>2</v>
      </c>
      <c r="I14" s="1034">
        <v>3790</v>
      </c>
      <c r="J14" s="1034">
        <v>1116</v>
      </c>
      <c r="K14" s="1035">
        <v>0</v>
      </c>
      <c r="L14" s="1033">
        <v>58</v>
      </c>
    </row>
    <row r="15" spans="1:13" s="1022" customFormat="1" ht="18" customHeight="1">
      <c r="A15" s="2472"/>
      <c r="B15" s="2463" t="s">
        <v>1807</v>
      </c>
      <c r="C15" s="2463"/>
      <c r="D15" s="1031">
        <v>0</v>
      </c>
      <c r="E15" s="1031">
        <v>0</v>
      </c>
      <c r="F15" s="1031">
        <v>0</v>
      </c>
      <c r="G15" s="1031">
        <v>0</v>
      </c>
      <c r="H15" s="1031">
        <v>0</v>
      </c>
      <c r="I15" s="1031">
        <v>0</v>
      </c>
      <c r="J15" s="1031">
        <v>0</v>
      </c>
      <c r="K15" s="1035">
        <v>0</v>
      </c>
      <c r="L15" s="1035">
        <v>0</v>
      </c>
    </row>
    <row r="16" spans="1:13" s="1022" customFormat="1" ht="19.5" customHeight="1">
      <c r="A16" s="2472"/>
      <c r="B16" s="2463" t="s">
        <v>1808</v>
      </c>
      <c r="C16" s="2463"/>
      <c r="D16" s="1031">
        <v>0</v>
      </c>
      <c r="E16" s="1031">
        <v>0</v>
      </c>
      <c r="F16" s="1031">
        <v>0</v>
      </c>
      <c r="G16" s="1031">
        <v>0</v>
      </c>
      <c r="H16" s="1031">
        <v>0</v>
      </c>
      <c r="I16" s="1031">
        <v>0</v>
      </c>
      <c r="J16" s="1031">
        <v>0</v>
      </c>
      <c r="K16" s="1035">
        <v>0</v>
      </c>
      <c r="L16" s="1035">
        <v>0</v>
      </c>
    </row>
    <row r="17" spans="1:12" s="1022" customFormat="1" ht="20.100000000000001" customHeight="1">
      <c r="A17" s="2472"/>
      <c r="B17" s="2463" t="s">
        <v>1809</v>
      </c>
      <c r="C17" s="2463"/>
      <c r="D17" s="1031">
        <v>0</v>
      </c>
      <c r="E17" s="1031">
        <v>0</v>
      </c>
      <c r="F17" s="1031">
        <v>0</v>
      </c>
      <c r="G17" s="1031">
        <v>0</v>
      </c>
      <c r="H17" s="1031">
        <v>0</v>
      </c>
      <c r="I17" s="1031">
        <v>0</v>
      </c>
      <c r="J17" s="1031">
        <v>0</v>
      </c>
      <c r="K17" s="1035">
        <v>0</v>
      </c>
      <c r="L17" s="1035">
        <v>0</v>
      </c>
    </row>
    <row r="18" spans="1:12" s="1022" customFormat="1" ht="19.5" customHeight="1">
      <c r="A18" s="2472"/>
      <c r="B18" s="2463" t="s">
        <v>1810</v>
      </c>
      <c r="C18" s="2463"/>
      <c r="D18" s="1031">
        <v>0</v>
      </c>
      <c r="E18" s="1031">
        <v>0</v>
      </c>
      <c r="F18" s="1031">
        <v>0</v>
      </c>
      <c r="G18" s="1031">
        <v>0</v>
      </c>
      <c r="H18" s="1031">
        <v>0</v>
      </c>
      <c r="I18" s="1031">
        <v>0</v>
      </c>
      <c r="J18" s="1031">
        <v>0</v>
      </c>
      <c r="K18" s="1035">
        <v>0</v>
      </c>
      <c r="L18" s="1035">
        <v>0</v>
      </c>
    </row>
    <row r="19" spans="1:12" s="1022" customFormat="1" ht="19.5" customHeight="1">
      <c r="A19" s="2472"/>
      <c r="B19" s="2463" t="s">
        <v>1811</v>
      </c>
      <c r="C19" s="2463"/>
      <c r="D19" s="1031">
        <v>0</v>
      </c>
      <c r="E19" s="1031">
        <v>0</v>
      </c>
      <c r="F19" s="1031">
        <v>0</v>
      </c>
      <c r="G19" s="1031">
        <v>0</v>
      </c>
      <c r="H19" s="1031">
        <v>0</v>
      </c>
      <c r="I19" s="1031">
        <v>0</v>
      </c>
      <c r="J19" s="1031">
        <v>0</v>
      </c>
      <c r="K19" s="1035">
        <v>0</v>
      </c>
      <c r="L19" s="1035">
        <v>0</v>
      </c>
    </row>
    <row r="20" spans="1:12" s="1022" customFormat="1" ht="19.5" customHeight="1">
      <c r="A20" s="2472"/>
      <c r="B20" s="2463" t="s">
        <v>1812</v>
      </c>
      <c r="C20" s="2463"/>
      <c r="D20" s="1031">
        <v>0</v>
      </c>
      <c r="E20" s="1031">
        <v>0</v>
      </c>
      <c r="F20" s="1031">
        <v>0</v>
      </c>
      <c r="G20" s="1031">
        <v>0</v>
      </c>
      <c r="H20" s="1031">
        <v>0</v>
      </c>
      <c r="I20" s="1031">
        <v>0</v>
      </c>
      <c r="J20" s="1031">
        <v>0</v>
      </c>
      <c r="K20" s="1035">
        <v>0</v>
      </c>
      <c r="L20" s="1035">
        <v>0</v>
      </c>
    </row>
    <row r="21" spans="1:12" s="1022" customFormat="1" ht="20.100000000000001" customHeight="1">
      <c r="A21" s="2472"/>
      <c r="B21" s="2463" t="s">
        <v>1813</v>
      </c>
      <c r="C21" s="2463"/>
      <c r="D21" s="1031">
        <v>0</v>
      </c>
      <c r="E21" s="1031">
        <v>0</v>
      </c>
      <c r="F21" s="1031">
        <v>0</v>
      </c>
      <c r="G21" s="1031">
        <v>0</v>
      </c>
      <c r="H21" s="1031">
        <v>0</v>
      </c>
      <c r="I21" s="1031">
        <v>0</v>
      </c>
      <c r="J21" s="1031">
        <v>0</v>
      </c>
      <c r="K21" s="1035">
        <v>0</v>
      </c>
      <c r="L21" s="1035">
        <v>0</v>
      </c>
    </row>
    <row r="22" spans="1:12" s="1022" customFormat="1" ht="19.5" hidden="1" customHeight="1">
      <c r="A22" s="2472"/>
      <c r="B22" s="2464" t="s">
        <v>1814</v>
      </c>
      <c r="C22" s="2464"/>
      <c r="D22" s="1036"/>
      <c r="E22" s="1036"/>
      <c r="F22" s="1036"/>
      <c r="G22" s="1036"/>
      <c r="H22" s="1036"/>
      <c r="I22" s="1036"/>
      <c r="J22" s="1037"/>
      <c r="K22" s="1037"/>
      <c r="L22" s="1038"/>
    </row>
    <row r="23" spans="1:12" s="1022" customFormat="1" ht="20.25" hidden="1" customHeight="1">
      <c r="A23" s="2472"/>
      <c r="B23" s="2465" t="s">
        <v>1815</v>
      </c>
      <c r="C23" s="2465"/>
      <c r="D23" s="1036"/>
      <c r="E23" s="1036"/>
      <c r="F23" s="1036"/>
      <c r="G23" s="1036"/>
      <c r="H23" s="1036"/>
      <c r="I23" s="1036"/>
      <c r="J23" s="1037"/>
      <c r="K23" s="1037"/>
      <c r="L23" s="1037"/>
    </row>
    <row r="24" spans="1:12" s="1022" customFormat="1" ht="20.100000000000001" hidden="1" customHeight="1">
      <c r="A24" s="2472"/>
      <c r="B24" s="2464" t="s">
        <v>1816</v>
      </c>
      <c r="C24" s="2464"/>
      <c r="D24" s="1036"/>
      <c r="E24" s="1036"/>
      <c r="F24" s="1036"/>
      <c r="G24" s="1036"/>
      <c r="H24" s="1036"/>
      <c r="I24" s="1036"/>
      <c r="J24" s="1037"/>
      <c r="K24" s="1037"/>
      <c r="L24" s="1037"/>
    </row>
    <row r="25" spans="1:12" s="1022" customFormat="1" ht="20.100000000000001" hidden="1" customHeight="1">
      <c r="A25" s="2472"/>
      <c r="B25" s="2466" t="s">
        <v>1817</v>
      </c>
      <c r="C25" s="2466"/>
      <c r="D25" s="1036"/>
      <c r="E25" s="1036"/>
      <c r="F25" s="1036"/>
      <c r="G25" s="1036"/>
      <c r="H25" s="1036"/>
      <c r="I25" s="1036"/>
      <c r="J25" s="1037"/>
      <c r="K25" s="1037"/>
      <c r="L25" s="1037"/>
    </row>
    <row r="26" spans="1:12" s="1022" customFormat="1" ht="20.100000000000001" hidden="1" customHeight="1">
      <c r="A26" s="2472"/>
      <c r="B26" s="2467" t="s">
        <v>1818</v>
      </c>
      <c r="C26" s="1029" t="s">
        <v>1819</v>
      </c>
      <c r="D26" s="1036"/>
      <c r="E26" s="1036"/>
      <c r="F26" s="1036"/>
      <c r="G26" s="1036"/>
      <c r="H26" s="1036"/>
      <c r="I26" s="1036"/>
      <c r="J26" s="1037"/>
      <c r="K26" s="1037"/>
      <c r="L26" s="1037"/>
    </row>
    <row r="27" spans="1:12" s="1022" customFormat="1" ht="20.100000000000001" hidden="1" customHeight="1">
      <c r="A27" s="2472"/>
      <c r="B27" s="2467"/>
      <c r="C27" s="1029" t="s">
        <v>1820</v>
      </c>
      <c r="D27" s="1036"/>
      <c r="E27" s="1036"/>
      <c r="F27" s="1036"/>
      <c r="G27" s="1036"/>
      <c r="H27" s="1036"/>
      <c r="I27" s="1036"/>
      <c r="J27" s="1037"/>
      <c r="K27" s="1037"/>
      <c r="L27" s="1037"/>
    </row>
    <row r="28" spans="1:12" s="1022" customFormat="1" ht="19.5" hidden="1" customHeight="1">
      <c r="A28" s="2472"/>
      <c r="B28" s="2467"/>
      <c r="C28" s="1039" t="s">
        <v>1813</v>
      </c>
      <c r="D28" s="1036"/>
      <c r="E28" s="1036"/>
      <c r="F28" s="1036"/>
      <c r="G28" s="1036"/>
      <c r="H28" s="1036"/>
      <c r="I28" s="1036"/>
      <c r="J28" s="1037"/>
      <c r="K28" s="1037"/>
      <c r="L28" s="1037"/>
    </row>
    <row r="29" spans="1:12" s="1022" customFormat="1" ht="11.25" customHeight="1">
      <c r="A29" s="1040"/>
      <c r="B29" s="1041"/>
      <c r="C29" s="1041"/>
      <c r="E29" s="1041"/>
      <c r="F29" s="1041"/>
      <c r="G29" s="1041"/>
      <c r="H29" s="1041"/>
      <c r="I29" s="1041"/>
      <c r="J29" s="1041"/>
      <c r="K29" s="1041"/>
      <c r="L29" s="1041"/>
    </row>
    <row r="30" spans="1:12" s="1022" customFormat="1" ht="7.5" customHeight="1">
      <c r="A30" s="1040"/>
      <c r="B30" s="1041"/>
      <c r="C30" s="1041"/>
      <c r="E30" s="1041"/>
      <c r="F30" s="1041"/>
      <c r="G30" s="1041"/>
      <c r="H30" s="1041"/>
      <c r="I30" s="1041"/>
      <c r="J30" s="1041"/>
      <c r="K30" s="1041"/>
      <c r="L30" s="1041"/>
    </row>
    <row r="31" spans="1:12" s="1022" customFormat="1" ht="16.5" customHeight="1">
      <c r="A31" s="2474" t="s">
        <v>684</v>
      </c>
      <c r="B31" s="2474"/>
      <c r="C31" s="1019"/>
      <c r="D31" s="1020"/>
      <c r="E31" s="1021"/>
      <c r="F31" s="1021"/>
      <c r="G31" s="1021"/>
      <c r="H31" s="1021"/>
      <c r="I31" s="2474" t="s">
        <v>685</v>
      </c>
      <c r="J31" s="2474"/>
      <c r="K31" s="2475" t="s">
        <v>1781</v>
      </c>
      <c r="L31" s="2475"/>
    </row>
    <row r="32" spans="1:12" s="1022" customFormat="1" ht="18" customHeight="1">
      <c r="A32" s="2474" t="s">
        <v>687</v>
      </c>
      <c r="B32" s="2474"/>
      <c r="C32" s="1042" t="s">
        <v>1782</v>
      </c>
      <c r="D32" s="1043"/>
      <c r="E32" s="1044"/>
      <c r="F32" s="1044"/>
      <c r="G32" s="1044"/>
      <c r="H32" s="1044"/>
      <c r="I32" s="2474" t="s">
        <v>1783</v>
      </c>
      <c r="J32" s="2474"/>
      <c r="K32" s="2475" t="s">
        <v>1784</v>
      </c>
      <c r="L32" s="2475"/>
    </row>
    <row r="33" spans="1:12" s="1022" customFormat="1" ht="24.95" customHeight="1">
      <c r="A33" s="2470" t="s">
        <v>1821</v>
      </c>
      <c r="B33" s="2470"/>
      <c r="C33" s="2470"/>
      <c r="D33" s="2470"/>
      <c r="E33" s="2470"/>
      <c r="F33" s="2470"/>
      <c r="G33" s="2470"/>
      <c r="H33" s="2470"/>
      <c r="I33" s="2470"/>
      <c r="J33" s="2470"/>
      <c r="K33" s="2470"/>
      <c r="L33" s="2470"/>
    </row>
    <row r="34" spans="1:12" s="1022" customFormat="1" ht="21" customHeight="1">
      <c r="A34" s="2471" t="s">
        <v>1786</v>
      </c>
      <c r="B34" s="2471"/>
      <c r="C34" s="2471"/>
      <c r="D34" s="2471"/>
      <c r="E34" s="2471"/>
      <c r="F34" s="2471"/>
      <c r="G34" s="2471"/>
      <c r="H34" s="2471"/>
      <c r="I34" s="2471"/>
      <c r="J34" s="2471"/>
      <c r="K34" s="2471"/>
      <c r="L34" s="2471"/>
    </row>
    <row r="35" spans="1:12" s="1022" customFormat="1" ht="21" customHeight="1">
      <c r="A35" s="2472" t="s">
        <v>1787</v>
      </c>
      <c r="B35" s="2472"/>
      <c r="C35" s="2472"/>
      <c r="D35" s="2467" t="s">
        <v>1788</v>
      </c>
      <c r="E35" s="2467"/>
      <c r="F35" s="2467"/>
      <c r="G35" s="2467"/>
      <c r="H35" s="2467"/>
      <c r="I35" s="2467" t="s">
        <v>1789</v>
      </c>
      <c r="J35" s="2467"/>
      <c r="K35" s="2467"/>
      <c r="L35" s="2473" t="s">
        <v>1790</v>
      </c>
    </row>
    <row r="36" spans="1:12" s="1022" customFormat="1" ht="20.100000000000001" customHeight="1">
      <c r="A36" s="2472"/>
      <c r="B36" s="2472"/>
      <c r="C36" s="2472"/>
      <c r="D36" s="2467" t="s">
        <v>1791</v>
      </c>
      <c r="E36" s="2467" t="s">
        <v>1792</v>
      </c>
      <c r="F36" s="2467"/>
      <c r="G36" s="2467" t="s">
        <v>1793</v>
      </c>
      <c r="H36" s="2467"/>
      <c r="I36" s="2467"/>
      <c r="J36" s="2467"/>
      <c r="K36" s="2467"/>
      <c r="L36" s="2473"/>
    </row>
    <row r="37" spans="1:12" s="1022" customFormat="1" ht="21" customHeight="1">
      <c r="A37" s="2472"/>
      <c r="B37" s="2472"/>
      <c r="C37" s="2472"/>
      <c r="D37" s="2467"/>
      <c r="E37" s="2467" t="s">
        <v>1794</v>
      </c>
      <c r="F37" s="2467" t="s">
        <v>1795</v>
      </c>
      <c r="G37" s="2467" t="s">
        <v>1796</v>
      </c>
      <c r="H37" s="2467" t="s">
        <v>1797</v>
      </c>
      <c r="I37" s="2467" t="s">
        <v>1798</v>
      </c>
      <c r="J37" s="2467"/>
      <c r="K37" s="2467" t="s">
        <v>1799</v>
      </c>
      <c r="L37" s="2473"/>
    </row>
    <row r="38" spans="1:12" s="1022" customFormat="1" ht="43.15" customHeight="1">
      <c r="A38" s="2472"/>
      <c r="B38" s="2472"/>
      <c r="C38" s="2472"/>
      <c r="D38" s="2467"/>
      <c r="E38" s="2467"/>
      <c r="F38" s="2467"/>
      <c r="G38" s="2467"/>
      <c r="H38" s="2467"/>
      <c r="I38" s="1024" t="s">
        <v>1800</v>
      </c>
      <c r="J38" s="1025" t="s">
        <v>1801</v>
      </c>
      <c r="K38" s="2467"/>
      <c r="L38" s="2473"/>
    </row>
    <row r="39" spans="1:12" s="1022" customFormat="1" ht="18" customHeight="1">
      <c r="A39" s="2469" t="s">
        <v>705</v>
      </c>
      <c r="B39" s="2463" t="s">
        <v>701</v>
      </c>
      <c r="C39" s="2463"/>
      <c r="D39" s="1045">
        <v>16</v>
      </c>
      <c r="E39" s="1030">
        <v>6</v>
      </c>
      <c r="F39" s="1030">
        <v>10</v>
      </c>
      <c r="G39" s="1031">
        <v>0</v>
      </c>
      <c r="H39" s="1030">
        <v>16</v>
      </c>
      <c r="I39" s="1030">
        <v>12132</v>
      </c>
      <c r="J39" s="1030">
        <v>2906</v>
      </c>
      <c r="K39" s="1032">
        <v>3020</v>
      </c>
      <c r="L39" s="1033">
        <v>263</v>
      </c>
    </row>
    <row r="40" spans="1:12" s="1022" customFormat="1" ht="18" customHeight="1">
      <c r="A40" s="2469"/>
      <c r="B40" s="2463" t="s">
        <v>1802</v>
      </c>
      <c r="C40" s="2463"/>
      <c r="D40" s="1045">
        <v>3</v>
      </c>
      <c r="E40" s="1030">
        <v>1</v>
      </c>
      <c r="F40" s="1030">
        <v>2</v>
      </c>
      <c r="G40" s="1031">
        <v>0</v>
      </c>
      <c r="H40" s="1030">
        <v>3</v>
      </c>
      <c r="I40" s="1034">
        <v>594</v>
      </c>
      <c r="J40" s="1034">
        <v>92</v>
      </c>
      <c r="K40" s="1033">
        <v>2146</v>
      </c>
      <c r="L40" s="1033">
        <v>7</v>
      </c>
    </row>
    <row r="41" spans="1:12" s="1022" customFormat="1" ht="18" customHeight="1">
      <c r="A41" s="2469"/>
      <c r="B41" s="2463" t="s">
        <v>1803</v>
      </c>
      <c r="C41" s="2463"/>
      <c r="D41" s="1045">
        <v>11</v>
      </c>
      <c r="E41" s="1030">
        <v>5</v>
      </c>
      <c r="F41" s="1030">
        <v>6</v>
      </c>
      <c r="G41" s="1031">
        <v>0</v>
      </c>
      <c r="H41" s="1030">
        <v>11</v>
      </c>
      <c r="I41" s="1034">
        <v>7748</v>
      </c>
      <c r="J41" s="1034">
        <v>1698</v>
      </c>
      <c r="K41" s="1033">
        <v>874</v>
      </c>
      <c r="L41" s="1033">
        <v>198</v>
      </c>
    </row>
    <row r="42" spans="1:12" s="1022" customFormat="1" ht="18" customHeight="1">
      <c r="A42" s="2469"/>
      <c r="B42" s="2463" t="s">
        <v>1804</v>
      </c>
      <c r="C42" s="2463"/>
      <c r="D42" s="1046">
        <v>0</v>
      </c>
      <c r="E42" s="1031">
        <v>0</v>
      </c>
      <c r="F42" s="1031">
        <v>0</v>
      </c>
      <c r="G42" s="1031">
        <v>0</v>
      </c>
      <c r="H42" s="1031">
        <v>0</v>
      </c>
      <c r="I42" s="1031">
        <v>0</v>
      </c>
      <c r="J42" s="1031">
        <v>0</v>
      </c>
      <c r="K42" s="1035">
        <v>0</v>
      </c>
      <c r="L42" s="1035">
        <v>0</v>
      </c>
    </row>
    <row r="43" spans="1:12" s="1022" customFormat="1" ht="18" customHeight="1">
      <c r="A43" s="2469"/>
      <c r="B43" s="2463" t="s">
        <v>1805</v>
      </c>
      <c r="C43" s="2463"/>
      <c r="D43" s="1046">
        <v>0</v>
      </c>
      <c r="E43" s="1031">
        <v>0</v>
      </c>
      <c r="F43" s="1031">
        <v>0</v>
      </c>
      <c r="G43" s="1031">
        <v>0</v>
      </c>
      <c r="H43" s="1031">
        <v>0</v>
      </c>
      <c r="I43" s="1031">
        <v>0</v>
      </c>
      <c r="J43" s="1031">
        <v>0</v>
      </c>
      <c r="K43" s="1035">
        <v>0</v>
      </c>
      <c r="L43" s="1035">
        <v>0</v>
      </c>
    </row>
    <row r="44" spans="1:12" s="1022" customFormat="1" ht="18" customHeight="1">
      <c r="A44" s="2469"/>
      <c r="B44" s="2463" t="s">
        <v>1806</v>
      </c>
      <c r="C44" s="2463"/>
      <c r="D44" s="1045">
        <v>2</v>
      </c>
      <c r="E44" s="1030"/>
      <c r="F44" s="1030">
        <v>2</v>
      </c>
      <c r="G44" s="1030"/>
      <c r="H44" s="1034">
        <v>2</v>
      </c>
      <c r="I44" s="1034">
        <v>3790</v>
      </c>
      <c r="J44" s="1034">
        <v>1116</v>
      </c>
      <c r="K44" s="1035">
        <v>0</v>
      </c>
      <c r="L44" s="1033">
        <v>58</v>
      </c>
    </row>
    <row r="45" spans="1:12" s="1022" customFormat="1" ht="18" customHeight="1">
      <c r="A45" s="2469"/>
      <c r="B45" s="2463" t="s">
        <v>1807</v>
      </c>
      <c r="C45" s="2463"/>
      <c r="D45" s="1046">
        <v>0</v>
      </c>
      <c r="E45" s="1031">
        <v>0</v>
      </c>
      <c r="F45" s="1031">
        <v>0</v>
      </c>
      <c r="G45" s="1031">
        <v>0</v>
      </c>
      <c r="H45" s="1031">
        <v>0</v>
      </c>
      <c r="I45" s="1031">
        <v>0</v>
      </c>
      <c r="J45" s="1031">
        <v>0</v>
      </c>
      <c r="K45" s="1035">
        <v>0</v>
      </c>
      <c r="L45" s="1035">
        <v>0</v>
      </c>
    </row>
    <row r="46" spans="1:12" s="1022" customFormat="1" ht="18" customHeight="1">
      <c r="A46" s="2469"/>
      <c r="B46" s="2463" t="s">
        <v>1808</v>
      </c>
      <c r="C46" s="2463"/>
      <c r="D46" s="1046">
        <v>0</v>
      </c>
      <c r="E46" s="1031">
        <v>0</v>
      </c>
      <c r="F46" s="1031">
        <v>0</v>
      </c>
      <c r="G46" s="1031">
        <v>0</v>
      </c>
      <c r="H46" s="1031">
        <v>0</v>
      </c>
      <c r="I46" s="1031">
        <v>0</v>
      </c>
      <c r="J46" s="1031">
        <v>0</v>
      </c>
      <c r="K46" s="1035">
        <v>0</v>
      </c>
      <c r="L46" s="1035">
        <v>0</v>
      </c>
    </row>
    <row r="47" spans="1:12" s="1022" customFormat="1" ht="18" customHeight="1">
      <c r="A47" s="2469"/>
      <c r="B47" s="2463" t="s">
        <v>1809</v>
      </c>
      <c r="C47" s="2463"/>
      <c r="D47" s="1046">
        <v>0</v>
      </c>
      <c r="E47" s="1031">
        <v>0</v>
      </c>
      <c r="F47" s="1031">
        <v>0</v>
      </c>
      <c r="G47" s="1031">
        <v>0</v>
      </c>
      <c r="H47" s="1031">
        <v>0</v>
      </c>
      <c r="I47" s="1031">
        <v>0</v>
      </c>
      <c r="J47" s="1031">
        <v>0</v>
      </c>
      <c r="K47" s="1035">
        <v>0</v>
      </c>
      <c r="L47" s="1035">
        <v>0</v>
      </c>
    </row>
    <row r="48" spans="1:12" s="1022" customFormat="1" ht="18" customHeight="1">
      <c r="A48" s="2469"/>
      <c r="B48" s="2463" t="s">
        <v>1810</v>
      </c>
      <c r="C48" s="2463"/>
      <c r="D48" s="1046">
        <v>0</v>
      </c>
      <c r="E48" s="1031">
        <v>0</v>
      </c>
      <c r="F48" s="1031">
        <v>0</v>
      </c>
      <c r="G48" s="1031">
        <v>0</v>
      </c>
      <c r="H48" s="1031">
        <v>0</v>
      </c>
      <c r="I48" s="1031">
        <v>0</v>
      </c>
      <c r="J48" s="1031">
        <v>0</v>
      </c>
      <c r="K48" s="1035">
        <v>0</v>
      </c>
      <c r="L48" s="1035">
        <v>0</v>
      </c>
    </row>
    <row r="49" spans="1:12" s="1022" customFormat="1" ht="18" customHeight="1">
      <c r="A49" s="2469"/>
      <c r="B49" s="2463" t="s">
        <v>1811</v>
      </c>
      <c r="C49" s="2463"/>
      <c r="D49" s="1046">
        <v>0</v>
      </c>
      <c r="E49" s="1031">
        <v>0</v>
      </c>
      <c r="F49" s="1031">
        <v>0</v>
      </c>
      <c r="G49" s="1031">
        <v>0</v>
      </c>
      <c r="H49" s="1031">
        <v>0</v>
      </c>
      <c r="I49" s="1031">
        <v>0</v>
      </c>
      <c r="J49" s="1031">
        <v>0</v>
      </c>
      <c r="K49" s="1035">
        <v>0</v>
      </c>
      <c r="L49" s="1035">
        <v>0</v>
      </c>
    </row>
    <row r="50" spans="1:12" s="1022" customFormat="1" ht="18" customHeight="1">
      <c r="A50" s="2469"/>
      <c r="B50" s="2463" t="s">
        <v>1812</v>
      </c>
      <c r="C50" s="2463"/>
      <c r="D50" s="1046">
        <v>0</v>
      </c>
      <c r="E50" s="1031">
        <v>0</v>
      </c>
      <c r="F50" s="1031">
        <v>0</v>
      </c>
      <c r="G50" s="1031">
        <v>0</v>
      </c>
      <c r="H50" s="1031">
        <v>0</v>
      </c>
      <c r="I50" s="1031">
        <v>0</v>
      </c>
      <c r="J50" s="1031">
        <v>0</v>
      </c>
      <c r="K50" s="1035">
        <v>0</v>
      </c>
      <c r="L50" s="1035">
        <v>0</v>
      </c>
    </row>
    <row r="51" spans="1:12" s="1022" customFormat="1" ht="18" customHeight="1">
      <c r="A51" s="2469"/>
      <c r="B51" s="2463" t="s">
        <v>1813</v>
      </c>
      <c r="C51" s="2463"/>
      <c r="D51" s="1046">
        <v>0</v>
      </c>
      <c r="E51" s="1031">
        <v>0</v>
      </c>
      <c r="F51" s="1031">
        <v>0</v>
      </c>
      <c r="G51" s="1031">
        <v>0</v>
      </c>
      <c r="H51" s="1031">
        <v>0</v>
      </c>
      <c r="I51" s="1031">
        <v>0</v>
      </c>
      <c r="J51" s="1031">
        <v>0</v>
      </c>
      <c r="K51" s="1035">
        <v>0</v>
      </c>
      <c r="L51" s="1035">
        <v>0</v>
      </c>
    </row>
    <row r="52" spans="1:12" s="1022" customFormat="1" ht="18" hidden="1" customHeight="1">
      <c r="A52" s="2469"/>
      <c r="B52" s="2464" t="s">
        <v>1814</v>
      </c>
      <c r="C52" s="2464"/>
      <c r="D52" s="1047"/>
      <c r="E52" s="1036"/>
      <c r="F52" s="1036"/>
      <c r="G52" s="1036"/>
      <c r="H52" s="1036"/>
      <c r="I52" s="1036"/>
      <c r="J52" s="1037"/>
      <c r="K52" s="1037"/>
      <c r="L52" s="1037"/>
    </row>
    <row r="53" spans="1:12" s="1022" customFormat="1" ht="18" hidden="1" customHeight="1">
      <c r="A53" s="2469"/>
      <c r="B53" s="2465" t="s">
        <v>1815</v>
      </c>
      <c r="C53" s="2465"/>
      <c r="D53" s="1047"/>
      <c r="E53" s="1036"/>
      <c r="F53" s="1036"/>
      <c r="G53" s="1036"/>
      <c r="H53" s="1036"/>
      <c r="I53" s="1036"/>
      <c r="J53" s="1037"/>
      <c r="K53" s="1037"/>
      <c r="L53" s="1037"/>
    </row>
    <row r="54" spans="1:12" s="1022" customFormat="1" ht="18" hidden="1" customHeight="1">
      <c r="A54" s="2469"/>
      <c r="B54" s="2464" t="s">
        <v>1816</v>
      </c>
      <c r="C54" s="2464"/>
      <c r="D54" s="1047"/>
      <c r="E54" s="1036"/>
      <c r="F54" s="1036"/>
      <c r="G54" s="1036"/>
      <c r="H54" s="1036"/>
      <c r="I54" s="1036"/>
      <c r="J54" s="1037"/>
      <c r="K54" s="1037"/>
      <c r="L54" s="1037"/>
    </row>
    <row r="55" spans="1:12" s="1022" customFormat="1" ht="18" hidden="1" customHeight="1">
      <c r="A55" s="2469"/>
      <c r="B55" s="2466" t="s">
        <v>1817</v>
      </c>
      <c r="C55" s="2466"/>
      <c r="D55" s="1047"/>
      <c r="E55" s="1036"/>
      <c r="F55" s="1036"/>
      <c r="G55" s="1036"/>
      <c r="H55" s="1036"/>
      <c r="I55" s="1036"/>
      <c r="J55" s="1037"/>
      <c r="K55" s="1037"/>
      <c r="L55" s="1037"/>
    </row>
    <row r="56" spans="1:12" s="1022" customFormat="1" ht="18" hidden="1" customHeight="1">
      <c r="A56" s="2469"/>
      <c r="B56" s="2467" t="s">
        <v>1818</v>
      </c>
      <c r="C56" s="1029" t="s">
        <v>1819</v>
      </c>
      <c r="D56" s="1047"/>
      <c r="E56" s="1036"/>
      <c r="F56" s="1036"/>
      <c r="G56" s="1036"/>
      <c r="H56" s="1036"/>
      <c r="I56" s="1036"/>
      <c r="J56" s="1037"/>
      <c r="K56" s="1037"/>
      <c r="L56" s="1037"/>
    </row>
    <row r="57" spans="1:12" s="1022" customFormat="1" ht="18" hidden="1" customHeight="1">
      <c r="A57" s="2469"/>
      <c r="B57" s="2467"/>
      <c r="C57" s="1029" t="s">
        <v>1820</v>
      </c>
      <c r="D57" s="1047"/>
      <c r="E57" s="1036"/>
      <c r="F57" s="1036"/>
      <c r="G57" s="1036"/>
      <c r="H57" s="1036"/>
      <c r="I57" s="1036"/>
      <c r="J57" s="1037"/>
      <c r="K57" s="1037"/>
      <c r="L57" s="1037"/>
    </row>
    <row r="58" spans="1:12" s="1022" customFormat="1" ht="18" hidden="1" customHeight="1">
      <c r="A58" s="2469"/>
      <c r="B58" s="2467"/>
      <c r="C58" s="1039" t="s">
        <v>1813</v>
      </c>
      <c r="D58" s="1048"/>
      <c r="E58" s="1049"/>
      <c r="F58" s="1049"/>
      <c r="G58" s="1049"/>
      <c r="H58" s="1049"/>
      <c r="I58" s="1049"/>
      <c r="J58" s="1037"/>
      <c r="K58" s="1037"/>
      <c r="L58" s="1050"/>
    </row>
    <row r="59" spans="1:12" s="185" customFormat="1" ht="15.75" customHeight="1">
      <c r="A59" s="2468" t="s">
        <v>709</v>
      </c>
      <c r="B59" s="2468"/>
      <c r="C59" s="169"/>
      <c r="D59" s="181"/>
      <c r="E59" s="182"/>
      <c r="F59" s="183"/>
      <c r="G59" s="183"/>
      <c r="H59" s="182"/>
      <c r="I59" s="218"/>
      <c r="J59" s="218"/>
      <c r="K59" s="182"/>
      <c r="L59" s="182"/>
    </row>
    <row r="60" spans="1:12" s="185" customFormat="1" ht="16.5" customHeight="1">
      <c r="A60" s="188" t="s">
        <v>711</v>
      </c>
      <c r="B60" s="184"/>
      <c r="C60" s="184"/>
      <c r="D60" s="184"/>
      <c r="E60" s="188" t="s">
        <v>744</v>
      </c>
      <c r="G60" s="184" t="s">
        <v>745</v>
      </c>
      <c r="H60" s="184"/>
      <c r="I60" s="188" t="s">
        <v>714</v>
      </c>
      <c r="J60" s="186"/>
      <c r="K60" s="185" t="s">
        <v>1822</v>
      </c>
    </row>
    <row r="61" spans="1:12" s="185" customFormat="1" ht="16.5" customHeight="1">
      <c r="G61" s="184" t="s">
        <v>746</v>
      </c>
      <c r="H61" s="184"/>
      <c r="I61" s="184"/>
      <c r="J61" s="184"/>
      <c r="K61" s="184"/>
    </row>
    <row r="62" spans="1:12" ht="16.5" customHeight="1">
      <c r="A62" s="2462" t="s">
        <v>1823</v>
      </c>
      <c r="B62" s="2462"/>
      <c r="C62" s="2462"/>
      <c r="D62" s="2462"/>
      <c r="E62" s="2462"/>
      <c r="F62" s="2462"/>
      <c r="G62" s="2462"/>
      <c r="H62" s="2462"/>
      <c r="I62" s="2462"/>
      <c r="J62" s="2462"/>
      <c r="K62" s="2462"/>
      <c r="L62" s="2462"/>
    </row>
    <row r="63" spans="1:12" s="1022" customFormat="1" ht="16.5" customHeight="1">
      <c r="A63" s="2462" t="s">
        <v>1824</v>
      </c>
      <c r="B63" s="2462"/>
      <c r="C63" s="2462"/>
      <c r="D63" s="2462"/>
      <c r="E63" s="2462"/>
      <c r="F63" s="2462"/>
      <c r="G63" s="2462"/>
      <c r="H63" s="2462"/>
      <c r="I63" s="2462"/>
      <c r="J63" s="2462"/>
      <c r="K63" s="2462"/>
      <c r="L63" s="2462"/>
    </row>
    <row r="64" spans="1:12" s="1022" customFormat="1" ht="16.5" customHeight="1">
      <c r="A64" s="2462" t="s">
        <v>1825</v>
      </c>
      <c r="B64" s="2462"/>
      <c r="C64" s="2462"/>
      <c r="D64" s="2462"/>
      <c r="E64" s="2462"/>
      <c r="F64" s="2462"/>
      <c r="G64" s="2462"/>
      <c r="H64" s="2462"/>
      <c r="I64" s="2462"/>
      <c r="J64" s="2462"/>
      <c r="K64" s="2462"/>
      <c r="L64" s="2462"/>
    </row>
    <row r="65" spans="1:12" ht="16.5" customHeight="1">
      <c r="A65" s="1051"/>
      <c r="B65" s="1051"/>
      <c r="C65" s="1051"/>
      <c r="D65" s="1051"/>
      <c r="E65" s="1051"/>
      <c r="F65" s="1051"/>
      <c r="G65" s="1051"/>
      <c r="H65" s="1051"/>
      <c r="I65" s="1051"/>
      <c r="J65" s="1051"/>
      <c r="K65" s="1051"/>
      <c r="L65" s="1051"/>
    </row>
  </sheetData>
  <mergeCells count="84">
    <mergeCell ref="A1:B1"/>
    <mergeCell ref="I1:J1"/>
    <mergeCell ref="K1:L1"/>
    <mergeCell ref="A2:B2"/>
    <mergeCell ref="I2:J2"/>
    <mergeCell ref="K2:L2"/>
    <mergeCell ref="A3:L3"/>
    <mergeCell ref="A4:L4"/>
    <mergeCell ref="A5:C8"/>
    <mergeCell ref="D5:H5"/>
    <mergeCell ref="I5:K6"/>
    <mergeCell ref="L5:L8"/>
    <mergeCell ref="D6:D8"/>
    <mergeCell ref="E6:F6"/>
    <mergeCell ref="G6:H6"/>
    <mergeCell ref="E7:E8"/>
    <mergeCell ref="K7:K8"/>
    <mergeCell ref="F7:F8"/>
    <mergeCell ref="G7:G8"/>
    <mergeCell ref="H7:H8"/>
    <mergeCell ref="I7:J7"/>
    <mergeCell ref="B10:C10"/>
    <mergeCell ref="B11:C11"/>
    <mergeCell ref="B12:C12"/>
    <mergeCell ref="B18:C18"/>
    <mergeCell ref="B13:C13"/>
    <mergeCell ref="B14:C14"/>
    <mergeCell ref="B15:C15"/>
    <mergeCell ref="B16:C16"/>
    <mergeCell ref="B17:C17"/>
    <mergeCell ref="A32:B32"/>
    <mergeCell ref="I32:J32"/>
    <mergeCell ref="K32:L32"/>
    <mergeCell ref="B19:C19"/>
    <mergeCell ref="B20:C20"/>
    <mergeCell ref="B21:C21"/>
    <mergeCell ref="B22:C22"/>
    <mergeCell ref="B23:C23"/>
    <mergeCell ref="B24:C24"/>
    <mergeCell ref="B25:C25"/>
    <mergeCell ref="B26:B28"/>
    <mergeCell ref="A31:B31"/>
    <mergeCell ref="I31:J31"/>
    <mergeCell ref="K31:L31"/>
    <mergeCell ref="A9:A28"/>
    <mergeCell ref="B9:C9"/>
    <mergeCell ref="A33:L33"/>
    <mergeCell ref="A34:L34"/>
    <mergeCell ref="A35:C38"/>
    <mergeCell ref="D35:H35"/>
    <mergeCell ref="I35:K36"/>
    <mergeCell ref="L35:L38"/>
    <mergeCell ref="D36:D38"/>
    <mergeCell ref="E36:F36"/>
    <mergeCell ref="G36:H36"/>
    <mergeCell ref="E37:E38"/>
    <mergeCell ref="K37:K38"/>
    <mergeCell ref="F37:F38"/>
    <mergeCell ref="G37:G38"/>
    <mergeCell ref="H37:H38"/>
    <mergeCell ref="I37:J37"/>
    <mergeCell ref="B42:C42"/>
    <mergeCell ref="B48:C48"/>
    <mergeCell ref="B43:C43"/>
    <mergeCell ref="B44:C44"/>
    <mergeCell ref="B45:C45"/>
    <mergeCell ref="B46:C46"/>
    <mergeCell ref="B47:C47"/>
    <mergeCell ref="A64:L64"/>
    <mergeCell ref="B49:C49"/>
    <mergeCell ref="B50:C50"/>
    <mergeCell ref="B51:C51"/>
    <mergeCell ref="B52:C52"/>
    <mergeCell ref="B53:C53"/>
    <mergeCell ref="B54:C54"/>
    <mergeCell ref="B55:C55"/>
    <mergeCell ref="B56:B58"/>
    <mergeCell ref="A59:B59"/>
    <mergeCell ref="A62:L62"/>
    <mergeCell ref="A63:L63"/>
    <mergeCell ref="A39:A58"/>
    <mergeCell ref="B39:C39"/>
    <mergeCell ref="B40:C40"/>
    <mergeCell ref="B41:C41"/>
  </mergeCells>
  <phoneticPr fontId="4" type="noConversion"/>
  <hyperlinks>
    <hyperlink ref="M2" location="預告統計資料發布時間表!A1" display="回發布時間表" xr:uid="{37CCAC94-62FC-4618-AB2D-E9094574C325}"/>
  </hyperlinks>
  <printOptions horizontalCentered="1"/>
  <pageMargins left="0.39370078740157505" right="0" top="0.39370078740157505" bottom="0.39370078740157505" header="0" footer="0"/>
  <pageSetup paperSize="0" scale="91" fitToWidth="0" fitToHeight="0" orientation="landscape" horizontalDpi="0" verticalDpi="0" copies="0"/>
  <headerFooter>
    <oddHeader>&amp;C&amp;A</oddHeader>
    <oddFooter>&amp;C頁 &amp;P</oddFooter>
  </headerFooter>
</worksheet>
</file>

<file path=xl/worksheets/sheet10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3744F-433A-4784-A9EB-F3CBDDF85CFA}">
  <dimension ref="A1:IW48"/>
  <sheetViews>
    <sheetView topLeftCell="C3" workbookViewId="0">
      <selection activeCell="R3" sqref="R3"/>
    </sheetView>
  </sheetViews>
  <sheetFormatPr defaultRowHeight="15"/>
  <cols>
    <col min="1" max="1" width="12.625" style="1054" customWidth="1"/>
    <col min="2" max="2" width="11" style="1054" customWidth="1"/>
    <col min="3" max="4" width="10.5" style="1054" customWidth="1"/>
    <col min="5" max="5" width="12" style="1054" customWidth="1"/>
    <col min="6" max="14" width="10.5" style="1054" customWidth="1"/>
    <col min="15" max="15" width="11.25" style="1054" customWidth="1"/>
    <col min="16" max="16" width="6.625" style="1054" customWidth="1"/>
    <col min="17" max="17" width="7.125" style="1054" customWidth="1"/>
    <col min="18" max="23" width="11.75" style="1054" customWidth="1"/>
    <col min="24" max="24" width="7.5" style="1054" customWidth="1"/>
    <col min="25" max="25" width="7" style="1054" customWidth="1"/>
    <col min="26" max="26" width="4.375" style="1054" customWidth="1"/>
    <col min="27" max="31" width="7" style="1054" customWidth="1"/>
    <col min="32" max="32" width="9.875" style="1054" customWidth="1"/>
    <col min="33" max="257" width="7" style="1054" customWidth="1"/>
    <col min="258" max="1024" width="7" style="1086" customWidth="1"/>
    <col min="1025" max="1025" width="10" style="1086" customWidth="1"/>
    <col min="1026" max="16384" width="9" style="1086"/>
  </cols>
  <sheetData>
    <row r="1" spans="1:28" s="1054" customFormat="1" ht="16.5" customHeight="1">
      <c r="A1" s="1053" t="s">
        <v>684</v>
      </c>
      <c r="C1" s="1055"/>
      <c r="D1" s="1055"/>
      <c r="E1" s="1055"/>
      <c r="F1" s="1055"/>
      <c r="G1" s="1055"/>
      <c r="H1" s="1055"/>
      <c r="I1" s="1055"/>
      <c r="J1" s="1055"/>
      <c r="K1" s="1055"/>
      <c r="L1" s="1056"/>
      <c r="M1" s="2482" t="s">
        <v>685</v>
      </c>
      <c r="N1" s="2482"/>
      <c r="O1" s="2483" t="s">
        <v>1781</v>
      </c>
      <c r="P1" s="2483"/>
      <c r="Q1" s="2483"/>
      <c r="R1" s="1057"/>
      <c r="S1" s="1058"/>
      <c r="T1" s="1056"/>
      <c r="U1" s="1056"/>
      <c r="V1" s="1058"/>
      <c r="W1" s="1057"/>
      <c r="X1" s="1057"/>
      <c r="Y1" s="1057"/>
      <c r="Z1" s="1058"/>
      <c r="AA1" s="1058"/>
    </row>
    <row r="2" spans="1:28" s="1054" customFormat="1" ht="20.100000000000001" customHeight="1">
      <c r="A2" s="1059" t="s">
        <v>687</v>
      </c>
      <c r="B2" s="1060" t="s">
        <v>1782</v>
      </c>
      <c r="C2" s="1055"/>
      <c r="D2" s="1055"/>
      <c r="E2" s="1055"/>
      <c r="F2" s="1055"/>
      <c r="G2" s="1055"/>
      <c r="H2" s="1055"/>
      <c r="I2" s="1055"/>
      <c r="J2" s="1055"/>
      <c r="K2" s="1055"/>
      <c r="L2" s="1056"/>
      <c r="M2" s="2482" t="s">
        <v>1783</v>
      </c>
      <c r="N2" s="2482"/>
      <c r="O2" s="2483" t="s">
        <v>1826</v>
      </c>
      <c r="P2" s="2483"/>
      <c r="Q2" s="2483"/>
      <c r="R2" s="1058"/>
      <c r="S2" s="1058"/>
      <c r="T2" s="1056"/>
      <c r="U2" s="1056"/>
      <c r="V2" s="1058"/>
      <c r="W2" s="1058"/>
      <c r="X2" s="1058"/>
      <c r="Y2" s="1058"/>
      <c r="Z2" s="1058"/>
      <c r="AA2" s="1058"/>
    </row>
    <row r="3" spans="1:28" ht="30" customHeight="1">
      <c r="A3" s="2478" t="s">
        <v>1827</v>
      </c>
      <c r="B3" s="2478"/>
      <c r="C3" s="2478"/>
      <c r="D3" s="2478"/>
      <c r="E3" s="2478"/>
      <c r="F3" s="2478"/>
      <c r="G3" s="2478"/>
      <c r="H3" s="2478"/>
      <c r="I3" s="2478"/>
      <c r="J3" s="2478"/>
      <c r="K3" s="2478"/>
      <c r="L3" s="2478"/>
      <c r="M3" s="2478"/>
      <c r="N3" s="2478"/>
      <c r="O3" s="2478"/>
      <c r="P3" s="2478"/>
      <c r="Q3" s="2478"/>
      <c r="R3" s="107" t="s">
        <v>62</v>
      </c>
    </row>
    <row r="4" spans="1:28" ht="24.95" customHeight="1">
      <c r="A4" s="1061"/>
      <c r="B4" s="1061"/>
      <c r="C4" s="1061"/>
      <c r="D4" s="1061"/>
      <c r="E4" s="1061"/>
      <c r="F4" s="2479" t="s">
        <v>1828</v>
      </c>
      <c r="G4" s="2479"/>
      <c r="H4" s="2479"/>
      <c r="I4" s="2479"/>
      <c r="J4" s="2479"/>
      <c r="K4" s="2479"/>
      <c r="L4" s="2479"/>
      <c r="M4" s="1061"/>
      <c r="N4" s="1061"/>
      <c r="O4" s="1061"/>
      <c r="P4" s="2480" t="s">
        <v>1829</v>
      </c>
      <c r="Q4" s="2480"/>
    </row>
    <row r="5" spans="1:28" s="1064" customFormat="1" ht="40.5" customHeight="1">
      <c r="A5" s="1062" t="s">
        <v>693</v>
      </c>
      <c r="B5" s="1063" t="s">
        <v>1830</v>
      </c>
      <c r="C5" s="1063" t="s">
        <v>1802</v>
      </c>
      <c r="D5" s="1063" t="s">
        <v>1803</v>
      </c>
      <c r="E5" s="1063" t="s">
        <v>1804</v>
      </c>
      <c r="F5" s="1063" t="s">
        <v>1805</v>
      </c>
      <c r="G5" s="1063" t="s">
        <v>1806</v>
      </c>
      <c r="H5" s="1063" t="s">
        <v>1807</v>
      </c>
      <c r="I5" s="1063" t="s">
        <v>1808</v>
      </c>
      <c r="J5" s="1063" t="s">
        <v>1809</v>
      </c>
      <c r="K5" s="1063" t="s">
        <v>1810</v>
      </c>
      <c r="L5" s="1063" t="s">
        <v>1811</v>
      </c>
      <c r="M5" s="1063" t="s">
        <v>1812</v>
      </c>
      <c r="N5" s="1063" t="s">
        <v>1831</v>
      </c>
      <c r="O5" s="1063" t="s">
        <v>1832</v>
      </c>
      <c r="P5" s="2481" t="s">
        <v>1833</v>
      </c>
      <c r="Q5" s="2481"/>
      <c r="S5" s="1065"/>
      <c r="T5" s="1065"/>
      <c r="U5" s="1065"/>
      <c r="V5" s="1065"/>
      <c r="W5" s="1065"/>
      <c r="X5" s="1065"/>
      <c r="Y5" s="1065"/>
      <c r="Z5" s="1065"/>
      <c r="AA5" s="1065"/>
      <c r="AB5" s="1065"/>
    </row>
    <row r="6" spans="1:28" s="1069" customFormat="1" ht="23.1" customHeight="1">
      <c r="A6" s="1066" t="s">
        <v>1659</v>
      </c>
      <c r="B6" s="1067">
        <v>1</v>
      </c>
      <c r="C6" s="1068" t="s">
        <v>1834</v>
      </c>
      <c r="D6" s="1068" t="s">
        <v>1834</v>
      </c>
      <c r="E6" s="1068" t="s">
        <v>1834</v>
      </c>
      <c r="F6" s="1068" t="s">
        <v>1834</v>
      </c>
      <c r="G6" s="1068" t="s">
        <v>1834</v>
      </c>
      <c r="H6" s="1068" t="s">
        <v>1834</v>
      </c>
      <c r="I6" s="1068" t="s">
        <v>1834</v>
      </c>
      <c r="J6" s="1068" t="s">
        <v>1834</v>
      </c>
      <c r="K6" s="1068" t="s">
        <v>1834</v>
      </c>
      <c r="L6" s="1068" t="s">
        <v>1834</v>
      </c>
      <c r="M6" s="1068" t="s">
        <v>1834</v>
      </c>
      <c r="N6" s="1068" t="s">
        <v>1834</v>
      </c>
      <c r="O6" s="1068" t="s">
        <v>1834</v>
      </c>
      <c r="P6" s="2477">
        <v>1</v>
      </c>
      <c r="Q6" s="2477"/>
    </row>
    <row r="7" spans="1:28" s="1054" customFormat="1" ht="23.1" customHeight="1">
      <c r="A7" s="1066" t="s">
        <v>705</v>
      </c>
      <c r="B7" s="1067">
        <v>1</v>
      </c>
      <c r="C7" s="1068" t="s">
        <v>1834</v>
      </c>
      <c r="D7" s="1068" t="s">
        <v>1834</v>
      </c>
      <c r="E7" s="1068" t="s">
        <v>1834</v>
      </c>
      <c r="F7" s="1068" t="s">
        <v>1834</v>
      </c>
      <c r="G7" s="1068" t="s">
        <v>1834</v>
      </c>
      <c r="H7" s="1068" t="s">
        <v>1834</v>
      </c>
      <c r="I7" s="1068" t="s">
        <v>1834</v>
      </c>
      <c r="J7" s="1068" t="s">
        <v>1834</v>
      </c>
      <c r="K7" s="1068" t="s">
        <v>1834</v>
      </c>
      <c r="L7" s="1068" t="s">
        <v>1834</v>
      </c>
      <c r="M7" s="1068" t="s">
        <v>1834</v>
      </c>
      <c r="N7" s="1068" t="s">
        <v>1834</v>
      </c>
      <c r="O7" s="1068" t="s">
        <v>1834</v>
      </c>
      <c r="P7" s="2477">
        <v>1</v>
      </c>
      <c r="Q7" s="2477"/>
    </row>
    <row r="8" spans="1:28" s="1054" customFormat="1" ht="23.1" customHeight="1">
      <c r="A8" s="1070"/>
      <c r="B8" s="1071"/>
      <c r="C8" s="1072"/>
      <c r="D8" s="1072"/>
      <c r="E8" s="1072"/>
      <c r="F8" s="1072"/>
      <c r="G8" s="1072"/>
      <c r="H8" s="1072"/>
      <c r="I8" s="1072"/>
      <c r="J8" s="1072"/>
      <c r="K8" s="1072"/>
      <c r="L8" s="1072"/>
      <c r="M8" s="1072"/>
      <c r="N8" s="1072"/>
      <c r="O8" s="1072"/>
      <c r="P8" s="2477"/>
      <c r="Q8" s="2477"/>
    </row>
    <row r="9" spans="1:28" s="1054" customFormat="1" ht="23.1" customHeight="1">
      <c r="A9" s="1070"/>
      <c r="B9" s="1071"/>
      <c r="C9" s="1072"/>
      <c r="D9" s="1072"/>
      <c r="E9" s="1072"/>
      <c r="F9" s="1072"/>
      <c r="G9" s="1072"/>
      <c r="H9" s="1072"/>
      <c r="I9" s="1072"/>
      <c r="J9" s="1072"/>
      <c r="K9" s="1072"/>
      <c r="L9" s="1072"/>
      <c r="M9" s="1072"/>
      <c r="N9" s="1072"/>
      <c r="O9" s="1072"/>
      <c r="P9" s="2477"/>
      <c r="Q9" s="2477"/>
    </row>
    <row r="10" spans="1:28" s="1054" customFormat="1" ht="23.1" customHeight="1">
      <c r="A10" s="1070"/>
      <c r="B10" s="1071"/>
      <c r="C10" s="1072"/>
      <c r="D10" s="1072"/>
      <c r="E10" s="1072"/>
      <c r="F10" s="1072"/>
      <c r="G10" s="1072"/>
      <c r="H10" s="1072"/>
      <c r="I10" s="1072"/>
      <c r="J10" s="1072"/>
      <c r="K10" s="1072"/>
      <c r="L10" s="1072"/>
      <c r="M10" s="1072"/>
      <c r="N10" s="1072"/>
      <c r="O10" s="1072"/>
      <c r="P10" s="2477"/>
      <c r="Q10" s="2477"/>
    </row>
    <row r="11" spans="1:28" s="1054" customFormat="1" ht="23.1" customHeight="1">
      <c r="A11" s="1070"/>
      <c r="B11" s="1071"/>
      <c r="C11" s="1072"/>
      <c r="D11" s="1072"/>
      <c r="E11" s="1072"/>
      <c r="F11" s="1072"/>
      <c r="G11" s="1072"/>
      <c r="H11" s="1072"/>
      <c r="I11" s="1072"/>
      <c r="J11" s="1072"/>
      <c r="K11" s="1072"/>
      <c r="L11" s="1072"/>
      <c r="M11" s="1072"/>
      <c r="N11" s="1072"/>
      <c r="O11" s="1072"/>
      <c r="P11" s="2477"/>
      <c r="Q11" s="2477"/>
    </row>
    <row r="12" spans="1:28" s="1054" customFormat="1" ht="23.1" customHeight="1">
      <c r="A12" s="1070"/>
      <c r="B12" s="1071"/>
      <c r="C12" s="1072"/>
      <c r="D12" s="1072"/>
      <c r="E12" s="1072"/>
      <c r="F12" s="1072"/>
      <c r="G12" s="1072"/>
      <c r="H12" s="1072"/>
      <c r="I12" s="1072"/>
      <c r="J12" s="1072"/>
      <c r="K12" s="1072"/>
      <c r="L12" s="1072"/>
      <c r="M12" s="1072"/>
      <c r="N12" s="1072"/>
      <c r="O12" s="1072"/>
      <c r="P12" s="2477"/>
      <c r="Q12" s="2477"/>
    </row>
    <row r="13" spans="1:28" s="1054" customFormat="1" ht="23.1" customHeight="1">
      <c r="A13" s="1070"/>
      <c r="B13" s="1071"/>
      <c r="C13" s="1072"/>
      <c r="D13" s="1072"/>
      <c r="E13" s="1072"/>
      <c r="F13" s="1072"/>
      <c r="G13" s="1072"/>
      <c r="H13" s="1072"/>
      <c r="I13" s="1072"/>
      <c r="J13" s="1072"/>
      <c r="K13" s="1072"/>
      <c r="L13" s="1072"/>
      <c r="M13" s="1072"/>
      <c r="N13" s="1072"/>
      <c r="O13" s="1072"/>
      <c r="P13" s="2477"/>
      <c r="Q13" s="2477"/>
    </row>
    <row r="14" spans="1:28" s="1054" customFormat="1" ht="23.1" customHeight="1">
      <c r="A14" s="1070"/>
      <c r="B14" s="1071"/>
      <c r="C14" s="1072"/>
      <c r="D14" s="1072"/>
      <c r="E14" s="1072"/>
      <c r="F14" s="1072"/>
      <c r="G14" s="1072"/>
      <c r="H14" s="1072"/>
      <c r="I14" s="1072"/>
      <c r="J14" s="1072"/>
      <c r="K14" s="1072"/>
      <c r="L14" s="1072"/>
      <c r="M14" s="1072"/>
      <c r="N14" s="1072"/>
      <c r="O14" s="1072"/>
      <c r="P14" s="2477"/>
      <c r="Q14" s="2477"/>
    </row>
    <row r="15" spans="1:28" s="1054" customFormat="1" ht="23.1" customHeight="1">
      <c r="A15" s="1070"/>
      <c r="B15" s="1071"/>
      <c r="C15" s="1072"/>
      <c r="D15" s="1072"/>
      <c r="E15" s="1072"/>
      <c r="F15" s="1072"/>
      <c r="G15" s="1072"/>
      <c r="H15" s="1072"/>
      <c r="I15" s="1072"/>
      <c r="J15" s="1072"/>
      <c r="K15" s="1072"/>
      <c r="L15" s="1072"/>
      <c r="M15" s="1072"/>
      <c r="N15" s="1072"/>
      <c r="O15" s="1072"/>
      <c r="P15" s="2477"/>
      <c r="Q15" s="2477"/>
    </row>
    <row r="16" spans="1:28" s="1054" customFormat="1" ht="23.1" customHeight="1">
      <c r="A16" s="1070"/>
      <c r="B16" s="1071"/>
      <c r="C16" s="1072"/>
      <c r="D16" s="1072"/>
      <c r="E16" s="1072"/>
      <c r="F16" s="1072"/>
      <c r="G16" s="1072"/>
      <c r="H16" s="1072"/>
      <c r="I16" s="1072"/>
      <c r="J16" s="1072"/>
      <c r="K16" s="1072"/>
      <c r="L16" s="1072"/>
      <c r="M16" s="1072"/>
      <c r="N16" s="1072"/>
      <c r="O16" s="1072"/>
      <c r="P16" s="2477"/>
      <c r="Q16" s="2477"/>
    </row>
    <row r="17" spans="1:18" s="1054" customFormat="1" ht="23.1" customHeight="1">
      <c r="A17" s="1070"/>
      <c r="B17" s="1071"/>
      <c r="C17" s="1072"/>
      <c r="D17" s="1072"/>
      <c r="E17" s="1072"/>
      <c r="F17" s="1072"/>
      <c r="G17" s="1072"/>
      <c r="H17" s="1072"/>
      <c r="I17" s="1072"/>
      <c r="J17" s="1072"/>
      <c r="K17" s="1072"/>
      <c r="L17" s="1072"/>
      <c r="M17" s="1072"/>
      <c r="N17" s="1072"/>
      <c r="O17" s="1072"/>
      <c r="P17" s="2477"/>
      <c r="Q17" s="2477"/>
    </row>
    <row r="18" spans="1:18" s="1054" customFormat="1" ht="23.1" customHeight="1">
      <c r="A18" s="1070"/>
      <c r="B18" s="1071"/>
      <c r="C18" s="1072"/>
      <c r="D18" s="1072"/>
      <c r="E18" s="1072"/>
      <c r="F18" s="1072"/>
      <c r="G18" s="1072"/>
      <c r="H18" s="1072"/>
      <c r="I18" s="1072"/>
      <c r="J18" s="1072"/>
      <c r="K18" s="1072"/>
      <c r="L18" s="1072"/>
      <c r="M18" s="1072"/>
      <c r="N18" s="1072"/>
      <c r="O18" s="1072"/>
      <c r="P18" s="2477"/>
      <c r="Q18" s="2477"/>
    </row>
    <row r="19" spans="1:18" s="1054" customFormat="1" ht="23.1" customHeight="1">
      <c r="A19" s="1070"/>
      <c r="B19" s="1071"/>
      <c r="C19" s="1072"/>
      <c r="D19" s="1072"/>
      <c r="E19" s="1072"/>
      <c r="F19" s="1072"/>
      <c r="G19" s="1072"/>
      <c r="H19" s="1072"/>
      <c r="I19" s="1072"/>
      <c r="J19" s="1072"/>
      <c r="K19" s="1072"/>
      <c r="L19" s="1072"/>
      <c r="M19" s="1072"/>
      <c r="N19" s="1072"/>
      <c r="O19" s="1072"/>
      <c r="P19" s="2477"/>
      <c r="Q19" s="2477"/>
    </row>
    <row r="20" spans="1:18" s="1054" customFormat="1" ht="23.1" customHeight="1">
      <c r="A20" s="1073"/>
      <c r="B20" s="1074"/>
      <c r="C20" s="1075"/>
      <c r="D20" s="1075"/>
      <c r="E20" s="1075"/>
      <c r="F20" s="1075"/>
      <c r="G20" s="1075"/>
      <c r="H20" s="1075"/>
      <c r="I20" s="1075"/>
      <c r="J20" s="1075"/>
      <c r="K20" s="1075"/>
      <c r="L20" s="1075"/>
      <c r="N20" s="1075"/>
      <c r="O20" s="1075"/>
      <c r="P20" s="1075"/>
      <c r="Q20" s="1075"/>
      <c r="R20" s="1075"/>
    </row>
    <row r="21" spans="1:18" s="1054" customFormat="1" ht="9" customHeight="1">
      <c r="A21" s="1076"/>
      <c r="B21" s="1074"/>
      <c r="C21" s="1075"/>
      <c r="D21" s="1075"/>
      <c r="E21" s="1075"/>
      <c r="F21" s="1075"/>
      <c r="G21" s="1075"/>
      <c r="H21" s="1075"/>
      <c r="I21" s="1075"/>
      <c r="J21" s="1075"/>
      <c r="K21" s="1075"/>
      <c r="L21" s="1075"/>
      <c r="N21" s="1075"/>
      <c r="O21" s="1075"/>
      <c r="P21" s="1075"/>
      <c r="Q21" s="1075"/>
      <c r="R21" s="1075"/>
    </row>
    <row r="22" spans="1:18" s="1054" customFormat="1" ht="16.5" customHeight="1">
      <c r="A22" s="1053" t="s">
        <v>684</v>
      </c>
      <c r="C22" s="1055"/>
      <c r="D22" s="1055"/>
      <c r="E22" s="1055"/>
      <c r="F22" s="1055"/>
      <c r="G22" s="1055"/>
      <c r="H22" s="1055"/>
      <c r="I22" s="1055"/>
      <c r="J22" s="1055"/>
      <c r="K22" s="1055"/>
      <c r="L22" s="1056"/>
      <c r="M22" s="2482" t="s">
        <v>685</v>
      </c>
      <c r="N22" s="2482"/>
      <c r="O22" s="2483" t="s">
        <v>1781</v>
      </c>
      <c r="P22" s="2483"/>
      <c r="Q22" s="2483"/>
    </row>
    <row r="23" spans="1:18" s="1054" customFormat="1" ht="20.100000000000001" customHeight="1">
      <c r="A23" s="1059" t="s">
        <v>687</v>
      </c>
      <c r="B23" s="1060" t="s">
        <v>1782</v>
      </c>
      <c r="C23" s="1055"/>
      <c r="D23" s="1055"/>
      <c r="E23" s="1055"/>
      <c r="F23" s="1055"/>
      <c r="G23" s="1055"/>
      <c r="H23" s="1055"/>
      <c r="I23" s="1055"/>
      <c r="J23" s="1055"/>
      <c r="K23" s="1055"/>
      <c r="L23" s="1056"/>
      <c r="M23" s="2482" t="s">
        <v>1783</v>
      </c>
      <c r="N23" s="2482"/>
      <c r="O23" s="2483" t="s">
        <v>1826</v>
      </c>
      <c r="P23" s="2483"/>
      <c r="Q23" s="2483"/>
    </row>
    <row r="24" spans="1:18" s="1054" customFormat="1" ht="30" customHeight="1">
      <c r="A24" s="2478" t="s">
        <v>1835</v>
      </c>
      <c r="B24" s="2478"/>
      <c r="C24" s="2478"/>
      <c r="D24" s="2478"/>
      <c r="E24" s="2478"/>
      <c r="F24" s="2478"/>
      <c r="G24" s="2478"/>
      <c r="H24" s="2478"/>
      <c r="I24" s="2478"/>
      <c r="J24" s="2478"/>
      <c r="K24" s="2478"/>
      <c r="L24" s="2478"/>
      <c r="M24" s="2478"/>
      <c r="N24" s="2478"/>
      <c r="O24" s="2478"/>
      <c r="P24" s="2478"/>
      <c r="Q24" s="2478"/>
    </row>
    <row r="25" spans="1:18" s="1054" customFormat="1" ht="20.100000000000001" customHeight="1">
      <c r="A25" s="1061"/>
      <c r="B25" s="1061"/>
      <c r="C25" s="1061"/>
      <c r="D25" s="1061"/>
      <c r="E25" s="1061"/>
      <c r="F25" s="2479" t="s">
        <v>1786</v>
      </c>
      <c r="G25" s="2479"/>
      <c r="H25" s="2479"/>
      <c r="I25" s="2479"/>
      <c r="J25" s="2479"/>
      <c r="K25" s="2479"/>
      <c r="L25" s="2479"/>
      <c r="M25" s="1061"/>
      <c r="N25" s="1061"/>
      <c r="O25" s="1061"/>
      <c r="P25" s="2480" t="s">
        <v>1829</v>
      </c>
      <c r="Q25" s="2480"/>
    </row>
    <row r="26" spans="1:18" s="1054" customFormat="1" ht="18.75" customHeight="1">
      <c r="A26" s="2481" t="s">
        <v>693</v>
      </c>
      <c r="B26" s="2481" t="s">
        <v>1836</v>
      </c>
      <c r="C26" s="2481" t="s">
        <v>1837</v>
      </c>
      <c r="D26" s="2481" t="s">
        <v>1838</v>
      </c>
      <c r="E26" s="2481" t="s">
        <v>1839</v>
      </c>
      <c r="F26" s="2481" t="s">
        <v>1840</v>
      </c>
      <c r="G26" s="2481" t="s">
        <v>1841</v>
      </c>
      <c r="H26" s="2481" t="s">
        <v>1842</v>
      </c>
      <c r="I26" s="2481" t="s">
        <v>1843</v>
      </c>
      <c r="J26" s="2481" t="s">
        <v>1813</v>
      </c>
      <c r="K26" s="2477"/>
      <c r="L26" s="2477"/>
      <c r="M26" s="2477"/>
      <c r="N26" s="2477"/>
      <c r="O26" s="2477"/>
      <c r="P26" s="2476"/>
      <c r="Q26" s="2476"/>
    </row>
    <row r="27" spans="1:18" s="1054" customFormat="1" ht="18.75" customHeight="1">
      <c r="A27" s="2481"/>
      <c r="B27" s="2481"/>
      <c r="C27" s="2481"/>
      <c r="D27" s="2481"/>
      <c r="E27" s="2481"/>
      <c r="F27" s="2481"/>
      <c r="G27" s="2481"/>
      <c r="H27" s="2481"/>
      <c r="I27" s="2481"/>
      <c r="J27" s="2481"/>
      <c r="K27" s="2477"/>
      <c r="L27" s="2477"/>
      <c r="M27" s="2477"/>
      <c r="N27" s="2477"/>
      <c r="O27" s="2477"/>
      <c r="P27" s="2476"/>
      <c r="Q27" s="2476"/>
    </row>
    <row r="28" spans="1:18" s="1054" customFormat="1" ht="30" customHeight="1">
      <c r="A28" s="1077" t="s">
        <v>1659</v>
      </c>
      <c r="B28" s="1068" t="s">
        <v>1834</v>
      </c>
      <c r="C28" s="1068" t="s">
        <v>1834</v>
      </c>
      <c r="D28" s="1068" t="s">
        <v>1834</v>
      </c>
      <c r="E28" s="1068" t="s">
        <v>1834</v>
      </c>
      <c r="F28" s="1068" t="s">
        <v>1834</v>
      </c>
      <c r="G28" s="1068" t="s">
        <v>1834</v>
      </c>
      <c r="H28" s="1068" t="s">
        <v>1834</v>
      </c>
      <c r="I28" s="1068" t="s">
        <v>1834</v>
      </c>
      <c r="J28" s="1068" t="s">
        <v>1834</v>
      </c>
      <c r="K28" s="1067"/>
      <c r="L28" s="1077"/>
      <c r="M28" s="1077"/>
      <c r="N28" s="1077"/>
      <c r="O28" s="1077"/>
      <c r="P28" s="2476"/>
      <c r="Q28" s="2476"/>
    </row>
    <row r="29" spans="1:18" s="1054" customFormat="1" ht="23.1" customHeight="1">
      <c r="A29" s="1078"/>
      <c r="B29" s="1071"/>
      <c r="C29" s="1072"/>
      <c r="D29" s="1072"/>
      <c r="E29" s="1072"/>
      <c r="F29" s="1072"/>
      <c r="G29" s="1072"/>
      <c r="H29" s="1072"/>
      <c r="I29" s="1072"/>
      <c r="J29" s="1072"/>
      <c r="K29" s="1072"/>
      <c r="L29" s="1072"/>
      <c r="M29" s="1072"/>
      <c r="N29" s="1072"/>
      <c r="O29" s="1072"/>
      <c r="P29" s="2476"/>
      <c r="Q29" s="2476"/>
    </row>
    <row r="30" spans="1:18" s="1054" customFormat="1" ht="23.1" customHeight="1">
      <c r="A30" s="1078"/>
      <c r="B30" s="1071"/>
      <c r="C30" s="1072"/>
      <c r="D30" s="1072"/>
      <c r="E30" s="1072"/>
      <c r="F30" s="1072"/>
      <c r="G30" s="1072"/>
      <c r="H30" s="1072"/>
      <c r="I30" s="1072"/>
      <c r="J30" s="1072"/>
      <c r="K30" s="1072"/>
      <c r="L30" s="1072"/>
      <c r="M30" s="1072"/>
      <c r="N30" s="1072"/>
      <c r="O30" s="1072"/>
      <c r="P30" s="2476"/>
      <c r="Q30" s="2476"/>
    </row>
    <row r="31" spans="1:18" s="1054" customFormat="1" ht="23.1" customHeight="1">
      <c r="A31" s="1078"/>
      <c r="B31" s="1071"/>
      <c r="C31" s="1072"/>
      <c r="D31" s="1072"/>
      <c r="E31" s="1072"/>
      <c r="F31" s="1072"/>
      <c r="G31" s="1072"/>
      <c r="H31" s="1072"/>
      <c r="I31" s="1072"/>
      <c r="J31" s="1072"/>
      <c r="K31" s="1072"/>
      <c r="L31" s="1072"/>
      <c r="M31" s="1072"/>
      <c r="N31" s="1072"/>
      <c r="O31" s="1072"/>
      <c r="P31" s="2476"/>
      <c r="Q31" s="2476"/>
    </row>
    <row r="32" spans="1:18" s="1054" customFormat="1" ht="23.1" customHeight="1">
      <c r="A32" s="1078"/>
      <c r="B32" s="1071"/>
      <c r="C32" s="1072"/>
      <c r="D32" s="1072"/>
      <c r="E32" s="1072"/>
      <c r="F32" s="1072"/>
      <c r="G32" s="1072"/>
      <c r="H32" s="1072"/>
      <c r="I32" s="1072"/>
      <c r="J32" s="1072"/>
      <c r="K32" s="1072"/>
      <c r="L32" s="1072"/>
      <c r="M32" s="1072"/>
      <c r="N32" s="1072"/>
      <c r="O32" s="1072"/>
      <c r="P32" s="2476"/>
      <c r="Q32" s="2476"/>
    </row>
    <row r="33" spans="1:32" s="1054" customFormat="1" ht="23.1" customHeight="1">
      <c r="A33" s="1078"/>
      <c r="B33" s="1071"/>
      <c r="C33" s="1072"/>
      <c r="D33" s="1072"/>
      <c r="E33" s="1072"/>
      <c r="F33" s="1072"/>
      <c r="G33" s="1072"/>
      <c r="H33" s="1072"/>
      <c r="I33" s="1072"/>
      <c r="J33" s="1072"/>
      <c r="K33" s="1072"/>
      <c r="L33" s="1072"/>
      <c r="M33" s="1072"/>
      <c r="N33" s="1072"/>
      <c r="O33" s="1072"/>
      <c r="P33" s="2476"/>
      <c r="Q33" s="2476"/>
    </row>
    <row r="34" spans="1:32" s="1054" customFormat="1" ht="23.1" customHeight="1">
      <c r="A34" s="1078"/>
      <c r="B34" s="1071"/>
      <c r="C34" s="1072"/>
      <c r="D34" s="1072"/>
      <c r="E34" s="1072"/>
      <c r="F34" s="1072"/>
      <c r="G34" s="1072"/>
      <c r="H34" s="1072"/>
      <c r="I34" s="1072"/>
      <c r="J34" s="1072"/>
      <c r="K34" s="1072"/>
      <c r="L34" s="1072"/>
      <c r="M34" s="1072"/>
      <c r="N34" s="1072"/>
      <c r="O34" s="1072"/>
      <c r="P34" s="2476"/>
      <c r="Q34" s="2476"/>
    </row>
    <row r="35" spans="1:32" s="1054" customFormat="1" ht="23.1" customHeight="1">
      <c r="A35" s="1078"/>
      <c r="B35" s="1071"/>
      <c r="C35" s="1072"/>
      <c r="D35" s="1072"/>
      <c r="E35" s="1072"/>
      <c r="F35" s="1072"/>
      <c r="G35" s="1072"/>
      <c r="H35" s="1072"/>
      <c r="I35" s="1072"/>
      <c r="J35" s="1072"/>
      <c r="K35" s="1072"/>
      <c r="L35" s="1072"/>
      <c r="M35" s="1072"/>
      <c r="N35" s="1072"/>
      <c r="O35" s="1072"/>
      <c r="P35" s="2476"/>
      <c r="Q35" s="2476"/>
    </row>
    <row r="36" spans="1:32" s="1054" customFormat="1" ht="23.1" customHeight="1">
      <c r="A36" s="1078"/>
      <c r="B36" s="1071"/>
      <c r="C36" s="1072"/>
      <c r="D36" s="1072"/>
      <c r="E36" s="1072"/>
      <c r="F36" s="1072"/>
      <c r="G36" s="1072"/>
      <c r="H36" s="1072"/>
      <c r="I36" s="1072"/>
      <c r="J36" s="1072"/>
      <c r="K36" s="1072"/>
      <c r="L36" s="1072"/>
      <c r="M36" s="1072"/>
      <c r="N36" s="1072"/>
      <c r="O36" s="1072"/>
      <c r="P36" s="2476"/>
      <c r="Q36" s="2476"/>
    </row>
    <row r="37" spans="1:32" s="1054" customFormat="1" ht="23.1" customHeight="1">
      <c r="A37" s="1078"/>
      <c r="B37" s="1071"/>
      <c r="C37" s="1072"/>
      <c r="D37" s="1072"/>
      <c r="E37" s="1072"/>
      <c r="F37" s="1072"/>
      <c r="G37" s="1072"/>
      <c r="H37" s="1072"/>
      <c r="I37" s="1072"/>
      <c r="J37" s="1072"/>
      <c r="K37" s="1072"/>
      <c r="L37" s="1072"/>
      <c r="M37" s="1072"/>
      <c r="N37" s="1072"/>
      <c r="O37" s="1072"/>
      <c r="P37" s="2476"/>
      <c r="Q37" s="2476"/>
    </row>
    <row r="38" spans="1:32" s="1054" customFormat="1" ht="23.1" customHeight="1">
      <c r="A38" s="1078"/>
      <c r="B38" s="1071"/>
      <c r="C38" s="1072"/>
      <c r="D38" s="1072"/>
      <c r="E38" s="1072"/>
      <c r="F38" s="1072"/>
      <c r="G38" s="1072"/>
      <c r="H38" s="1072"/>
      <c r="I38" s="1072"/>
      <c r="J38" s="1072"/>
      <c r="K38" s="1072"/>
      <c r="L38" s="1072"/>
      <c r="M38" s="1072"/>
      <c r="N38" s="1072"/>
      <c r="O38" s="1072"/>
      <c r="P38" s="2476"/>
      <c r="Q38" s="2476"/>
    </row>
    <row r="39" spans="1:32" s="1054" customFormat="1" ht="23.1" customHeight="1">
      <c r="A39" s="1078"/>
      <c r="B39" s="1071"/>
      <c r="C39" s="1072"/>
      <c r="D39" s="1072"/>
      <c r="E39" s="1072"/>
      <c r="F39" s="1072"/>
      <c r="G39" s="1072"/>
      <c r="H39" s="1072"/>
      <c r="I39" s="1072"/>
      <c r="J39" s="1072"/>
      <c r="K39" s="1072"/>
      <c r="L39" s="1072"/>
      <c r="M39" s="1072"/>
      <c r="N39" s="1072"/>
      <c r="O39" s="1072"/>
      <c r="P39" s="2476"/>
      <c r="Q39" s="2476"/>
    </row>
    <row r="40" spans="1:32" s="1054" customFormat="1" ht="23.1" customHeight="1">
      <c r="A40" s="1078"/>
      <c r="B40" s="1071"/>
      <c r="C40" s="1072"/>
      <c r="D40" s="1072"/>
      <c r="E40" s="1072"/>
      <c r="F40" s="1072"/>
      <c r="G40" s="1072"/>
      <c r="H40" s="1072"/>
      <c r="I40" s="1072"/>
      <c r="J40" s="1072"/>
      <c r="K40" s="1072"/>
      <c r="L40" s="1072"/>
      <c r="M40" s="1072"/>
      <c r="N40" s="1072"/>
      <c r="O40" s="1072"/>
      <c r="P40" s="2476"/>
      <c r="Q40" s="2476"/>
    </row>
    <row r="41" spans="1:32" s="1054" customFormat="1" ht="23.1" customHeight="1">
      <c r="A41" s="1078"/>
      <c r="B41" s="1071"/>
      <c r="C41" s="1072"/>
      <c r="D41" s="1072"/>
      <c r="E41" s="1072"/>
      <c r="F41" s="1072"/>
      <c r="G41" s="1072"/>
      <c r="H41" s="1072"/>
      <c r="I41" s="1072"/>
      <c r="J41" s="1072"/>
      <c r="K41" s="1072"/>
      <c r="L41" s="1072"/>
      <c r="M41" s="1072"/>
      <c r="N41" s="1072"/>
      <c r="O41" s="1072"/>
      <c r="P41" s="2476"/>
      <c r="Q41" s="2476"/>
    </row>
    <row r="42" spans="1:32" s="185" customFormat="1" ht="23.1" customHeight="1">
      <c r="A42" s="162" t="s">
        <v>709</v>
      </c>
      <c r="B42" s="181"/>
      <c r="C42" s="181"/>
      <c r="D42" s="182"/>
      <c r="E42" s="183"/>
      <c r="F42" s="183"/>
      <c r="G42" s="182"/>
      <c r="H42" s="182"/>
      <c r="I42" s="182"/>
      <c r="J42" s="183"/>
      <c r="K42" s="183"/>
      <c r="L42" s="182"/>
      <c r="M42" s="181"/>
      <c r="N42" s="181"/>
      <c r="O42" s="183"/>
      <c r="P42" s="218"/>
      <c r="Q42" s="218"/>
      <c r="R42" s="1054"/>
      <c r="S42" s="1054"/>
      <c r="T42" s="1054"/>
      <c r="U42" s="1054"/>
      <c r="V42" s="1054"/>
    </row>
    <row r="43" spans="1:32" s="185" customFormat="1" ht="21.75" customHeight="1">
      <c r="A43" s="188" t="s">
        <v>711</v>
      </c>
      <c r="B43" s="184"/>
      <c r="C43" s="184"/>
      <c r="D43" s="188" t="s">
        <v>744</v>
      </c>
      <c r="G43" s="184" t="s">
        <v>745</v>
      </c>
      <c r="K43" s="188" t="s">
        <v>714</v>
      </c>
      <c r="M43" s="184"/>
      <c r="O43" s="1079" t="s">
        <v>1844</v>
      </c>
      <c r="R43" s="1054"/>
      <c r="S43" s="1054"/>
      <c r="T43" s="1054"/>
      <c r="U43" s="1054"/>
      <c r="V43" s="1054"/>
    </row>
    <row r="44" spans="1:32" s="185" customFormat="1" ht="21.75" customHeight="1">
      <c r="G44" s="184" t="s">
        <v>746</v>
      </c>
      <c r="H44" s="184"/>
      <c r="I44" s="184"/>
      <c r="M44" s="184"/>
      <c r="N44" s="188"/>
      <c r="R44" s="1054"/>
      <c r="S44" s="1054"/>
      <c r="T44" s="1054"/>
      <c r="U44" s="1054"/>
      <c r="V44" s="1054"/>
    </row>
    <row r="45" spans="1:32" s="1082" customFormat="1" ht="21.95" customHeight="1">
      <c r="A45" s="1080" t="s">
        <v>1845</v>
      </c>
      <c r="B45" s="1081"/>
      <c r="C45" s="1081"/>
      <c r="D45" s="1081"/>
      <c r="E45" s="1081"/>
      <c r="F45" s="1081"/>
      <c r="G45" s="1081"/>
      <c r="H45" s="1081"/>
      <c r="I45" s="1081"/>
      <c r="J45" s="1081"/>
      <c r="K45" s="1081"/>
      <c r="L45" s="1081"/>
      <c r="M45" s="1081"/>
      <c r="N45" s="1081"/>
      <c r="O45" s="1081"/>
      <c r="P45" s="1081"/>
      <c r="Q45" s="1081"/>
      <c r="R45" s="1081"/>
      <c r="S45" s="1081"/>
      <c r="T45" s="1081"/>
      <c r="U45" s="1081"/>
      <c r="V45" s="1081"/>
      <c r="W45" s="1081"/>
      <c r="X45" s="1081"/>
      <c r="Y45" s="1081"/>
      <c r="Z45" s="1081"/>
      <c r="AA45" s="1081"/>
      <c r="AB45" s="1081"/>
      <c r="AC45" s="1081"/>
    </row>
    <row r="46" spans="1:32" s="1083" customFormat="1" ht="21.95" customHeight="1">
      <c r="A46" s="1080" t="s">
        <v>1824</v>
      </c>
      <c r="C46" s="1084"/>
      <c r="D46" s="1084"/>
      <c r="E46" s="1084"/>
      <c r="F46" s="1084"/>
      <c r="G46" s="1084"/>
      <c r="H46" s="1084"/>
      <c r="I46" s="1084"/>
      <c r="J46" s="1084"/>
      <c r="K46" s="1084"/>
      <c r="L46" s="1084"/>
      <c r="M46" s="1084"/>
      <c r="N46" s="1084"/>
      <c r="O46" s="1084"/>
      <c r="P46" s="1084"/>
      <c r="Q46" s="1084"/>
      <c r="R46" s="1084"/>
      <c r="S46" s="1084"/>
      <c r="T46" s="1084"/>
      <c r="U46" s="1084"/>
      <c r="V46" s="1084"/>
      <c r="W46" s="1084"/>
      <c r="X46" s="1084"/>
      <c r="Y46" s="1084"/>
      <c r="Z46" s="1084"/>
      <c r="AA46" s="1084"/>
      <c r="AB46" s="1084"/>
      <c r="AC46" s="1084"/>
      <c r="AD46" s="1084"/>
      <c r="AE46" s="1084"/>
      <c r="AF46" s="1084"/>
    </row>
    <row r="47" spans="1:32" s="1054" customFormat="1" ht="21.95" customHeight="1">
      <c r="A47" s="1080" t="s">
        <v>1846</v>
      </c>
      <c r="B47" s="1081"/>
      <c r="C47" s="1081"/>
      <c r="D47" s="1081"/>
      <c r="E47" s="1081"/>
      <c r="F47" s="1081"/>
      <c r="G47" s="1081"/>
      <c r="H47" s="1081"/>
      <c r="I47" s="1081"/>
      <c r="J47" s="1081"/>
      <c r="K47" s="1081"/>
      <c r="L47" s="1081"/>
      <c r="M47" s="1081"/>
      <c r="N47" s="1081"/>
      <c r="O47" s="1081"/>
      <c r="P47" s="1081"/>
      <c r="Q47" s="1081"/>
      <c r="R47" s="1081"/>
      <c r="S47" s="1081"/>
      <c r="T47" s="1081"/>
      <c r="U47" s="1081"/>
      <c r="V47" s="1081"/>
      <c r="W47" s="1081"/>
      <c r="X47" s="1081"/>
      <c r="Y47" s="1081"/>
      <c r="Z47" s="1081"/>
      <c r="AA47" s="1081"/>
      <c r="AB47" s="1081"/>
      <c r="AC47" s="1081"/>
      <c r="AD47" s="1081"/>
      <c r="AE47" s="1081"/>
      <c r="AF47" s="1081"/>
    </row>
    <row r="48" spans="1:32" s="1083" customFormat="1" ht="16.5">
      <c r="A48" s="1085"/>
      <c r="B48" s="1084"/>
      <c r="C48" s="1085"/>
      <c r="D48" s="1085"/>
      <c r="E48" s="1085"/>
      <c r="F48" s="1085"/>
      <c r="G48" s="1085"/>
      <c r="H48" s="1085"/>
      <c r="I48" s="1085"/>
      <c r="J48" s="1085"/>
      <c r="K48" s="1085"/>
      <c r="L48" s="1085"/>
      <c r="M48" s="1085"/>
      <c r="N48" s="1085"/>
      <c r="O48" s="1085"/>
      <c r="P48" s="1085"/>
      <c r="Q48" s="1085"/>
      <c r="R48" s="1085"/>
      <c r="S48" s="1085"/>
      <c r="T48" s="1085"/>
      <c r="U48" s="1085"/>
      <c r="V48" s="1085"/>
      <c r="W48" s="1085"/>
      <c r="X48" s="1085"/>
      <c r="Y48" s="1085"/>
      <c r="Z48" s="1085"/>
      <c r="AA48" s="1085"/>
      <c r="AB48" s="1085"/>
      <c r="AC48" s="1085"/>
      <c r="AD48" s="1085"/>
      <c r="AE48" s="1085"/>
      <c r="AF48" s="1085"/>
    </row>
  </sheetData>
  <mergeCells count="59">
    <mergeCell ref="P10:Q10"/>
    <mergeCell ref="M1:N1"/>
    <mergeCell ref="O1:Q1"/>
    <mergeCell ref="M2:N2"/>
    <mergeCell ref="O2:Q2"/>
    <mergeCell ref="A3:Q3"/>
    <mergeCell ref="F4:L4"/>
    <mergeCell ref="P4:Q4"/>
    <mergeCell ref="P5:Q5"/>
    <mergeCell ref="P6:Q6"/>
    <mergeCell ref="P7:Q7"/>
    <mergeCell ref="P8:Q8"/>
    <mergeCell ref="P9:Q9"/>
    <mergeCell ref="M23:N23"/>
    <mergeCell ref="O23:Q23"/>
    <mergeCell ref="P11:Q11"/>
    <mergeCell ref="P12:Q12"/>
    <mergeCell ref="P13:Q13"/>
    <mergeCell ref="P14:Q14"/>
    <mergeCell ref="P15:Q15"/>
    <mergeCell ref="P16:Q16"/>
    <mergeCell ref="P17:Q17"/>
    <mergeCell ref="P18:Q18"/>
    <mergeCell ref="P19:Q19"/>
    <mergeCell ref="M22:N22"/>
    <mergeCell ref="O22:Q22"/>
    <mergeCell ref="M26:M27"/>
    <mergeCell ref="A24:Q24"/>
    <mergeCell ref="F25:L25"/>
    <mergeCell ref="P25:Q25"/>
    <mergeCell ref="A26:A27"/>
    <mergeCell ref="B26:B27"/>
    <mergeCell ref="C26:C27"/>
    <mergeCell ref="D26:D27"/>
    <mergeCell ref="E26:E27"/>
    <mergeCell ref="F26:F27"/>
    <mergeCell ref="G26:G27"/>
    <mergeCell ref="H26:H27"/>
    <mergeCell ref="I26:I27"/>
    <mergeCell ref="J26:J27"/>
    <mergeCell ref="K26:K27"/>
    <mergeCell ref="L26:L27"/>
    <mergeCell ref="P36:Q36"/>
    <mergeCell ref="N26:N27"/>
    <mergeCell ref="O26:O27"/>
    <mergeCell ref="P26:Q27"/>
    <mergeCell ref="P28:Q28"/>
    <mergeCell ref="P29:Q29"/>
    <mergeCell ref="P30:Q30"/>
    <mergeCell ref="P31:Q31"/>
    <mergeCell ref="P32:Q32"/>
    <mergeCell ref="P33:Q33"/>
    <mergeCell ref="P34:Q34"/>
    <mergeCell ref="P35:Q35"/>
    <mergeCell ref="P37:Q37"/>
    <mergeCell ref="P38:Q38"/>
    <mergeCell ref="P39:Q39"/>
    <mergeCell ref="P40:Q40"/>
    <mergeCell ref="P41:Q41"/>
  </mergeCells>
  <phoneticPr fontId="4" type="noConversion"/>
  <hyperlinks>
    <hyperlink ref="R3" location="預告統計資料發布時間表!A1" display="回發布時間表" xr:uid="{EFCECF66-97E3-4317-8327-D5ED1F79E516}"/>
  </hyperlinks>
  <pageMargins left="0.39370078740157505" right="0.39370078740157505" top="0.39370078740157505" bottom="0.39370078740157505" header="0" footer="0"/>
  <pageSetup paperSize="0" scale="74" fitToWidth="0" fitToHeight="0" orientation="landscape" horizontalDpi="0" verticalDpi="0" copies="0"/>
  <drawing r:id="rId1"/>
</worksheet>
</file>

<file path=xl/worksheets/sheet10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41653F-1369-4D90-9B67-3CD766F07B35}">
  <dimension ref="A1:AP34"/>
  <sheetViews>
    <sheetView topLeftCell="V1" workbookViewId="0">
      <selection activeCell="AP2" sqref="AP2"/>
    </sheetView>
  </sheetViews>
  <sheetFormatPr defaultRowHeight="12" customHeight="1"/>
  <cols>
    <col min="1" max="1" width="11.125" style="1088" customWidth="1"/>
    <col min="2" max="19" width="7.375" style="1088" customWidth="1"/>
    <col min="20" max="20" width="11.125" style="1088" customWidth="1"/>
    <col min="21" max="21" width="6.625" style="1088" customWidth="1"/>
    <col min="22" max="23" width="7.375" style="1088" customWidth="1"/>
    <col min="24" max="24" width="6.625" style="1088" customWidth="1"/>
    <col min="25" max="41" width="7.375" style="1088" customWidth="1"/>
    <col min="42" max="258" width="7" style="1088" customWidth="1"/>
    <col min="259" max="16384" width="9" style="1088"/>
  </cols>
  <sheetData>
    <row r="1" spans="1:42" ht="16.5" customHeight="1">
      <c r="A1" s="1087" t="s">
        <v>684</v>
      </c>
      <c r="B1" s="1019"/>
      <c r="D1" s="1089"/>
      <c r="E1" s="1089"/>
      <c r="F1" s="1089"/>
      <c r="G1" s="1089"/>
      <c r="H1" s="1089"/>
      <c r="I1" s="1089"/>
      <c r="J1" s="1089"/>
      <c r="K1" s="1089"/>
      <c r="L1" s="1089"/>
      <c r="M1" s="1089"/>
      <c r="N1" s="1877" t="s">
        <v>685</v>
      </c>
      <c r="O1" s="1877"/>
      <c r="P1" s="2492" t="s">
        <v>1781</v>
      </c>
      <c r="Q1" s="2492"/>
      <c r="R1" s="2492"/>
      <c r="S1" s="2492"/>
      <c r="T1" s="1087" t="s">
        <v>684</v>
      </c>
      <c r="U1" s="1019"/>
      <c r="W1" s="1089"/>
      <c r="X1" s="1089"/>
      <c r="Y1" s="1089"/>
      <c r="Z1" s="1089"/>
      <c r="AA1" s="1089"/>
      <c r="AB1" s="1089"/>
      <c r="AC1" s="1089"/>
      <c r="AD1" s="1089"/>
      <c r="AE1" s="1089"/>
      <c r="AF1" s="1089"/>
      <c r="AG1" s="1089"/>
      <c r="AH1" s="1089"/>
      <c r="AI1" s="1089"/>
      <c r="AJ1" s="1089"/>
      <c r="AK1" s="2468" t="s">
        <v>685</v>
      </c>
      <c r="AL1" s="2468"/>
      <c r="AM1" s="2492" t="s">
        <v>1781</v>
      </c>
      <c r="AN1" s="2492"/>
      <c r="AO1" s="2492"/>
    </row>
    <row r="2" spans="1:42" ht="18" customHeight="1">
      <c r="A2" s="1087" t="s">
        <v>687</v>
      </c>
      <c r="B2" s="1090" t="s">
        <v>1782</v>
      </c>
      <c r="C2" s="1091"/>
      <c r="D2" s="1089"/>
      <c r="E2" s="1089"/>
      <c r="F2" s="1089"/>
      <c r="G2" s="1089"/>
      <c r="H2" s="1089"/>
      <c r="I2" s="1089"/>
      <c r="J2" s="1089"/>
      <c r="K2" s="1089"/>
      <c r="L2" s="1089"/>
      <c r="M2" s="1089"/>
      <c r="N2" s="1877" t="s">
        <v>689</v>
      </c>
      <c r="O2" s="1877"/>
      <c r="P2" s="2493" t="s">
        <v>1847</v>
      </c>
      <c r="Q2" s="2493"/>
      <c r="R2" s="2493"/>
      <c r="S2" s="2493"/>
      <c r="T2" s="1092" t="s">
        <v>687</v>
      </c>
      <c r="U2" s="1090" t="s">
        <v>1782</v>
      </c>
      <c r="V2" s="1091"/>
      <c r="W2" s="1089"/>
      <c r="X2" s="1089"/>
      <c r="Y2" s="1089"/>
      <c r="Z2" s="1089"/>
      <c r="AA2" s="1089"/>
      <c r="AB2" s="1089"/>
      <c r="AC2" s="1089"/>
      <c r="AD2" s="1089"/>
      <c r="AE2" s="1089"/>
      <c r="AF2" s="1089"/>
      <c r="AG2" s="1089"/>
      <c r="AH2" s="1089"/>
      <c r="AI2" s="1089"/>
      <c r="AJ2" s="1089"/>
      <c r="AK2" s="2468" t="s">
        <v>689</v>
      </c>
      <c r="AL2" s="2468"/>
      <c r="AM2" s="2493" t="s">
        <v>1847</v>
      </c>
      <c r="AN2" s="2493"/>
      <c r="AO2" s="2493"/>
      <c r="AP2" s="107" t="s">
        <v>62</v>
      </c>
    </row>
    <row r="3" spans="1:42" ht="9.9499999999999993" customHeight="1">
      <c r="A3" s="2487"/>
      <c r="B3" s="2487"/>
      <c r="C3" s="2487"/>
      <c r="D3" s="2487"/>
      <c r="E3" s="2487"/>
      <c r="F3" s="2487"/>
      <c r="G3" s="2487"/>
      <c r="H3" s="2487"/>
      <c r="I3" s="2487"/>
      <c r="J3" s="2487"/>
      <c r="K3" s="2487"/>
      <c r="L3" s="2487"/>
      <c r="M3" s="2487"/>
      <c r="N3" s="2487"/>
      <c r="O3" s="2487"/>
      <c r="P3" s="2487"/>
      <c r="Q3" s="2487"/>
      <c r="R3" s="2487"/>
      <c r="S3" s="2487"/>
      <c r="T3" s="2487"/>
      <c r="U3" s="2487"/>
      <c r="V3" s="2487"/>
      <c r="W3" s="2487"/>
      <c r="X3" s="2487"/>
      <c r="Y3" s="2487"/>
      <c r="Z3" s="2487"/>
      <c r="AA3" s="2487"/>
      <c r="AB3" s="2487"/>
      <c r="AC3" s="2487"/>
      <c r="AD3" s="2487"/>
      <c r="AE3" s="2487"/>
      <c r="AF3" s="2487"/>
      <c r="AG3" s="2487"/>
      <c r="AH3" s="2487"/>
      <c r="AI3" s="2487"/>
      <c r="AJ3" s="2487"/>
      <c r="AK3" s="2487"/>
      <c r="AL3" s="2487"/>
      <c r="AM3" s="2487"/>
      <c r="AN3" s="2487"/>
      <c r="AO3" s="2487"/>
    </row>
    <row r="4" spans="1:42" ht="21" customHeight="1">
      <c r="A4" s="2488" t="s">
        <v>1848</v>
      </c>
      <c r="B4" s="2488"/>
      <c r="C4" s="2488"/>
      <c r="D4" s="2488"/>
      <c r="E4" s="2488"/>
      <c r="F4" s="2488"/>
      <c r="G4" s="2488"/>
      <c r="H4" s="2488"/>
      <c r="I4" s="2488"/>
      <c r="J4" s="2488"/>
      <c r="K4" s="2488"/>
      <c r="L4" s="2488"/>
      <c r="M4" s="2488"/>
      <c r="N4" s="2488"/>
      <c r="O4" s="2488"/>
      <c r="P4" s="2488"/>
      <c r="Q4" s="2488"/>
      <c r="R4" s="2488"/>
      <c r="S4" s="2488"/>
      <c r="T4" s="2488" t="s">
        <v>1849</v>
      </c>
      <c r="U4" s="2488"/>
      <c r="V4" s="2488"/>
      <c r="W4" s="2488"/>
      <c r="X4" s="2488"/>
      <c r="Y4" s="2488"/>
      <c r="Z4" s="2488"/>
      <c r="AA4" s="2488"/>
      <c r="AB4" s="2488"/>
      <c r="AC4" s="2488"/>
      <c r="AD4" s="2488"/>
      <c r="AE4" s="2488"/>
      <c r="AF4" s="2488"/>
      <c r="AG4" s="2488"/>
      <c r="AH4" s="2488"/>
      <c r="AI4" s="2488"/>
      <c r="AJ4" s="2488"/>
      <c r="AK4" s="2488"/>
      <c r="AL4" s="2488"/>
      <c r="AM4" s="2488"/>
      <c r="AN4" s="2488"/>
      <c r="AO4" s="2488"/>
    </row>
    <row r="5" spans="1:42" ht="21" customHeight="1">
      <c r="A5" s="2489" t="s">
        <v>1850</v>
      </c>
      <c r="B5" s="2489"/>
      <c r="C5" s="2489"/>
      <c r="D5" s="2489"/>
      <c r="E5" s="2489"/>
      <c r="F5" s="2489"/>
      <c r="G5" s="2489"/>
      <c r="H5" s="2489"/>
      <c r="I5" s="2489"/>
      <c r="J5" s="2489"/>
      <c r="K5" s="2489"/>
      <c r="L5" s="2489"/>
      <c r="M5" s="2489"/>
      <c r="N5" s="2489"/>
      <c r="O5" s="2489"/>
      <c r="P5" s="2489"/>
      <c r="Q5" s="2490" t="s">
        <v>1851</v>
      </c>
      <c r="R5" s="2490"/>
      <c r="S5" s="2490"/>
      <c r="T5" s="1093" t="s">
        <v>1852</v>
      </c>
      <c r="U5" s="1093"/>
      <c r="V5" s="2489" t="s">
        <v>1853</v>
      </c>
      <c r="W5" s="2489"/>
      <c r="X5" s="2489"/>
      <c r="Y5" s="2489"/>
      <c r="Z5" s="2489"/>
      <c r="AA5" s="2489"/>
      <c r="AB5" s="2489"/>
      <c r="AC5" s="2489"/>
      <c r="AD5" s="2489"/>
      <c r="AE5" s="2489"/>
      <c r="AF5" s="2489"/>
      <c r="AG5" s="2489"/>
      <c r="AH5" s="2489"/>
      <c r="AI5" s="2489"/>
      <c r="AJ5" s="2489"/>
      <c r="AK5" s="2489"/>
      <c r="AL5" s="2489"/>
      <c r="AM5" s="1093"/>
      <c r="AN5" s="2490" t="s">
        <v>1851</v>
      </c>
      <c r="AO5" s="2490"/>
    </row>
    <row r="6" spans="1:42" s="1094" customFormat="1" ht="25.5" customHeight="1">
      <c r="A6" s="2491" t="s">
        <v>693</v>
      </c>
      <c r="B6" s="2486" t="s">
        <v>722</v>
      </c>
      <c r="C6" s="2486"/>
      <c r="D6" s="2486"/>
      <c r="E6" s="2486" t="s">
        <v>1854</v>
      </c>
      <c r="F6" s="2486"/>
      <c r="G6" s="2486"/>
      <c r="H6" s="2486" t="s">
        <v>1855</v>
      </c>
      <c r="I6" s="2486"/>
      <c r="J6" s="2486"/>
      <c r="K6" s="2486" t="s">
        <v>1856</v>
      </c>
      <c r="L6" s="2486"/>
      <c r="M6" s="2486"/>
      <c r="N6" s="2486" t="s">
        <v>1857</v>
      </c>
      <c r="O6" s="2486"/>
      <c r="P6" s="2486"/>
      <c r="Q6" s="2486" t="s">
        <v>1858</v>
      </c>
      <c r="R6" s="2486"/>
      <c r="S6" s="2486"/>
      <c r="T6" s="2486" t="s">
        <v>693</v>
      </c>
      <c r="U6" s="2486" t="s">
        <v>1859</v>
      </c>
      <c r="V6" s="2486"/>
      <c r="W6" s="2486"/>
      <c r="X6" s="2486" t="s">
        <v>1860</v>
      </c>
      <c r="Y6" s="2486"/>
      <c r="Z6" s="2486"/>
      <c r="AA6" s="2486" t="s">
        <v>1861</v>
      </c>
      <c r="AB6" s="2486"/>
      <c r="AC6" s="2486"/>
      <c r="AD6" s="2486" t="s">
        <v>1862</v>
      </c>
      <c r="AE6" s="2486"/>
      <c r="AF6" s="2486"/>
      <c r="AG6" s="2486" t="s">
        <v>1863</v>
      </c>
      <c r="AH6" s="2486"/>
      <c r="AI6" s="2486"/>
      <c r="AJ6" s="2486" t="s">
        <v>1864</v>
      </c>
      <c r="AK6" s="2486"/>
      <c r="AL6" s="2486"/>
      <c r="AM6" s="2484" t="s">
        <v>1865</v>
      </c>
      <c r="AN6" s="2484"/>
      <c r="AO6" s="2484"/>
    </row>
    <row r="7" spans="1:42" s="1094" customFormat="1" ht="87" customHeight="1">
      <c r="A7" s="2491"/>
      <c r="B7" s="1095" t="s">
        <v>701</v>
      </c>
      <c r="C7" s="1096" t="s">
        <v>1866</v>
      </c>
      <c r="D7" s="1096" t="s">
        <v>1867</v>
      </c>
      <c r="E7" s="1095" t="s">
        <v>701</v>
      </c>
      <c r="F7" s="1096" t="s">
        <v>1866</v>
      </c>
      <c r="G7" s="1096" t="s">
        <v>1867</v>
      </c>
      <c r="H7" s="1095" t="s">
        <v>701</v>
      </c>
      <c r="I7" s="1096" t="s">
        <v>1866</v>
      </c>
      <c r="J7" s="1096" t="s">
        <v>1867</v>
      </c>
      <c r="K7" s="1095" t="s">
        <v>701</v>
      </c>
      <c r="L7" s="1096" t="s">
        <v>1866</v>
      </c>
      <c r="M7" s="1096" t="s">
        <v>1867</v>
      </c>
      <c r="N7" s="1095" t="s">
        <v>701</v>
      </c>
      <c r="O7" s="1096" t="s">
        <v>1866</v>
      </c>
      <c r="P7" s="1096" t="s">
        <v>1867</v>
      </c>
      <c r="Q7" s="1095" t="s">
        <v>701</v>
      </c>
      <c r="R7" s="1096" t="s">
        <v>1866</v>
      </c>
      <c r="S7" s="1097" t="s">
        <v>1867</v>
      </c>
      <c r="T7" s="2486"/>
      <c r="U7" s="1098" t="s">
        <v>701</v>
      </c>
      <c r="V7" s="1096" t="s">
        <v>1866</v>
      </c>
      <c r="W7" s="1096" t="s">
        <v>1867</v>
      </c>
      <c r="X7" s="1095" t="s">
        <v>701</v>
      </c>
      <c r="Y7" s="1096" t="s">
        <v>1866</v>
      </c>
      <c r="Z7" s="1096" t="s">
        <v>1867</v>
      </c>
      <c r="AA7" s="1095" t="s">
        <v>701</v>
      </c>
      <c r="AB7" s="1096" t="s">
        <v>1866</v>
      </c>
      <c r="AC7" s="1096" t="s">
        <v>1867</v>
      </c>
      <c r="AD7" s="1095" t="s">
        <v>701</v>
      </c>
      <c r="AE7" s="1096" t="s">
        <v>1866</v>
      </c>
      <c r="AF7" s="1096" t="s">
        <v>1867</v>
      </c>
      <c r="AG7" s="1095" t="s">
        <v>701</v>
      </c>
      <c r="AH7" s="1096" t="s">
        <v>1866</v>
      </c>
      <c r="AI7" s="1096" t="s">
        <v>1867</v>
      </c>
      <c r="AJ7" s="1095" t="s">
        <v>701</v>
      </c>
      <c r="AK7" s="1096" t="s">
        <v>1866</v>
      </c>
      <c r="AL7" s="1096" t="s">
        <v>1867</v>
      </c>
      <c r="AM7" s="1095" t="s">
        <v>701</v>
      </c>
      <c r="AN7" s="1096" t="s">
        <v>1866</v>
      </c>
      <c r="AO7" s="1096" t="s">
        <v>1867</v>
      </c>
    </row>
    <row r="8" spans="1:42" ht="23.1" customHeight="1">
      <c r="A8" s="1099" t="s">
        <v>1868</v>
      </c>
      <c r="B8" s="1100">
        <v>17</v>
      </c>
      <c r="C8" s="1100">
        <v>1</v>
      </c>
      <c r="D8" s="1100">
        <v>16</v>
      </c>
      <c r="E8" s="1101">
        <v>0</v>
      </c>
      <c r="F8" s="1101">
        <v>0</v>
      </c>
      <c r="G8" s="1101">
        <v>0</v>
      </c>
      <c r="H8" s="1100">
        <v>5</v>
      </c>
      <c r="I8" s="1101">
        <v>0</v>
      </c>
      <c r="J8" s="1100">
        <v>5</v>
      </c>
      <c r="K8" s="1100">
        <v>12</v>
      </c>
      <c r="L8" s="1100">
        <v>1</v>
      </c>
      <c r="M8" s="1100">
        <v>11</v>
      </c>
      <c r="N8" s="1101">
        <v>0</v>
      </c>
      <c r="O8" s="1101">
        <v>0</v>
      </c>
      <c r="P8" s="1101">
        <v>0</v>
      </c>
      <c r="Q8" s="1102">
        <v>0</v>
      </c>
      <c r="R8" s="1101">
        <v>0</v>
      </c>
      <c r="S8" s="1101">
        <v>0</v>
      </c>
      <c r="T8" s="1103" t="s">
        <v>1868</v>
      </c>
      <c r="U8" s="1101">
        <v>0</v>
      </c>
      <c r="V8" s="1101">
        <v>0</v>
      </c>
      <c r="W8" s="1101">
        <v>0</v>
      </c>
      <c r="X8" s="1101">
        <v>0</v>
      </c>
      <c r="Y8" s="1101">
        <v>0</v>
      </c>
      <c r="Z8" s="1101">
        <v>0</v>
      </c>
      <c r="AA8" s="1101">
        <v>0</v>
      </c>
      <c r="AB8" s="1101">
        <v>0</v>
      </c>
      <c r="AC8" s="1101">
        <v>0</v>
      </c>
      <c r="AD8" s="1101">
        <v>0</v>
      </c>
      <c r="AE8" s="1101">
        <v>0</v>
      </c>
      <c r="AF8" s="1101">
        <v>0</v>
      </c>
      <c r="AG8" s="1101">
        <v>0</v>
      </c>
      <c r="AH8" s="1101">
        <v>0</v>
      </c>
      <c r="AI8" s="1101">
        <v>0</v>
      </c>
      <c r="AJ8" s="1101">
        <v>0</v>
      </c>
      <c r="AK8" s="1101">
        <v>0</v>
      </c>
      <c r="AL8" s="1101">
        <v>0</v>
      </c>
      <c r="AM8" s="1101">
        <v>0</v>
      </c>
      <c r="AN8" s="1101">
        <v>0</v>
      </c>
      <c r="AO8" s="1104">
        <v>0</v>
      </c>
    </row>
    <row r="9" spans="1:42" ht="23.1" customHeight="1">
      <c r="A9" s="1105" t="s">
        <v>1869</v>
      </c>
      <c r="B9" s="1106">
        <v>17</v>
      </c>
      <c r="C9" s="1106">
        <v>1</v>
      </c>
      <c r="D9" s="1106">
        <v>16</v>
      </c>
      <c r="E9" s="1101">
        <v>0</v>
      </c>
      <c r="F9" s="1101">
        <v>0</v>
      </c>
      <c r="G9" s="1101">
        <v>0</v>
      </c>
      <c r="H9" s="1106">
        <v>5</v>
      </c>
      <c r="I9" s="1101">
        <v>0</v>
      </c>
      <c r="J9" s="1106">
        <v>5</v>
      </c>
      <c r="K9" s="1106">
        <v>12</v>
      </c>
      <c r="L9" s="1106">
        <v>1</v>
      </c>
      <c r="M9" s="1106">
        <v>11</v>
      </c>
      <c r="N9" s="1101">
        <v>0</v>
      </c>
      <c r="O9" s="1101">
        <v>0</v>
      </c>
      <c r="P9" s="1101">
        <v>0</v>
      </c>
      <c r="Q9" s="1102">
        <v>0</v>
      </c>
      <c r="R9" s="1101">
        <v>0</v>
      </c>
      <c r="S9" s="1101">
        <v>0</v>
      </c>
      <c r="T9" s="1105" t="s">
        <v>1869</v>
      </c>
      <c r="U9" s="1101">
        <v>0</v>
      </c>
      <c r="V9" s="1101">
        <v>0</v>
      </c>
      <c r="W9" s="1101">
        <v>0</v>
      </c>
      <c r="X9" s="1101">
        <v>0</v>
      </c>
      <c r="Y9" s="1101">
        <v>0</v>
      </c>
      <c r="Z9" s="1101">
        <v>0</v>
      </c>
      <c r="AA9" s="1101">
        <v>0</v>
      </c>
      <c r="AB9" s="1101">
        <v>0</v>
      </c>
      <c r="AC9" s="1101">
        <v>0</v>
      </c>
      <c r="AD9" s="1101">
        <v>0</v>
      </c>
      <c r="AE9" s="1101">
        <v>0</v>
      </c>
      <c r="AF9" s="1101">
        <v>0</v>
      </c>
      <c r="AG9" s="1101">
        <v>0</v>
      </c>
      <c r="AH9" s="1101">
        <v>0</v>
      </c>
      <c r="AI9" s="1101">
        <v>0</v>
      </c>
      <c r="AJ9" s="1101">
        <v>0</v>
      </c>
      <c r="AK9" s="1101">
        <v>0</v>
      </c>
      <c r="AL9" s="1101">
        <v>0</v>
      </c>
      <c r="AM9" s="1101">
        <v>0</v>
      </c>
      <c r="AN9" s="1101">
        <v>0</v>
      </c>
      <c r="AO9" s="1107">
        <v>0</v>
      </c>
    </row>
    <row r="10" spans="1:42" ht="23.1" customHeight="1">
      <c r="A10" s="1108"/>
      <c r="B10" s="1109"/>
      <c r="C10" s="1109"/>
      <c r="D10" s="1109"/>
      <c r="E10" s="1109"/>
      <c r="F10" s="1109"/>
      <c r="G10" s="1109"/>
      <c r="H10" s="1109"/>
      <c r="I10" s="1109"/>
      <c r="J10" s="1109"/>
      <c r="K10" s="1109"/>
      <c r="L10" s="1109"/>
      <c r="M10" s="1109"/>
      <c r="N10" s="1109"/>
      <c r="O10" s="1109"/>
      <c r="P10" s="1109"/>
      <c r="Q10" s="1109"/>
      <c r="R10" s="1109"/>
      <c r="S10" s="1109"/>
      <c r="T10" s="1108"/>
      <c r="U10" s="1110"/>
      <c r="V10" s="1109"/>
      <c r="W10" s="1109"/>
      <c r="X10" s="1109"/>
      <c r="Y10" s="1109"/>
      <c r="Z10" s="1109"/>
      <c r="AA10" s="1109"/>
      <c r="AB10" s="1109"/>
      <c r="AC10" s="1109"/>
      <c r="AD10" s="1109"/>
      <c r="AE10" s="1109"/>
      <c r="AF10" s="1109"/>
      <c r="AG10" s="1109"/>
      <c r="AH10" s="1109"/>
      <c r="AI10" s="1109"/>
      <c r="AJ10" s="1109"/>
      <c r="AK10" s="1109"/>
      <c r="AL10" s="1109"/>
      <c r="AM10" s="1109"/>
      <c r="AN10" s="1109"/>
      <c r="AO10" s="1111"/>
    </row>
    <row r="11" spans="1:42" ht="23.1" customHeight="1">
      <c r="A11" s="1108"/>
      <c r="B11" s="1109"/>
      <c r="C11" s="1109"/>
      <c r="D11" s="1109"/>
      <c r="E11" s="1109"/>
      <c r="F11" s="1109"/>
      <c r="G11" s="1109"/>
      <c r="H11" s="1109"/>
      <c r="I11" s="1109"/>
      <c r="J11" s="1109"/>
      <c r="K11" s="1109"/>
      <c r="L11" s="1109"/>
      <c r="M11" s="1109"/>
      <c r="N11" s="1109"/>
      <c r="O11" s="1109"/>
      <c r="P11" s="1109"/>
      <c r="Q11" s="1109"/>
      <c r="R11" s="1109"/>
      <c r="S11" s="1109"/>
      <c r="T11" s="1108"/>
      <c r="U11" s="1110"/>
      <c r="V11" s="1109"/>
      <c r="W11" s="1109"/>
      <c r="X11" s="1109"/>
      <c r="Y11" s="1109"/>
      <c r="Z11" s="1109"/>
      <c r="AA11" s="1109"/>
      <c r="AB11" s="1109"/>
      <c r="AC11" s="1109"/>
      <c r="AD11" s="1109"/>
      <c r="AE11" s="1109"/>
      <c r="AF11" s="1109"/>
      <c r="AG11" s="1109"/>
      <c r="AH11" s="1109"/>
      <c r="AI11" s="1109"/>
      <c r="AJ11" s="1109"/>
      <c r="AK11" s="1109"/>
      <c r="AL11" s="1109"/>
      <c r="AM11" s="1109"/>
      <c r="AN11" s="1109"/>
      <c r="AO11" s="1111"/>
    </row>
    <row r="12" spans="1:42" ht="23.1" customHeight="1">
      <c r="A12" s="1108"/>
      <c r="B12" s="1109"/>
      <c r="C12" s="1109"/>
      <c r="D12" s="1109"/>
      <c r="E12" s="1109"/>
      <c r="F12" s="1109"/>
      <c r="G12" s="1109"/>
      <c r="H12" s="1109"/>
      <c r="I12" s="1109"/>
      <c r="J12" s="1109"/>
      <c r="K12" s="1109"/>
      <c r="L12" s="1109"/>
      <c r="M12" s="1109"/>
      <c r="N12" s="1109"/>
      <c r="O12" s="1109"/>
      <c r="P12" s="1109"/>
      <c r="Q12" s="1109"/>
      <c r="R12" s="1109"/>
      <c r="S12" s="1109"/>
      <c r="T12" s="1108"/>
      <c r="U12" s="1110"/>
      <c r="V12" s="1109"/>
      <c r="W12" s="1109"/>
      <c r="X12" s="1109"/>
      <c r="Y12" s="1109"/>
      <c r="Z12" s="1109"/>
      <c r="AA12" s="1109"/>
      <c r="AB12" s="1109"/>
      <c r="AC12" s="1109"/>
      <c r="AD12" s="1109"/>
      <c r="AE12" s="1109"/>
      <c r="AF12" s="1109"/>
      <c r="AG12" s="1109"/>
      <c r="AH12" s="1109"/>
      <c r="AI12" s="1109"/>
      <c r="AJ12" s="1109"/>
      <c r="AK12" s="1109"/>
      <c r="AL12" s="1109"/>
      <c r="AM12" s="1109"/>
      <c r="AN12" s="1109"/>
      <c r="AO12" s="1111"/>
    </row>
    <row r="13" spans="1:42" ht="23.1" customHeight="1">
      <c r="A13" s="1108"/>
      <c r="B13" s="1109"/>
      <c r="C13" s="1109"/>
      <c r="D13" s="1109"/>
      <c r="E13" s="1109"/>
      <c r="F13" s="1109"/>
      <c r="G13" s="1109"/>
      <c r="H13" s="1109"/>
      <c r="I13" s="1109"/>
      <c r="J13" s="1109"/>
      <c r="K13" s="1109"/>
      <c r="L13" s="1109"/>
      <c r="M13" s="1109"/>
      <c r="N13" s="1109"/>
      <c r="O13" s="1109"/>
      <c r="P13" s="1109"/>
      <c r="Q13" s="1109"/>
      <c r="R13" s="1109"/>
      <c r="S13" s="1109"/>
      <c r="T13" s="1108"/>
      <c r="U13" s="1110"/>
      <c r="V13" s="1109"/>
      <c r="W13" s="1109"/>
      <c r="X13" s="1109"/>
      <c r="Y13" s="1109"/>
      <c r="Z13" s="1109"/>
      <c r="AA13" s="1109"/>
      <c r="AB13" s="1109"/>
      <c r="AC13" s="1109"/>
      <c r="AD13" s="1109"/>
      <c r="AE13" s="1109"/>
      <c r="AF13" s="1109"/>
      <c r="AG13" s="1109"/>
      <c r="AH13" s="1109"/>
      <c r="AI13" s="1109"/>
      <c r="AJ13" s="1109"/>
      <c r="AK13" s="1109"/>
      <c r="AL13" s="1109"/>
      <c r="AM13" s="1109"/>
      <c r="AN13" s="1109"/>
      <c r="AO13" s="1111"/>
    </row>
    <row r="14" spans="1:42" ht="23.1" customHeight="1">
      <c r="A14" s="1108"/>
      <c r="B14" s="1109"/>
      <c r="C14" s="1109"/>
      <c r="D14" s="1109"/>
      <c r="E14" s="1109"/>
      <c r="F14" s="1109"/>
      <c r="G14" s="1109"/>
      <c r="H14" s="1109"/>
      <c r="I14" s="1109"/>
      <c r="J14" s="1109"/>
      <c r="K14" s="1109"/>
      <c r="L14" s="1109"/>
      <c r="M14" s="1109"/>
      <c r="N14" s="1109"/>
      <c r="O14" s="1109"/>
      <c r="P14" s="1109"/>
      <c r="Q14" s="1109"/>
      <c r="R14" s="1109"/>
      <c r="S14" s="1109"/>
      <c r="T14" s="1108"/>
      <c r="U14" s="1110"/>
      <c r="V14" s="1109"/>
      <c r="W14" s="1109"/>
      <c r="X14" s="1109"/>
      <c r="Y14" s="1109"/>
      <c r="Z14" s="1109"/>
      <c r="AA14" s="1109"/>
      <c r="AB14" s="1109"/>
      <c r="AC14" s="1109"/>
      <c r="AD14" s="1109"/>
      <c r="AE14" s="1109"/>
      <c r="AF14" s="1109"/>
      <c r="AG14" s="1109"/>
      <c r="AH14" s="1109"/>
      <c r="AI14" s="1109"/>
      <c r="AJ14" s="1109"/>
      <c r="AK14" s="1109"/>
      <c r="AL14" s="1109"/>
      <c r="AM14" s="1109"/>
      <c r="AN14" s="1109"/>
      <c r="AO14" s="1111"/>
    </row>
    <row r="15" spans="1:42" ht="23.1" customHeight="1">
      <c r="A15" s="1108"/>
      <c r="B15" s="1109"/>
      <c r="C15" s="1109"/>
      <c r="D15" s="1109"/>
      <c r="E15" s="1109"/>
      <c r="F15" s="1109"/>
      <c r="G15" s="1109"/>
      <c r="H15" s="1109"/>
      <c r="I15" s="1109"/>
      <c r="J15" s="1109"/>
      <c r="K15" s="1109"/>
      <c r="L15" s="1109"/>
      <c r="M15" s="1109"/>
      <c r="N15" s="1109"/>
      <c r="O15" s="1109"/>
      <c r="P15" s="1109"/>
      <c r="Q15" s="1109"/>
      <c r="R15" s="1109"/>
      <c r="S15" s="1109"/>
      <c r="T15" s="1108"/>
      <c r="U15" s="1110"/>
      <c r="V15" s="1109"/>
      <c r="W15" s="1109"/>
      <c r="X15" s="1109"/>
      <c r="Y15" s="1109"/>
      <c r="Z15" s="1109"/>
      <c r="AA15" s="1109"/>
      <c r="AB15" s="1109"/>
      <c r="AC15" s="1109"/>
      <c r="AD15" s="1109"/>
      <c r="AE15" s="1109"/>
      <c r="AF15" s="1109"/>
      <c r="AG15" s="1109"/>
      <c r="AH15" s="1109"/>
      <c r="AI15" s="1109"/>
      <c r="AJ15" s="1109"/>
      <c r="AK15" s="1109"/>
      <c r="AL15" s="1109"/>
      <c r="AM15" s="1109"/>
      <c r="AN15" s="1109"/>
      <c r="AO15" s="1111"/>
    </row>
    <row r="16" spans="1:42" ht="23.1" customHeight="1">
      <c r="A16" s="1108"/>
      <c r="B16" s="1109"/>
      <c r="C16" s="1109"/>
      <c r="D16" s="1109"/>
      <c r="E16" s="1109"/>
      <c r="F16" s="1109"/>
      <c r="G16" s="1109"/>
      <c r="H16" s="1109"/>
      <c r="I16" s="1109"/>
      <c r="J16" s="1109"/>
      <c r="K16" s="1109"/>
      <c r="L16" s="1109"/>
      <c r="M16" s="1109"/>
      <c r="N16" s="1109"/>
      <c r="O16" s="1109"/>
      <c r="P16" s="1109"/>
      <c r="Q16" s="1109"/>
      <c r="R16" s="1109"/>
      <c r="S16" s="1109"/>
      <c r="T16" s="1108"/>
      <c r="U16" s="1110"/>
      <c r="V16" s="1109"/>
      <c r="W16" s="1109"/>
      <c r="X16" s="1109"/>
      <c r="Y16" s="1109"/>
      <c r="Z16" s="1109"/>
      <c r="AA16" s="1109"/>
      <c r="AB16" s="1109"/>
      <c r="AC16" s="1109"/>
      <c r="AD16" s="1109"/>
      <c r="AE16" s="1109"/>
      <c r="AF16" s="1109"/>
      <c r="AG16" s="1109"/>
      <c r="AH16" s="1109"/>
      <c r="AI16" s="1109"/>
      <c r="AJ16" s="1109"/>
      <c r="AK16" s="1109"/>
      <c r="AL16" s="1109"/>
      <c r="AM16" s="1109"/>
      <c r="AN16" s="1109"/>
      <c r="AO16" s="1111"/>
    </row>
    <row r="17" spans="1:41" ht="23.1" customHeight="1">
      <c r="A17" s="1108"/>
      <c r="B17" s="1109"/>
      <c r="C17" s="1109"/>
      <c r="D17" s="1109"/>
      <c r="E17" s="1109"/>
      <c r="F17" s="1109"/>
      <c r="G17" s="1109"/>
      <c r="H17" s="1109"/>
      <c r="I17" s="1109"/>
      <c r="J17" s="1109"/>
      <c r="K17" s="1109"/>
      <c r="L17" s="1109"/>
      <c r="M17" s="1109"/>
      <c r="N17" s="1109"/>
      <c r="O17" s="1109"/>
      <c r="P17" s="1109"/>
      <c r="Q17" s="1109"/>
      <c r="R17" s="1109"/>
      <c r="S17" s="1109"/>
      <c r="T17" s="1108"/>
      <c r="U17" s="1110"/>
      <c r="V17" s="1109"/>
      <c r="W17" s="1109"/>
      <c r="X17" s="1109"/>
      <c r="Y17" s="1109"/>
      <c r="Z17" s="1109"/>
      <c r="AA17" s="1109"/>
      <c r="AB17" s="1109"/>
      <c r="AC17" s="1109"/>
      <c r="AD17" s="1109"/>
      <c r="AE17" s="1109"/>
      <c r="AF17" s="1109"/>
      <c r="AG17" s="1109"/>
      <c r="AH17" s="1109"/>
      <c r="AI17" s="1109"/>
      <c r="AJ17" s="1109"/>
      <c r="AK17" s="1109"/>
      <c r="AL17" s="1109"/>
      <c r="AM17" s="1109"/>
      <c r="AN17" s="1109"/>
      <c r="AO17" s="1111"/>
    </row>
    <row r="18" spans="1:41" ht="23.1" customHeight="1">
      <c r="A18" s="1108"/>
      <c r="B18" s="1109"/>
      <c r="C18" s="1109"/>
      <c r="D18" s="1109"/>
      <c r="E18" s="1109"/>
      <c r="F18" s="1109"/>
      <c r="G18" s="1109"/>
      <c r="H18" s="1109"/>
      <c r="I18" s="1109"/>
      <c r="J18" s="1109"/>
      <c r="K18" s="1109"/>
      <c r="L18" s="1109"/>
      <c r="M18" s="1109"/>
      <c r="N18" s="1109"/>
      <c r="O18" s="1109"/>
      <c r="P18" s="1109"/>
      <c r="Q18" s="1109"/>
      <c r="R18" s="1109"/>
      <c r="S18" s="1109"/>
      <c r="T18" s="1108"/>
      <c r="U18" s="1110"/>
      <c r="V18" s="1109"/>
      <c r="W18" s="1109"/>
      <c r="X18" s="1109"/>
      <c r="Y18" s="1109"/>
      <c r="Z18" s="1109"/>
      <c r="AA18" s="1109"/>
      <c r="AB18" s="1109"/>
      <c r="AC18" s="1109"/>
      <c r="AD18" s="1109"/>
      <c r="AE18" s="1109"/>
      <c r="AF18" s="1109"/>
      <c r="AG18" s="1109"/>
      <c r="AH18" s="1109"/>
      <c r="AI18" s="1109"/>
      <c r="AJ18" s="1109"/>
      <c r="AK18" s="1109"/>
      <c r="AL18" s="1109"/>
      <c r="AM18" s="1109"/>
      <c r="AN18" s="1109"/>
      <c r="AO18" s="1111"/>
    </row>
    <row r="19" spans="1:41" ht="23.1" customHeight="1">
      <c r="A19" s="1108"/>
      <c r="B19" s="1109"/>
      <c r="C19" s="1109"/>
      <c r="D19" s="1109"/>
      <c r="E19" s="1109"/>
      <c r="F19" s="1109"/>
      <c r="G19" s="1109"/>
      <c r="H19" s="1109"/>
      <c r="I19" s="1109"/>
      <c r="J19" s="1109"/>
      <c r="K19" s="1109"/>
      <c r="L19" s="1109"/>
      <c r="M19" s="1109"/>
      <c r="N19" s="1109"/>
      <c r="O19" s="1109"/>
      <c r="P19" s="1109"/>
      <c r="Q19" s="1109"/>
      <c r="R19" s="1109"/>
      <c r="S19" s="1109"/>
      <c r="T19" s="1108"/>
      <c r="U19" s="1110"/>
      <c r="V19" s="1109"/>
      <c r="W19" s="1109"/>
      <c r="X19" s="1109"/>
      <c r="Y19" s="1109"/>
      <c r="Z19" s="1109"/>
      <c r="AA19" s="1109"/>
      <c r="AB19" s="1109"/>
      <c r="AC19" s="1109"/>
      <c r="AD19" s="1109"/>
      <c r="AE19" s="1109"/>
      <c r="AF19" s="1109"/>
      <c r="AG19" s="1109"/>
      <c r="AH19" s="1109"/>
      <c r="AI19" s="1109"/>
      <c r="AJ19" s="1109"/>
      <c r="AK19" s="1109"/>
      <c r="AL19" s="1109"/>
      <c r="AM19" s="1109"/>
      <c r="AN19" s="1109"/>
      <c r="AO19" s="1111"/>
    </row>
    <row r="20" spans="1:41" ht="23.1" customHeight="1">
      <c r="A20" s="1108"/>
      <c r="B20" s="1109"/>
      <c r="C20" s="1109"/>
      <c r="D20" s="1109"/>
      <c r="E20" s="1109"/>
      <c r="F20" s="1109"/>
      <c r="G20" s="1109"/>
      <c r="H20" s="1109"/>
      <c r="I20" s="1109"/>
      <c r="J20" s="1109"/>
      <c r="K20" s="1109"/>
      <c r="L20" s="1109"/>
      <c r="M20" s="1109"/>
      <c r="N20" s="1109"/>
      <c r="O20" s="1109"/>
      <c r="P20" s="1109"/>
      <c r="Q20" s="1109"/>
      <c r="R20" s="1109"/>
      <c r="S20" s="1109"/>
      <c r="T20" s="1108"/>
      <c r="U20" s="1110"/>
      <c r="V20" s="1109"/>
      <c r="W20" s="1109"/>
      <c r="X20" s="1109"/>
      <c r="Y20" s="1109"/>
      <c r="Z20" s="1109"/>
      <c r="AA20" s="1109"/>
      <c r="AB20" s="1109"/>
      <c r="AC20" s="1109"/>
      <c r="AD20" s="1109"/>
      <c r="AE20" s="1109"/>
      <c r="AF20" s="1109"/>
      <c r="AG20" s="1109"/>
      <c r="AH20" s="1109"/>
      <c r="AI20" s="1109"/>
      <c r="AJ20" s="1109"/>
      <c r="AK20" s="1109"/>
      <c r="AL20" s="1109"/>
      <c r="AM20" s="1109"/>
      <c r="AN20" s="1109"/>
      <c r="AO20" s="1111"/>
    </row>
    <row r="21" spans="1:41" ht="23.1" customHeight="1">
      <c r="A21" s="1108"/>
      <c r="B21" s="1109"/>
      <c r="C21" s="1109"/>
      <c r="D21" s="1109"/>
      <c r="E21" s="1109"/>
      <c r="F21" s="1109"/>
      <c r="G21" s="1109"/>
      <c r="H21" s="1109"/>
      <c r="I21" s="1109"/>
      <c r="J21" s="1109"/>
      <c r="K21" s="1109"/>
      <c r="L21" s="1109"/>
      <c r="M21" s="1109"/>
      <c r="N21" s="1109"/>
      <c r="O21" s="1109"/>
      <c r="P21" s="1109"/>
      <c r="Q21" s="1109"/>
      <c r="R21" s="1109"/>
      <c r="S21" s="1109"/>
      <c r="T21" s="1108"/>
      <c r="U21" s="1110"/>
      <c r="V21" s="1109"/>
      <c r="W21" s="1109"/>
      <c r="X21" s="1109"/>
      <c r="Y21" s="1109"/>
      <c r="Z21" s="1109"/>
      <c r="AA21" s="1109"/>
      <c r="AB21" s="1109"/>
      <c r="AC21" s="1109"/>
      <c r="AD21" s="1109"/>
      <c r="AE21" s="1109"/>
      <c r="AF21" s="1109"/>
      <c r="AG21" s="1109"/>
      <c r="AH21" s="1109"/>
      <c r="AI21" s="1109"/>
      <c r="AJ21" s="1109"/>
      <c r="AK21" s="1109"/>
      <c r="AL21" s="1109"/>
      <c r="AM21" s="1109"/>
      <c r="AN21" s="1109"/>
      <c r="AO21" s="1111"/>
    </row>
    <row r="22" spans="1:41" ht="23.1" customHeight="1">
      <c r="A22" s="1108"/>
      <c r="B22" s="1109"/>
      <c r="C22" s="1109"/>
      <c r="D22" s="1109"/>
      <c r="E22" s="1109"/>
      <c r="F22" s="1109"/>
      <c r="G22" s="1109"/>
      <c r="H22" s="1109"/>
      <c r="I22" s="1109"/>
      <c r="J22" s="1109"/>
      <c r="K22" s="1109"/>
      <c r="L22" s="1109"/>
      <c r="M22" s="1109"/>
      <c r="N22" s="1109"/>
      <c r="O22" s="1109"/>
      <c r="P22" s="1109"/>
      <c r="Q22" s="1109"/>
      <c r="R22" s="1109"/>
      <c r="S22" s="1109"/>
      <c r="T22" s="1108"/>
      <c r="U22" s="1110"/>
      <c r="V22" s="1109"/>
      <c r="W22" s="1109"/>
      <c r="X22" s="1109"/>
      <c r="Y22" s="1109"/>
      <c r="Z22" s="1109"/>
      <c r="AA22" s="1109"/>
      <c r="AB22" s="1109"/>
      <c r="AC22" s="1109"/>
      <c r="AD22" s="1109"/>
      <c r="AE22" s="1109"/>
      <c r="AF22" s="1109"/>
      <c r="AG22" s="1109"/>
      <c r="AH22" s="1109"/>
      <c r="AI22" s="1109"/>
      <c r="AJ22" s="1109"/>
      <c r="AK22" s="1109"/>
      <c r="AL22" s="1109"/>
      <c r="AM22" s="1109"/>
      <c r="AN22" s="1109"/>
      <c r="AO22" s="1112"/>
    </row>
    <row r="23" spans="1:41" ht="23.1" customHeight="1">
      <c r="A23" s="1113"/>
      <c r="B23" s="1114"/>
      <c r="C23" s="1114"/>
      <c r="D23" s="1114"/>
      <c r="E23" s="1114"/>
      <c r="F23" s="1114"/>
      <c r="G23" s="1114"/>
      <c r="H23" s="1114"/>
      <c r="I23" s="1114"/>
      <c r="J23" s="1114"/>
      <c r="K23" s="1114"/>
      <c r="L23" s="1114"/>
      <c r="M23" s="1114"/>
      <c r="N23" s="1114"/>
      <c r="O23" s="1114"/>
      <c r="P23" s="1114"/>
      <c r="Q23" s="1114"/>
      <c r="R23" s="1114"/>
      <c r="S23" s="1114"/>
      <c r="T23" s="180" t="s">
        <v>709</v>
      </c>
      <c r="U23" s="1115"/>
      <c r="V23" s="1116"/>
      <c r="W23" s="1116"/>
      <c r="X23" s="1116"/>
      <c r="Y23" s="1116"/>
      <c r="Z23" s="1116"/>
      <c r="AA23" s="1116"/>
      <c r="AB23" s="1116"/>
      <c r="AC23" s="1116"/>
      <c r="AD23" s="1116"/>
      <c r="AE23" s="1116"/>
      <c r="AF23" s="1116"/>
      <c r="AG23" s="1116"/>
      <c r="AH23" s="1116"/>
      <c r="AI23" s="1116"/>
      <c r="AJ23" s="1116"/>
      <c r="AK23" s="1116"/>
      <c r="AL23" s="1116"/>
      <c r="AM23" s="1116"/>
      <c r="AN23" s="1116"/>
      <c r="AO23" s="1116"/>
    </row>
    <row r="24" spans="1:41" ht="14.25" customHeight="1">
      <c r="A24" s="1113"/>
      <c r="B24" s="1114"/>
      <c r="C24" s="1114"/>
      <c r="D24" s="1114"/>
      <c r="E24" s="1114"/>
      <c r="F24" s="1114"/>
      <c r="G24" s="1114"/>
      <c r="H24" s="1114"/>
      <c r="I24" s="1114"/>
      <c r="J24" s="1114"/>
      <c r="K24" s="1114"/>
      <c r="L24" s="1114"/>
      <c r="M24" s="1114"/>
      <c r="N24" s="1114"/>
      <c r="O24" s="1114"/>
      <c r="P24" s="1114"/>
      <c r="Q24" s="1114"/>
      <c r="R24" s="1114"/>
      <c r="S24" s="1114"/>
      <c r="T24" s="160"/>
      <c r="U24" s="1117"/>
      <c r="V24" s="1114"/>
      <c r="W24" s="1114"/>
      <c r="X24" s="1114"/>
      <c r="Y24" s="1114"/>
      <c r="Z24" s="1114"/>
      <c r="AA24" s="1114"/>
      <c r="AB24" s="1114"/>
      <c r="AC24" s="1114"/>
      <c r="AD24" s="1114"/>
      <c r="AE24" s="1114"/>
      <c r="AF24" s="1114"/>
      <c r="AG24" s="1114"/>
      <c r="AH24" s="1114"/>
      <c r="AI24" s="1114"/>
      <c r="AJ24" s="1114"/>
      <c r="AK24" s="1114"/>
      <c r="AL24" s="1114"/>
      <c r="AN24" s="1114"/>
      <c r="AO24" s="1118" t="s">
        <v>1870</v>
      </c>
    </row>
    <row r="25" spans="1:41" ht="16.5" customHeight="1">
      <c r="A25" s="1113"/>
      <c r="B25" s="1114"/>
      <c r="C25" s="1114"/>
      <c r="D25" s="1114"/>
      <c r="E25" s="1114"/>
      <c r="F25" s="1114"/>
      <c r="G25" s="1114"/>
      <c r="H25" s="1114"/>
      <c r="I25" s="1114"/>
      <c r="J25" s="1114"/>
      <c r="K25" s="1114"/>
      <c r="L25" s="1114"/>
      <c r="M25" s="1114"/>
      <c r="N25" s="1114"/>
      <c r="O25" s="1114"/>
      <c r="P25" s="1114"/>
      <c r="Q25" s="1114"/>
      <c r="R25" s="1114"/>
      <c r="S25" s="1114"/>
      <c r="T25" s="1119" t="s">
        <v>711</v>
      </c>
      <c r="U25" s="1120"/>
      <c r="V25" s="1121"/>
      <c r="W25" s="1119" t="s">
        <v>744</v>
      </c>
      <c r="X25" s="1119"/>
      <c r="Z25" s="1121"/>
      <c r="AA25" s="1121"/>
      <c r="AB25" s="1120" t="s">
        <v>745</v>
      </c>
      <c r="AD25" s="1120"/>
      <c r="AE25" s="1120"/>
      <c r="AF25" s="1121"/>
      <c r="AG25" s="1118" t="s">
        <v>714</v>
      </c>
      <c r="AH25" s="1118"/>
      <c r="AI25" s="1121"/>
      <c r="AJ25" s="1120"/>
      <c r="AK25" s="1120"/>
      <c r="AL25" s="1114"/>
      <c r="AM25" s="1118"/>
      <c r="AN25" s="1118"/>
      <c r="AO25" s="1121"/>
    </row>
    <row r="26" spans="1:41" ht="16.5" customHeight="1">
      <c r="A26" s="1113"/>
      <c r="B26" s="1114"/>
      <c r="C26" s="1114"/>
      <c r="D26" s="1114"/>
      <c r="E26" s="1114"/>
      <c r="F26" s="1114"/>
      <c r="G26" s="1114"/>
      <c r="H26" s="1114"/>
      <c r="I26" s="1114"/>
      <c r="J26" s="1114"/>
      <c r="K26" s="1114"/>
      <c r="L26" s="1114"/>
      <c r="M26" s="1114"/>
      <c r="N26" s="1114"/>
      <c r="O26" s="1114"/>
      <c r="P26" s="1114"/>
      <c r="Q26" s="1114"/>
      <c r="R26" s="1114"/>
      <c r="S26" s="1114"/>
      <c r="T26" s="1121"/>
      <c r="U26" s="1121"/>
      <c r="V26" s="1121"/>
      <c r="W26" s="1121"/>
      <c r="X26" s="1121"/>
      <c r="Y26" s="1120"/>
      <c r="Z26" s="1121"/>
      <c r="AA26" s="1121"/>
      <c r="AB26" s="1120" t="s">
        <v>746</v>
      </c>
      <c r="AD26" s="1120"/>
      <c r="AE26" s="1120"/>
      <c r="AF26" s="1121"/>
      <c r="AG26" s="1120"/>
      <c r="AH26" s="1120"/>
      <c r="AI26" s="1121"/>
      <c r="AJ26" s="1120"/>
      <c r="AK26" s="1120"/>
      <c r="AL26" s="1121"/>
      <c r="AM26" s="1120"/>
      <c r="AN26" s="1120"/>
      <c r="AO26" s="1121"/>
    </row>
    <row r="27" spans="1:41" ht="15" customHeight="1">
      <c r="A27" s="1113"/>
      <c r="B27" s="1114"/>
      <c r="C27" s="1114"/>
      <c r="D27" s="1114"/>
      <c r="E27" s="1114"/>
      <c r="F27" s="1114"/>
      <c r="G27" s="1114"/>
      <c r="H27" s="1114"/>
      <c r="I27" s="1114"/>
      <c r="J27" s="1114"/>
      <c r="K27" s="1114"/>
      <c r="L27" s="1114"/>
      <c r="M27" s="1114"/>
      <c r="N27" s="1114"/>
      <c r="O27" s="1114"/>
      <c r="P27" s="1114"/>
      <c r="Q27" s="1114"/>
      <c r="R27" s="1114"/>
      <c r="S27" s="1114"/>
      <c r="T27" s="2485" t="s">
        <v>1823</v>
      </c>
      <c r="U27" s="2485"/>
      <c r="V27" s="2485"/>
      <c r="W27" s="2485"/>
      <c r="X27" s="2485"/>
      <c r="Y27" s="2485"/>
      <c r="Z27" s="2485"/>
      <c r="AA27" s="2485"/>
      <c r="AB27" s="2485"/>
      <c r="AC27" s="2485"/>
      <c r="AD27" s="2485"/>
      <c r="AE27" s="2485"/>
      <c r="AF27" s="2485"/>
      <c r="AG27" s="2485"/>
      <c r="AH27" s="2485"/>
      <c r="AI27" s="2485"/>
      <c r="AJ27" s="1089"/>
      <c r="AK27" s="1089"/>
      <c r="AL27" s="1089"/>
      <c r="AM27" s="1089"/>
      <c r="AN27" s="1089"/>
      <c r="AO27" s="1089"/>
    </row>
    <row r="28" spans="1:41" ht="15" customHeight="1">
      <c r="A28" s="1113"/>
      <c r="B28" s="1114"/>
      <c r="C28" s="1114"/>
      <c r="D28" s="1114"/>
      <c r="E28" s="1114"/>
      <c r="F28" s="1114"/>
      <c r="G28" s="1114"/>
      <c r="H28" s="1114"/>
      <c r="I28" s="1114"/>
      <c r="J28" s="1114"/>
      <c r="K28" s="1114"/>
      <c r="L28" s="1114"/>
      <c r="M28" s="1114"/>
      <c r="N28" s="1114"/>
      <c r="O28" s="1114"/>
      <c r="P28" s="1114"/>
      <c r="Q28" s="1114"/>
      <c r="R28" s="1114"/>
      <c r="S28" s="1114"/>
      <c r="T28" s="1122" t="s">
        <v>1871</v>
      </c>
      <c r="U28" s="1093"/>
      <c r="V28" s="1093"/>
      <c r="W28" s="1093"/>
      <c r="X28" s="1093"/>
      <c r="Y28" s="1093"/>
      <c r="Z28" s="1093"/>
      <c r="AA28" s="1093"/>
      <c r="AB28" s="1093"/>
      <c r="AC28" s="1093"/>
      <c r="AD28" s="1093"/>
      <c r="AE28" s="1093"/>
      <c r="AF28" s="1093"/>
      <c r="AG28" s="1093"/>
      <c r="AH28" s="1093"/>
      <c r="AI28" s="1093"/>
      <c r="AJ28" s="1093"/>
      <c r="AK28" s="1093"/>
      <c r="AL28" s="1093"/>
      <c r="AM28" s="1093"/>
      <c r="AN28" s="1093"/>
      <c r="AO28" s="1093"/>
    </row>
    <row r="34" spans="1:19" ht="12" customHeight="1">
      <c r="A34" s="1123"/>
      <c r="B34" s="1123"/>
      <c r="C34" s="1123"/>
      <c r="D34" s="1123"/>
      <c r="E34" s="1123"/>
      <c r="F34" s="1123"/>
      <c r="G34" s="1123"/>
      <c r="H34" s="1123"/>
      <c r="I34" s="1123"/>
      <c r="J34" s="1123"/>
      <c r="K34" s="1123"/>
      <c r="L34" s="1123"/>
      <c r="M34" s="1123"/>
      <c r="N34" s="1123"/>
      <c r="O34" s="1123"/>
      <c r="P34" s="1123"/>
      <c r="Q34" s="1123"/>
      <c r="R34" s="1123"/>
      <c r="S34" s="1123"/>
    </row>
  </sheetData>
  <mergeCells count="32">
    <mergeCell ref="N1:O1"/>
    <mergeCell ref="P1:S1"/>
    <mergeCell ref="AK1:AL1"/>
    <mergeCell ref="AM1:AO1"/>
    <mergeCell ref="N2:O2"/>
    <mergeCell ref="P2:S2"/>
    <mergeCell ref="AK2:AL2"/>
    <mergeCell ref="AM2:AO2"/>
    <mergeCell ref="N6:P6"/>
    <mergeCell ref="A3:S3"/>
    <mergeCell ref="T3:AO3"/>
    <mergeCell ref="A4:S4"/>
    <mergeCell ref="T4:AO4"/>
    <mergeCell ref="A5:P5"/>
    <mergeCell ref="Q5:S5"/>
    <mergeCell ref="V5:AL5"/>
    <mergeCell ref="AN5:AO5"/>
    <mergeCell ref="A6:A7"/>
    <mergeCell ref="B6:D6"/>
    <mergeCell ref="E6:G6"/>
    <mergeCell ref="H6:J6"/>
    <mergeCell ref="K6:M6"/>
    <mergeCell ref="AG6:AI6"/>
    <mergeCell ref="AJ6:AL6"/>
    <mergeCell ref="AM6:AO6"/>
    <mergeCell ref="T27:AI27"/>
    <mergeCell ref="Q6:S6"/>
    <mergeCell ref="T6:T7"/>
    <mergeCell ref="U6:W6"/>
    <mergeCell ref="X6:Z6"/>
    <mergeCell ref="AA6:AC6"/>
    <mergeCell ref="AD6:AF6"/>
  </mergeCells>
  <phoneticPr fontId="4" type="noConversion"/>
  <hyperlinks>
    <hyperlink ref="AP2" location="預告統計資料發布時間表!A1" display="回發布時間表" xr:uid="{6341AED9-6F7D-40B6-A986-4B71AEB737B2}"/>
  </hyperlinks>
  <printOptions horizontalCentered="1" verticalCentered="1"/>
  <pageMargins left="0.39370078740157505" right="0.39370078740157505" top="0.39370078740157505" bottom="0.39370078740157505" header="0" footer="0"/>
  <pageSetup paperSize="0" scale="78" fitToWidth="0" fitToHeight="0" pageOrder="overThenDown" orientation="landscape" horizontalDpi="0" verticalDpi="0" copies="0"/>
  <headerFooter alignWithMargins="0"/>
  <colBreaks count="1" manualBreakCount="1">
    <brk id="19" man="1"/>
  </colBreaks>
  <drawing r:id="rId1"/>
</worksheet>
</file>

<file path=xl/worksheets/sheet10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D87C6F-7B0F-48C2-8EB1-E8F96E4DF3C1}">
  <dimension ref="A1:V87"/>
  <sheetViews>
    <sheetView topLeftCell="C1" workbookViewId="0">
      <selection activeCell="V2" sqref="V2"/>
    </sheetView>
  </sheetViews>
  <sheetFormatPr defaultRowHeight="12" customHeight="1"/>
  <cols>
    <col min="1" max="1" width="5.875" style="1125" customWidth="1"/>
    <col min="2" max="2" width="2.875" style="1125" customWidth="1"/>
    <col min="3" max="4" width="6.125" style="1125" customWidth="1"/>
    <col min="5" max="11" width="7" style="1125" customWidth="1"/>
    <col min="12" max="12" width="8.625" style="1125" customWidth="1"/>
    <col min="13" max="14" width="7" style="1125" customWidth="1"/>
    <col min="15" max="15" width="8.375" style="1125" customWidth="1"/>
    <col min="16" max="16" width="9.375" style="1125" customWidth="1"/>
    <col min="17" max="17" width="10.875" style="1125" customWidth="1"/>
    <col min="18" max="19" width="8.375" style="1125" customWidth="1"/>
    <col min="20" max="21" width="9.625" style="1125" customWidth="1"/>
    <col min="22" max="258" width="7" style="1125" customWidth="1"/>
    <col min="259" max="16384" width="9" style="1125"/>
  </cols>
  <sheetData>
    <row r="1" spans="1:22" ht="16.5" customHeight="1">
      <c r="A1" s="2506" t="s">
        <v>684</v>
      </c>
      <c r="B1" s="2506"/>
      <c r="C1" s="1019"/>
      <c r="D1" s="1020"/>
      <c r="E1" s="1124"/>
      <c r="G1" s="1126"/>
      <c r="H1" s="1126"/>
      <c r="I1" s="1126"/>
      <c r="J1" s="1126"/>
      <c r="K1" s="1126"/>
      <c r="L1" s="1126"/>
      <c r="M1" s="1126"/>
      <c r="N1" s="1126"/>
      <c r="O1" s="1126"/>
      <c r="P1" s="1126"/>
      <c r="Q1" s="1126"/>
      <c r="R1" s="1877" t="s">
        <v>685</v>
      </c>
      <c r="S1" s="1877"/>
      <c r="T1" s="2492" t="s">
        <v>1781</v>
      </c>
      <c r="U1" s="2492"/>
    </row>
    <row r="2" spans="1:22" ht="18" customHeight="1">
      <c r="A2" s="2506" t="s">
        <v>687</v>
      </c>
      <c r="B2" s="2506"/>
      <c r="C2" s="1127" t="s">
        <v>1782</v>
      </c>
      <c r="D2" s="1128"/>
      <c r="E2" s="1124"/>
      <c r="F2" s="1126"/>
      <c r="G2" s="1126"/>
      <c r="H2" s="1126"/>
      <c r="I2" s="1126"/>
      <c r="J2" s="1126"/>
      <c r="K2" s="1126"/>
      <c r="L2" s="1126"/>
      <c r="M2" s="1126"/>
      <c r="N2" s="1126"/>
      <c r="O2" s="1126"/>
      <c r="P2" s="1126"/>
      <c r="Q2" s="1126"/>
      <c r="R2" s="1877" t="s">
        <v>689</v>
      </c>
      <c r="S2" s="1877"/>
      <c r="T2" s="2493" t="s">
        <v>1872</v>
      </c>
      <c r="U2" s="2493"/>
      <c r="V2" s="107" t="s">
        <v>62</v>
      </c>
    </row>
    <row r="3" spans="1:22" ht="24.95" customHeight="1">
      <c r="A3" s="2508" t="s">
        <v>1904</v>
      </c>
      <c r="B3" s="2508"/>
      <c r="C3" s="2508"/>
      <c r="D3" s="2508"/>
      <c r="E3" s="2508"/>
      <c r="F3" s="2508"/>
      <c r="G3" s="2508"/>
      <c r="H3" s="2508"/>
      <c r="I3" s="2508"/>
      <c r="J3" s="2508"/>
      <c r="K3" s="2508"/>
      <c r="L3" s="2508"/>
      <c r="M3" s="2508"/>
      <c r="N3" s="2508"/>
      <c r="O3" s="2508"/>
      <c r="P3" s="2508"/>
      <c r="Q3" s="2508"/>
      <c r="R3" s="2508"/>
      <c r="S3" s="2508"/>
      <c r="T3" s="2508"/>
      <c r="U3" s="2508"/>
    </row>
    <row r="4" spans="1:22" ht="20.100000000000001" customHeight="1">
      <c r="B4" s="1129"/>
      <c r="C4" s="1129"/>
      <c r="D4" s="1129"/>
      <c r="E4" s="2503" t="s">
        <v>1873</v>
      </c>
      <c r="F4" s="2503"/>
      <c r="G4" s="2503"/>
      <c r="H4" s="2503"/>
      <c r="I4" s="2503"/>
      <c r="J4" s="2503"/>
      <c r="K4" s="2503"/>
      <c r="L4" s="2503"/>
      <c r="M4" s="2503"/>
      <c r="N4" s="2503"/>
      <c r="O4" s="2503"/>
      <c r="P4" s="2503"/>
      <c r="Q4" s="2503"/>
      <c r="R4" s="2503"/>
      <c r="S4" s="2503"/>
      <c r="T4" s="1129"/>
      <c r="U4" s="1130" t="s">
        <v>1829</v>
      </c>
    </row>
    <row r="5" spans="1:22" s="1132" customFormat="1" ht="20.100000000000001" customHeight="1">
      <c r="A5" s="2504" t="s">
        <v>1874</v>
      </c>
      <c r="B5" s="2504"/>
      <c r="C5" s="2504"/>
      <c r="D5" s="2504"/>
      <c r="E5" s="2498" t="s">
        <v>1875</v>
      </c>
      <c r="F5" s="2498"/>
      <c r="G5" s="2498" t="s">
        <v>1876</v>
      </c>
      <c r="H5" s="2498"/>
      <c r="I5" s="2498"/>
      <c r="J5" s="2498"/>
      <c r="K5" s="2498"/>
      <c r="L5" s="2498"/>
      <c r="M5" s="2498"/>
      <c r="N5" s="2498"/>
      <c r="O5" s="2498" t="s">
        <v>1877</v>
      </c>
      <c r="P5" s="2498"/>
      <c r="Q5" s="2498"/>
      <c r="R5" s="2498"/>
      <c r="S5" s="2498"/>
      <c r="T5" s="2498"/>
      <c r="U5" s="2498"/>
    </row>
    <row r="6" spans="1:22" s="1132" customFormat="1" ht="37.9" customHeight="1">
      <c r="A6" s="2504"/>
      <c r="B6" s="2504"/>
      <c r="C6" s="2504"/>
      <c r="D6" s="2504"/>
      <c r="E6" s="1131" t="s">
        <v>1878</v>
      </c>
      <c r="F6" s="1131" t="s">
        <v>1879</v>
      </c>
      <c r="G6" s="1131" t="s">
        <v>1880</v>
      </c>
      <c r="H6" s="1133" t="s">
        <v>1881</v>
      </c>
      <c r="I6" s="1133" t="s">
        <v>1882</v>
      </c>
      <c r="J6" s="1133" t="s">
        <v>1883</v>
      </c>
      <c r="K6" s="1133" t="s">
        <v>1884</v>
      </c>
      <c r="L6" s="1133" t="s">
        <v>1885</v>
      </c>
      <c r="M6" s="1131" t="s">
        <v>1886</v>
      </c>
      <c r="N6" s="1131" t="s">
        <v>1813</v>
      </c>
      <c r="O6" s="1131" t="s">
        <v>1887</v>
      </c>
      <c r="P6" s="1133" t="s">
        <v>1888</v>
      </c>
      <c r="Q6" s="1133" t="s">
        <v>1889</v>
      </c>
      <c r="R6" s="1131" t="s">
        <v>1890</v>
      </c>
      <c r="S6" s="1131" t="s">
        <v>1891</v>
      </c>
      <c r="T6" s="1131" t="s">
        <v>1892</v>
      </c>
      <c r="U6" s="1131" t="s">
        <v>1893</v>
      </c>
    </row>
    <row r="7" spans="1:22" ht="16.5" customHeight="1">
      <c r="A7" s="2507" t="s">
        <v>1868</v>
      </c>
      <c r="B7" s="2499" t="s">
        <v>1894</v>
      </c>
      <c r="C7" s="2495" t="s">
        <v>1895</v>
      </c>
      <c r="D7" s="2495"/>
      <c r="E7" s="1134" t="s">
        <v>706</v>
      </c>
      <c r="F7" s="1134" t="s">
        <v>706</v>
      </c>
      <c r="G7" s="1134" t="s">
        <v>706</v>
      </c>
      <c r="H7" s="1134" t="s">
        <v>706</v>
      </c>
      <c r="I7" s="1134" t="s">
        <v>706</v>
      </c>
      <c r="J7" s="1134" t="s">
        <v>706</v>
      </c>
      <c r="K7" s="1134" t="s">
        <v>706</v>
      </c>
      <c r="L7" s="1134" t="s">
        <v>706</v>
      </c>
      <c r="M7" s="1134" t="s">
        <v>706</v>
      </c>
      <c r="N7" s="1134" t="s">
        <v>706</v>
      </c>
      <c r="O7" s="1134" t="s">
        <v>706</v>
      </c>
      <c r="P7" s="1134" t="s">
        <v>706</v>
      </c>
      <c r="Q7" s="1134" t="s">
        <v>706</v>
      </c>
      <c r="R7" s="1134" t="s">
        <v>706</v>
      </c>
      <c r="S7" s="1134" t="s">
        <v>706</v>
      </c>
      <c r="T7" s="1134" t="s">
        <v>706</v>
      </c>
      <c r="U7" s="1134" t="s">
        <v>706</v>
      </c>
    </row>
    <row r="8" spans="1:22" ht="16.5" customHeight="1">
      <c r="A8" s="2507"/>
      <c r="B8" s="2499"/>
      <c r="C8" s="2495" t="s">
        <v>1802</v>
      </c>
      <c r="D8" s="2495"/>
      <c r="E8" s="1135"/>
      <c r="F8" s="1136"/>
      <c r="G8" s="1137"/>
      <c r="H8" s="1137"/>
      <c r="I8" s="1137"/>
      <c r="J8" s="1137"/>
      <c r="K8" s="1137"/>
      <c r="L8" s="1137"/>
      <c r="M8" s="1137"/>
      <c r="N8" s="1137"/>
      <c r="O8" s="1137"/>
      <c r="P8" s="1137"/>
      <c r="Q8" s="1137"/>
      <c r="R8" s="1137"/>
      <c r="S8" s="1137"/>
      <c r="T8" s="1136"/>
      <c r="U8" s="1136"/>
    </row>
    <row r="9" spans="1:22" ht="16.5" customHeight="1">
      <c r="A9" s="2507"/>
      <c r="B9" s="2499"/>
      <c r="C9" s="2495" t="s">
        <v>1803</v>
      </c>
      <c r="D9" s="2495"/>
      <c r="E9" s="1135"/>
      <c r="F9" s="1136"/>
      <c r="G9" s="1136"/>
      <c r="H9" s="1136"/>
      <c r="I9" s="1136"/>
      <c r="J9" s="1136"/>
      <c r="K9" s="1138"/>
      <c r="L9" s="1136"/>
      <c r="M9" s="1136"/>
      <c r="N9" s="1136"/>
      <c r="O9" s="1136"/>
      <c r="P9" s="1136"/>
      <c r="Q9" s="1136"/>
      <c r="R9" s="1136"/>
      <c r="S9" s="1136"/>
      <c r="T9" s="1136"/>
      <c r="U9" s="1136"/>
    </row>
    <row r="10" spans="1:22" ht="16.5" customHeight="1">
      <c r="A10" s="2507"/>
      <c r="B10" s="2499"/>
      <c r="C10" s="2495" t="s">
        <v>1804</v>
      </c>
      <c r="D10" s="2495"/>
      <c r="E10" s="1135"/>
      <c r="F10" s="1136"/>
      <c r="G10" s="1136"/>
      <c r="H10" s="1136"/>
      <c r="I10" s="1136"/>
      <c r="J10" s="1136"/>
      <c r="K10" s="1136"/>
      <c r="L10" s="1136"/>
      <c r="M10" s="1136"/>
      <c r="N10" s="1136"/>
      <c r="O10" s="1136"/>
      <c r="P10" s="1136"/>
      <c r="Q10" s="1136"/>
      <c r="R10" s="1136"/>
      <c r="S10" s="1136"/>
      <c r="T10" s="1136"/>
      <c r="U10" s="1136"/>
    </row>
    <row r="11" spans="1:22" ht="16.5" customHeight="1">
      <c r="A11" s="2507"/>
      <c r="B11" s="2499"/>
      <c r="C11" s="2495" t="s">
        <v>1805</v>
      </c>
      <c r="D11" s="2495"/>
      <c r="E11" s="1136"/>
      <c r="F11" s="1136"/>
      <c r="G11" s="1136"/>
      <c r="H11" s="1136"/>
      <c r="I11" s="1136"/>
      <c r="J11" s="1136"/>
      <c r="K11" s="1136"/>
      <c r="L11" s="1136"/>
      <c r="M11" s="1136"/>
      <c r="N11" s="1136"/>
      <c r="O11" s="1136"/>
      <c r="P11" s="1136"/>
      <c r="Q11" s="1136"/>
      <c r="R11" s="1136"/>
      <c r="S11" s="1136"/>
      <c r="T11" s="1136"/>
      <c r="U11" s="1136"/>
    </row>
    <row r="12" spans="1:22" ht="16.5" customHeight="1">
      <c r="A12" s="2507"/>
      <c r="B12" s="2499"/>
      <c r="C12" s="2495" t="s">
        <v>1806</v>
      </c>
      <c r="D12" s="2495"/>
      <c r="E12" s="1136"/>
      <c r="F12" s="1136"/>
      <c r="G12" s="1136"/>
      <c r="H12" s="1136"/>
      <c r="I12" s="1136"/>
      <c r="J12" s="1136"/>
      <c r="K12" s="1136"/>
      <c r="L12" s="1136"/>
      <c r="M12" s="1136"/>
      <c r="N12" s="1136"/>
      <c r="O12" s="1136"/>
      <c r="P12" s="1136"/>
      <c r="Q12" s="1136"/>
      <c r="R12" s="1136"/>
      <c r="S12" s="1136"/>
      <c r="T12" s="1136"/>
      <c r="U12" s="1136"/>
    </row>
    <row r="13" spans="1:22" ht="16.5" customHeight="1">
      <c r="A13" s="2507"/>
      <c r="B13" s="2499"/>
      <c r="C13" s="2495" t="s">
        <v>1807</v>
      </c>
      <c r="D13" s="2495"/>
      <c r="E13" s="1139"/>
      <c r="F13" s="1136"/>
      <c r="G13" s="1136"/>
      <c r="H13" s="1136"/>
      <c r="I13" s="1136"/>
      <c r="J13" s="1136"/>
      <c r="K13" s="1136"/>
      <c r="L13" s="1136"/>
      <c r="M13" s="1136"/>
      <c r="N13" s="1136"/>
      <c r="O13" s="1136"/>
      <c r="P13" s="1136"/>
      <c r="Q13" s="1136"/>
      <c r="R13" s="1136"/>
      <c r="S13" s="1136"/>
      <c r="T13" s="1136"/>
      <c r="U13" s="1136"/>
    </row>
    <row r="14" spans="1:22" ht="16.5" customHeight="1">
      <c r="A14" s="2507"/>
      <c r="B14" s="2499"/>
      <c r="C14" s="2495" t="s">
        <v>1808</v>
      </c>
      <c r="D14" s="2495"/>
      <c r="E14" s="1139"/>
      <c r="F14" s="1136"/>
      <c r="G14" s="1136"/>
      <c r="H14" s="1136"/>
      <c r="I14" s="1136"/>
      <c r="J14" s="1136"/>
      <c r="K14" s="1136"/>
      <c r="L14" s="1136"/>
      <c r="M14" s="1136"/>
      <c r="N14" s="1136"/>
      <c r="O14" s="1136"/>
      <c r="P14" s="1136"/>
      <c r="Q14" s="1136"/>
      <c r="R14" s="1136"/>
      <c r="S14" s="1136"/>
      <c r="T14" s="1136"/>
      <c r="U14" s="1136"/>
    </row>
    <row r="15" spans="1:22" ht="16.5" customHeight="1">
      <c r="A15" s="2507"/>
      <c r="B15" s="2499"/>
      <c r="C15" s="2495" t="s">
        <v>1809</v>
      </c>
      <c r="D15" s="2495"/>
      <c r="E15" s="1136"/>
      <c r="F15" s="1136"/>
      <c r="G15" s="1136"/>
      <c r="H15" s="1136"/>
      <c r="I15" s="1136"/>
      <c r="J15" s="1136"/>
      <c r="K15" s="1136"/>
      <c r="L15" s="1136"/>
      <c r="M15" s="1136"/>
      <c r="N15" s="1136"/>
      <c r="O15" s="1136"/>
      <c r="P15" s="1136"/>
      <c r="Q15" s="1136"/>
      <c r="R15" s="1136"/>
      <c r="S15" s="1136"/>
      <c r="T15" s="1136"/>
      <c r="U15" s="1136"/>
    </row>
    <row r="16" spans="1:22" ht="16.5" customHeight="1">
      <c r="A16" s="2507"/>
      <c r="B16" s="2499"/>
      <c r="C16" s="2495" t="s">
        <v>1810</v>
      </c>
      <c r="D16" s="2495"/>
      <c r="E16" s="1136"/>
      <c r="F16" s="1136"/>
      <c r="G16" s="1136"/>
      <c r="H16" s="1136"/>
      <c r="I16" s="1136"/>
      <c r="J16" s="1136"/>
      <c r="K16" s="1136"/>
      <c r="L16" s="1136"/>
      <c r="M16" s="1136"/>
      <c r="N16" s="1136"/>
      <c r="O16" s="1136"/>
      <c r="P16" s="1136"/>
      <c r="Q16" s="1136"/>
      <c r="R16" s="1136"/>
      <c r="S16" s="1136"/>
      <c r="T16" s="1136"/>
      <c r="U16" s="1136"/>
    </row>
    <row r="17" spans="1:21" ht="16.5" customHeight="1">
      <c r="A17" s="2507"/>
      <c r="B17" s="2499"/>
      <c r="C17" s="2495" t="s">
        <v>1811</v>
      </c>
      <c r="D17" s="2495"/>
      <c r="E17" s="1139"/>
      <c r="F17" s="1136"/>
      <c r="G17" s="1136"/>
      <c r="H17" s="1136"/>
      <c r="I17" s="1136"/>
      <c r="J17" s="1136"/>
      <c r="K17" s="1136"/>
      <c r="L17" s="1136"/>
      <c r="M17" s="1136"/>
      <c r="N17" s="1136"/>
      <c r="O17" s="1136"/>
      <c r="P17" s="1136"/>
      <c r="Q17" s="1136"/>
      <c r="R17" s="1136"/>
      <c r="S17" s="1136"/>
      <c r="T17" s="1136"/>
      <c r="U17" s="1136"/>
    </row>
    <row r="18" spans="1:21" ht="16.5" customHeight="1">
      <c r="A18" s="2507"/>
      <c r="B18" s="2499"/>
      <c r="C18" s="2495" t="s">
        <v>1812</v>
      </c>
      <c r="D18" s="2495"/>
      <c r="E18" s="1139"/>
      <c r="F18" s="1136"/>
      <c r="G18" s="1136"/>
      <c r="H18" s="1136"/>
      <c r="I18" s="1136"/>
      <c r="J18" s="1136"/>
      <c r="K18" s="1136"/>
      <c r="L18" s="1136"/>
      <c r="M18" s="1136"/>
      <c r="N18" s="1136"/>
      <c r="O18" s="1136"/>
      <c r="P18" s="1136"/>
      <c r="Q18" s="1136"/>
      <c r="R18" s="1136"/>
      <c r="S18" s="1136"/>
      <c r="T18" s="1136"/>
      <c r="U18" s="1136"/>
    </row>
    <row r="19" spans="1:21" ht="16.5" customHeight="1">
      <c r="A19" s="2507"/>
      <c r="B19" s="2499"/>
      <c r="C19" s="2495" t="s">
        <v>1813</v>
      </c>
      <c r="D19" s="2495"/>
      <c r="E19" s="1139"/>
      <c r="F19" s="1136"/>
      <c r="G19" s="1136"/>
      <c r="H19" s="1136"/>
      <c r="I19" s="1136"/>
      <c r="J19" s="1136"/>
      <c r="K19" s="1136"/>
      <c r="L19" s="1136"/>
      <c r="M19" s="1136"/>
      <c r="N19" s="1136"/>
      <c r="O19" s="1136"/>
      <c r="P19" s="1136"/>
      <c r="Q19" s="1136"/>
      <c r="R19" s="1136"/>
      <c r="S19" s="1136"/>
      <c r="T19" s="1136"/>
      <c r="U19" s="1136"/>
    </row>
    <row r="20" spans="1:21" ht="16.5" hidden="1" customHeight="1">
      <c r="A20" s="2507"/>
      <c r="B20" s="2499"/>
      <c r="C20" s="2497" t="s">
        <v>1896</v>
      </c>
      <c r="D20" s="2497"/>
      <c r="E20" s="1136"/>
      <c r="F20" s="1136"/>
      <c r="G20" s="1136"/>
      <c r="H20" s="1136"/>
      <c r="I20" s="1136"/>
      <c r="J20" s="1136"/>
      <c r="K20" s="1136"/>
      <c r="L20" s="1136"/>
      <c r="M20" s="1136"/>
      <c r="N20" s="1136"/>
      <c r="O20" s="1136"/>
      <c r="P20" s="1136"/>
      <c r="Q20" s="1136"/>
      <c r="R20" s="1136"/>
      <c r="S20" s="1136"/>
      <c r="T20" s="1136"/>
      <c r="U20" s="1136"/>
    </row>
    <row r="21" spans="1:21" ht="16.5" hidden="1" customHeight="1">
      <c r="A21" s="2507"/>
      <c r="B21" s="2499"/>
      <c r="C21" s="2496" t="s">
        <v>1815</v>
      </c>
      <c r="D21" s="2496"/>
      <c r="E21" s="1136"/>
      <c r="F21" s="1136"/>
      <c r="G21" s="1136"/>
      <c r="H21" s="1136"/>
      <c r="I21" s="1136"/>
      <c r="J21" s="1136"/>
      <c r="K21" s="1136"/>
      <c r="L21" s="1136"/>
      <c r="M21" s="1136"/>
      <c r="N21" s="1136"/>
      <c r="O21" s="1136"/>
      <c r="P21" s="1136"/>
      <c r="Q21" s="1136"/>
      <c r="R21" s="1136"/>
      <c r="S21" s="1136"/>
      <c r="T21" s="1136"/>
      <c r="U21" s="1136"/>
    </row>
    <row r="22" spans="1:21" ht="16.5" hidden="1" customHeight="1">
      <c r="A22" s="2507"/>
      <c r="B22" s="2499"/>
      <c r="C22" s="2497" t="s">
        <v>1897</v>
      </c>
      <c r="D22" s="2497"/>
      <c r="E22" s="1136"/>
      <c r="F22" s="1136"/>
      <c r="G22" s="1136"/>
      <c r="H22" s="1136"/>
      <c r="I22" s="1136"/>
      <c r="J22" s="1136"/>
      <c r="K22" s="1136"/>
      <c r="L22" s="1136"/>
      <c r="M22" s="1136"/>
      <c r="N22" s="1136"/>
      <c r="O22" s="1136"/>
      <c r="P22" s="1136"/>
      <c r="Q22" s="1136"/>
      <c r="R22" s="1136"/>
      <c r="S22" s="1136"/>
      <c r="T22" s="1136"/>
      <c r="U22" s="1136"/>
    </row>
    <row r="23" spans="1:21" ht="16.5" hidden="1" customHeight="1">
      <c r="A23" s="2507"/>
      <c r="B23" s="2499"/>
      <c r="C23" s="2497" t="s">
        <v>1898</v>
      </c>
      <c r="D23" s="2497"/>
      <c r="E23" s="1136"/>
      <c r="F23" s="1136"/>
      <c r="G23" s="1136"/>
      <c r="H23" s="1136"/>
      <c r="I23" s="1136"/>
      <c r="J23" s="1136"/>
      <c r="K23" s="1136"/>
      <c r="L23" s="1136"/>
      <c r="M23" s="1136"/>
      <c r="N23" s="1136"/>
      <c r="O23" s="1136"/>
      <c r="P23" s="1136"/>
      <c r="Q23" s="1136"/>
      <c r="R23" s="1136"/>
      <c r="S23" s="1136"/>
      <c r="T23" s="1136"/>
      <c r="U23" s="1136"/>
    </row>
    <row r="24" spans="1:21" ht="16.5" hidden="1" customHeight="1">
      <c r="A24" s="2507"/>
      <c r="B24" s="2499"/>
      <c r="C24" s="2498" t="s">
        <v>1818</v>
      </c>
      <c r="D24" s="1140" t="s">
        <v>1819</v>
      </c>
      <c r="E24" s="1136"/>
      <c r="F24" s="1136"/>
      <c r="G24" s="1136"/>
      <c r="H24" s="1136"/>
      <c r="I24" s="1136"/>
      <c r="J24" s="1136"/>
      <c r="K24" s="1136"/>
      <c r="L24" s="1136"/>
      <c r="M24" s="1136"/>
      <c r="N24" s="1136"/>
      <c r="O24" s="1136"/>
      <c r="P24" s="1136"/>
      <c r="Q24" s="1136"/>
      <c r="R24" s="1136"/>
      <c r="S24" s="1136"/>
      <c r="T24" s="1136"/>
      <c r="U24" s="1136"/>
    </row>
    <row r="25" spans="1:21" ht="16.5" hidden="1" customHeight="1">
      <c r="A25" s="2507"/>
      <c r="B25" s="2499"/>
      <c r="C25" s="2498"/>
      <c r="D25" s="1140" t="s">
        <v>1820</v>
      </c>
      <c r="E25" s="1136"/>
      <c r="F25" s="1136"/>
      <c r="G25" s="1136"/>
      <c r="H25" s="1136"/>
      <c r="I25" s="1136"/>
      <c r="J25" s="1136"/>
      <c r="K25" s="1136"/>
      <c r="L25" s="1136"/>
      <c r="M25" s="1136"/>
      <c r="N25" s="1136"/>
      <c r="O25" s="1136"/>
      <c r="P25" s="1136"/>
      <c r="Q25" s="1136"/>
      <c r="R25" s="1136"/>
      <c r="S25" s="1136"/>
      <c r="T25" s="1136"/>
      <c r="U25" s="1136"/>
    </row>
    <row r="26" spans="1:21" ht="16.5" hidden="1" customHeight="1">
      <c r="A26" s="2507"/>
      <c r="B26" s="2499"/>
      <c r="C26" s="2498"/>
      <c r="D26" s="1140" t="s">
        <v>1813</v>
      </c>
      <c r="E26" s="1136"/>
      <c r="F26" s="1136"/>
      <c r="G26" s="1136"/>
      <c r="H26" s="1136"/>
      <c r="I26" s="1136"/>
      <c r="J26" s="1136"/>
      <c r="K26" s="1136"/>
      <c r="L26" s="1136"/>
      <c r="M26" s="1136"/>
      <c r="N26" s="1136"/>
      <c r="O26" s="1136"/>
      <c r="P26" s="1136"/>
      <c r="Q26" s="1136"/>
      <c r="R26" s="1136"/>
      <c r="S26" s="1136"/>
      <c r="T26" s="1136"/>
      <c r="U26" s="1136"/>
    </row>
    <row r="27" spans="1:21" ht="16.5" customHeight="1">
      <c r="A27" s="2507"/>
      <c r="B27" s="2499" t="s">
        <v>1899</v>
      </c>
      <c r="C27" s="2495" t="s">
        <v>1900</v>
      </c>
      <c r="D27" s="2495"/>
      <c r="E27" s="1134" t="s">
        <v>706</v>
      </c>
      <c r="F27" s="1134" t="s">
        <v>706</v>
      </c>
      <c r="G27" s="1134" t="s">
        <v>706</v>
      </c>
      <c r="H27" s="1134" t="s">
        <v>706</v>
      </c>
      <c r="I27" s="1134" t="s">
        <v>706</v>
      </c>
      <c r="J27" s="1134" t="s">
        <v>706</v>
      </c>
      <c r="K27" s="1134" t="s">
        <v>706</v>
      </c>
      <c r="L27" s="1134" t="s">
        <v>706</v>
      </c>
      <c r="M27" s="1134" t="s">
        <v>706</v>
      </c>
      <c r="N27" s="1134" t="s">
        <v>706</v>
      </c>
      <c r="O27" s="1134" t="s">
        <v>706</v>
      </c>
      <c r="P27" s="1134" t="s">
        <v>706</v>
      </c>
      <c r="Q27" s="1134" t="s">
        <v>706</v>
      </c>
      <c r="R27" s="1134" t="s">
        <v>706</v>
      </c>
      <c r="S27" s="1134" t="s">
        <v>706</v>
      </c>
      <c r="T27" s="1134" t="s">
        <v>706</v>
      </c>
      <c r="U27" s="1134" t="s">
        <v>706</v>
      </c>
    </row>
    <row r="28" spans="1:21" ht="16.5" customHeight="1">
      <c r="A28" s="2507"/>
      <c r="B28" s="2499"/>
      <c r="C28" s="2495" t="s">
        <v>1831</v>
      </c>
      <c r="D28" s="2495"/>
      <c r="E28" s="1136"/>
      <c r="F28" s="1136"/>
      <c r="G28" s="1136"/>
      <c r="H28" s="1136"/>
      <c r="I28" s="1136"/>
      <c r="J28" s="1136"/>
      <c r="K28" s="1136"/>
      <c r="L28" s="1136"/>
      <c r="M28" s="1136"/>
      <c r="N28" s="1136"/>
      <c r="O28" s="1136"/>
      <c r="P28" s="1136"/>
      <c r="Q28" s="1136"/>
      <c r="R28" s="1136"/>
      <c r="S28" s="1136"/>
      <c r="T28" s="1136"/>
      <c r="U28" s="1136"/>
    </row>
    <row r="29" spans="1:21" ht="16.5" customHeight="1">
      <c r="A29" s="2507"/>
      <c r="B29" s="2499"/>
      <c r="C29" s="2495" t="s">
        <v>1832</v>
      </c>
      <c r="D29" s="2495"/>
      <c r="E29" s="1136"/>
      <c r="F29" s="1136"/>
      <c r="G29" s="1136"/>
      <c r="H29" s="1136"/>
      <c r="I29" s="1136"/>
      <c r="J29" s="1136"/>
      <c r="K29" s="1136"/>
      <c r="L29" s="1136"/>
      <c r="M29" s="1136"/>
      <c r="N29" s="1136"/>
      <c r="O29" s="1136"/>
      <c r="P29" s="1136"/>
      <c r="Q29" s="1136"/>
      <c r="R29" s="1136"/>
      <c r="S29" s="1136"/>
      <c r="T29" s="1136"/>
      <c r="U29" s="1136"/>
    </row>
    <row r="30" spans="1:21" ht="16.5" customHeight="1">
      <c r="A30" s="2507"/>
      <c r="B30" s="2499"/>
      <c r="C30" s="2495" t="s">
        <v>1833</v>
      </c>
      <c r="D30" s="2495"/>
      <c r="E30" s="1136"/>
      <c r="F30" s="1136"/>
      <c r="G30" s="1136"/>
      <c r="H30" s="1136"/>
      <c r="I30" s="1136"/>
      <c r="J30" s="1136"/>
      <c r="K30" s="1136"/>
      <c r="L30" s="1136"/>
      <c r="M30" s="1136"/>
      <c r="N30" s="1136"/>
      <c r="O30" s="1136"/>
      <c r="P30" s="1136"/>
      <c r="Q30" s="1136"/>
      <c r="R30" s="1136"/>
      <c r="S30" s="1136"/>
      <c r="T30" s="1136"/>
      <c r="U30" s="1136"/>
    </row>
    <row r="31" spans="1:21" ht="16.5" customHeight="1">
      <c r="A31" s="2507"/>
      <c r="B31" s="2499"/>
      <c r="C31" s="2500" t="s">
        <v>1836</v>
      </c>
      <c r="D31" s="2500"/>
      <c r="E31" s="1136"/>
      <c r="F31" s="1136"/>
      <c r="G31" s="1136"/>
      <c r="H31" s="1136"/>
      <c r="I31" s="1136"/>
      <c r="J31" s="1136"/>
      <c r="K31" s="1136"/>
      <c r="L31" s="1136"/>
      <c r="M31" s="1136"/>
      <c r="N31" s="1136"/>
      <c r="O31" s="1136"/>
      <c r="P31" s="1136"/>
      <c r="Q31" s="1136"/>
      <c r="R31" s="1136"/>
      <c r="S31" s="1136"/>
      <c r="T31" s="1136"/>
      <c r="U31" s="1136"/>
    </row>
    <row r="32" spans="1:21" ht="16.5" customHeight="1">
      <c r="A32" s="2507"/>
      <c r="B32" s="2499"/>
      <c r="C32" s="2495" t="s">
        <v>1837</v>
      </c>
      <c r="D32" s="2495"/>
      <c r="E32" s="1136"/>
      <c r="F32" s="1136"/>
      <c r="G32" s="1136"/>
      <c r="H32" s="1136"/>
      <c r="I32" s="1136"/>
      <c r="J32" s="1136"/>
      <c r="K32" s="1136"/>
      <c r="L32" s="1136"/>
      <c r="M32" s="1136"/>
      <c r="N32" s="1136"/>
      <c r="O32" s="1136"/>
      <c r="P32" s="1136"/>
      <c r="Q32" s="1136"/>
      <c r="R32" s="1136"/>
      <c r="S32" s="1136"/>
      <c r="T32" s="1136"/>
      <c r="U32" s="1136"/>
    </row>
    <row r="33" spans="1:21" ht="16.5" customHeight="1">
      <c r="A33" s="2507"/>
      <c r="B33" s="2499"/>
      <c r="C33" s="2495" t="s">
        <v>1838</v>
      </c>
      <c r="D33" s="2495"/>
      <c r="E33" s="1136"/>
      <c r="F33" s="1136"/>
      <c r="G33" s="1136"/>
      <c r="H33" s="1136"/>
      <c r="I33" s="1136"/>
      <c r="J33" s="1136"/>
      <c r="K33" s="1136"/>
      <c r="L33" s="1136"/>
      <c r="M33" s="1136"/>
      <c r="N33" s="1136"/>
      <c r="O33" s="1136"/>
      <c r="P33" s="1136"/>
      <c r="Q33" s="1136"/>
      <c r="R33" s="1136"/>
      <c r="S33" s="1136"/>
      <c r="T33" s="1136"/>
      <c r="U33" s="1136"/>
    </row>
    <row r="34" spans="1:21" ht="16.5" customHeight="1">
      <c r="A34" s="2507"/>
      <c r="B34" s="2499"/>
      <c r="C34" s="2495" t="s">
        <v>1839</v>
      </c>
      <c r="D34" s="2495"/>
      <c r="E34" s="1136"/>
      <c r="F34" s="1136"/>
      <c r="G34" s="1136"/>
      <c r="H34" s="1136"/>
      <c r="I34" s="1136"/>
      <c r="J34" s="1136"/>
      <c r="K34" s="1136"/>
      <c r="L34" s="1136"/>
      <c r="M34" s="1136"/>
      <c r="N34" s="1136"/>
      <c r="O34" s="1136"/>
      <c r="P34" s="1136"/>
      <c r="Q34" s="1136"/>
      <c r="R34" s="1136"/>
      <c r="S34" s="1136"/>
      <c r="T34" s="1136"/>
      <c r="U34" s="1136"/>
    </row>
    <row r="35" spans="1:21" ht="16.5" customHeight="1">
      <c r="A35" s="2507"/>
      <c r="B35" s="2499"/>
      <c r="C35" s="2495" t="s">
        <v>1840</v>
      </c>
      <c r="D35" s="2495"/>
      <c r="E35" s="1136"/>
      <c r="F35" s="1136"/>
      <c r="G35" s="1136"/>
      <c r="H35" s="1136"/>
      <c r="I35" s="1136"/>
      <c r="J35" s="1136"/>
      <c r="K35" s="1136"/>
      <c r="L35" s="1136"/>
      <c r="M35" s="1136"/>
      <c r="N35" s="1136"/>
      <c r="O35" s="1136"/>
      <c r="P35" s="1136"/>
      <c r="Q35" s="1136"/>
      <c r="R35" s="1136"/>
      <c r="S35" s="1136"/>
      <c r="T35" s="1136"/>
      <c r="U35" s="1136"/>
    </row>
    <row r="36" spans="1:21" ht="16.5" customHeight="1">
      <c r="A36" s="2507"/>
      <c r="B36" s="2499"/>
      <c r="C36" s="2495" t="s">
        <v>1841</v>
      </c>
      <c r="D36" s="2495"/>
      <c r="E36" s="1136"/>
      <c r="F36" s="1136"/>
      <c r="G36" s="1136"/>
      <c r="H36" s="1136"/>
      <c r="I36" s="1136"/>
      <c r="J36" s="1136"/>
      <c r="K36" s="1136"/>
      <c r="L36" s="1136"/>
      <c r="M36" s="1136"/>
      <c r="N36" s="1136"/>
      <c r="O36" s="1136"/>
      <c r="P36" s="1136"/>
      <c r="Q36" s="1136"/>
      <c r="R36" s="1136"/>
      <c r="S36" s="1136"/>
      <c r="T36" s="1136"/>
      <c r="U36" s="1136"/>
    </row>
    <row r="37" spans="1:21" ht="16.5" customHeight="1">
      <c r="A37" s="2507"/>
      <c r="B37" s="2499"/>
      <c r="C37" s="2495" t="s">
        <v>1842</v>
      </c>
      <c r="D37" s="2495"/>
      <c r="E37" s="1136"/>
      <c r="F37" s="1136"/>
      <c r="G37" s="1136"/>
      <c r="H37" s="1136"/>
      <c r="I37" s="1136"/>
      <c r="J37" s="1136"/>
      <c r="K37" s="1136"/>
      <c r="L37" s="1136"/>
      <c r="M37" s="1136"/>
      <c r="N37" s="1136"/>
      <c r="O37" s="1136"/>
      <c r="P37" s="1136"/>
      <c r="Q37" s="1136"/>
      <c r="R37" s="1136"/>
      <c r="S37" s="1136"/>
      <c r="T37" s="1136"/>
      <c r="U37" s="1136"/>
    </row>
    <row r="38" spans="1:21" ht="16.5" customHeight="1">
      <c r="A38" s="2507"/>
      <c r="B38" s="2499"/>
      <c r="C38" s="2495" t="s">
        <v>1843</v>
      </c>
      <c r="D38" s="2495"/>
      <c r="E38" s="1136"/>
      <c r="F38" s="1136"/>
      <c r="G38" s="1136"/>
      <c r="H38" s="1136"/>
      <c r="I38" s="1136"/>
      <c r="J38" s="1136"/>
      <c r="K38" s="1136"/>
      <c r="L38" s="1136"/>
      <c r="M38" s="1136"/>
      <c r="N38" s="1136"/>
      <c r="O38" s="1136"/>
      <c r="P38" s="1136"/>
      <c r="Q38" s="1136"/>
      <c r="R38" s="1136"/>
      <c r="S38" s="1136"/>
      <c r="T38" s="1136"/>
      <c r="U38" s="1136"/>
    </row>
    <row r="39" spans="1:21" ht="16.5" customHeight="1">
      <c r="A39" s="2507"/>
      <c r="B39" s="2499"/>
      <c r="C39" s="2495" t="s">
        <v>1813</v>
      </c>
      <c r="D39" s="2495"/>
      <c r="E39" s="1136"/>
      <c r="F39" s="1136"/>
      <c r="G39" s="1136"/>
      <c r="H39" s="1136"/>
      <c r="I39" s="1136"/>
      <c r="J39" s="1136"/>
      <c r="K39" s="1136"/>
      <c r="L39" s="1136"/>
      <c r="M39" s="1136"/>
      <c r="N39" s="1136"/>
      <c r="O39" s="1136"/>
      <c r="P39" s="1136"/>
      <c r="Q39" s="1136"/>
      <c r="R39" s="1136"/>
      <c r="S39" s="1136"/>
      <c r="T39" s="1136"/>
      <c r="U39" s="1136"/>
    </row>
    <row r="40" spans="1:21" ht="5.0999999999999996" customHeight="1">
      <c r="A40" s="1141"/>
      <c r="B40" s="1142"/>
      <c r="C40" s="1143"/>
      <c r="D40" s="1143"/>
      <c r="E40" s="1143"/>
      <c r="F40" s="1143"/>
      <c r="G40" s="1143"/>
      <c r="H40" s="1143"/>
      <c r="I40" s="1143"/>
      <c r="J40" s="1143"/>
      <c r="K40" s="1143"/>
      <c r="L40" s="1143"/>
      <c r="M40" s="1143"/>
      <c r="N40" s="1143"/>
      <c r="O40" s="1143"/>
      <c r="P40" s="1143"/>
      <c r="Q40" s="1143"/>
      <c r="R40" s="1143"/>
      <c r="S40" s="1143"/>
      <c r="T40" s="1143"/>
      <c r="U40" s="1143"/>
    </row>
    <row r="41" spans="1:21" ht="5.0999999999999996" customHeight="1">
      <c r="A41" s="1141"/>
      <c r="B41" s="1144"/>
      <c r="C41" s="1143"/>
      <c r="D41" s="1143"/>
      <c r="E41" s="1143"/>
      <c r="F41" s="1143"/>
      <c r="G41" s="1143"/>
      <c r="H41" s="1143"/>
      <c r="I41" s="1143"/>
      <c r="J41" s="1143"/>
      <c r="K41" s="1143"/>
      <c r="L41" s="1143"/>
      <c r="M41" s="1143"/>
      <c r="N41" s="1143"/>
      <c r="O41" s="1143"/>
      <c r="P41" s="1143"/>
      <c r="Q41" s="1143"/>
      <c r="R41" s="1143"/>
      <c r="S41" s="1143"/>
      <c r="T41" s="1143"/>
      <c r="U41" s="1143"/>
    </row>
    <row r="42" spans="1:21" ht="16.5" customHeight="1">
      <c r="A42" s="2506" t="s">
        <v>684</v>
      </c>
      <c r="B42" s="2506"/>
      <c r="C42" s="1019"/>
      <c r="D42" s="1020"/>
      <c r="E42" s="1124"/>
      <c r="G42" s="1126"/>
      <c r="H42" s="1126"/>
      <c r="I42" s="1126"/>
      <c r="J42" s="1126"/>
      <c r="K42" s="1126"/>
      <c r="L42" s="1126"/>
      <c r="M42" s="1126"/>
      <c r="N42" s="1126"/>
      <c r="O42" s="1126"/>
      <c r="P42" s="1126"/>
      <c r="Q42" s="1126"/>
      <c r="R42" s="1877" t="s">
        <v>685</v>
      </c>
      <c r="S42" s="1877"/>
      <c r="T42" s="2492" t="s">
        <v>1781</v>
      </c>
      <c r="U42" s="2492"/>
    </row>
    <row r="43" spans="1:21" ht="18" customHeight="1">
      <c r="A43" s="2506" t="s">
        <v>687</v>
      </c>
      <c r="B43" s="2506"/>
      <c r="C43" s="1127" t="s">
        <v>1782</v>
      </c>
      <c r="D43" s="1127"/>
      <c r="E43" s="1145"/>
      <c r="F43" s="1126"/>
      <c r="G43" s="1126"/>
      <c r="H43" s="1126"/>
      <c r="I43" s="1126"/>
      <c r="J43" s="1126"/>
      <c r="K43" s="1126"/>
      <c r="L43" s="1126"/>
      <c r="M43" s="1126"/>
      <c r="N43" s="1126"/>
      <c r="O43" s="1126"/>
      <c r="P43" s="1126"/>
      <c r="Q43" s="1126"/>
      <c r="R43" s="1877" t="s">
        <v>689</v>
      </c>
      <c r="S43" s="1877"/>
      <c r="T43" s="2493" t="s">
        <v>1872</v>
      </c>
      <c r="U43" s="2493"/>
    </row>
    <row r="44" spans="1:21" ht="24.95" customHeight="1">
      <c r="A44" s="2502" t="s">
        <v>1901</v>
      </c>
      <c r="B44" s="2502"/>
      <c r="C44" s="2502"/>
      <c r="D44" s="2502"/>
      <c r="E44" s="2502"/>
      <c r="F44" s="2502"/>
      <c r="G44" s="2502"/>
      <c r="H44" s="2502"/>
      <c r="I44" s="2502"/>
      <c r="J44" s="2502"/>
      <c r="K44" s="2502"/>
      <c r="L44" s="2502"/>
      <c r="M44" s="2502"/>
      <c r="N44" s="2502"/>
      <c r="O44" s="2502"/>
      <c r="P44" s="2502"/>
      <c r="Q44" s="2502"/>
      <c r="R44" s="2502"/>
      <c r="S44" s="2502"/>
      <c r="T44" s="2502"/>
      <c r="U44" s="2502"/>
    </row>
    <row r="45" spans="1:21" ht="20.100000000000001" customHeight="1">
      <c r="B45" s="1129"/>
      <c r="C45" s="1129"/>
      <c r="D45" s="1129"/>
      <c r="E45" s="2503" t="s">
        <v>1902</v>
      </c>
      <c r="F45" s="2503"/>
      <c r="G45" s="2503"/>
      <c r="H45" s="2503"/>
      <c r="I45" s="2503"/>
      <c r="J45" s="2503"/>
      <c r="K45" s="2503"/>
      <c r="L45" s="2503"/>
      <c r="M45" s="2503"/>
      <c r="N45" s="2503"/>
      <c r="O45" s="2503"/>
      <c r="P45" s="2503"/>
      <c r="Q45" s="2503"/>
      <c r="R45" s="2503"/>
      <c r="S45" s="2503"/>
      <c r="T45" s="1129"/>
      <c r="U45" s="1130" t="s">
        <v>1829</v>
      </c>
    </row>
    <row r="46" spans="1:21" ht="20.100000000000001" customHeight="1">
      <c r="A46" s="2504" t="s">
        <v>1874</v>
      </c>
      <c r="B46" s="2504"/>
      <c r="C46" s="2504"/>
      <c r="D46" s="2504"/>
      <c r="E46" s="2498" t="s">
        <v>1875</v>
      </c>
      <c r="F46" s="2498"/>
      <c r="G46" s="2498" t="s">
        <v>1876</v>
      </c>
      <c r="H46" s="2498"/>
      <c r="I46" s="2498"/>
      <c r="J46" s="2498"/>
      <c r="K46" s="2498"/>
      <c r="L46" s="2498"/>
      <c r="M46" s="2498"/>
      <c r="N46" s="2498"/>
      <c r="O46" s="2505" t="s">
        <v>1877</v>
      </c>
      <c r="P46" s="2505"/>
      <c r="Q46" s="2505"/>
      <c r="R46" s="2505"/>
      <c r="S46" s="2505"/>
      <c r="T46" s="2505"/>
      <c r="U46" s="2505"/>
    </row>
    <row r="47" spans="1:21" ht="30" customHeight="1">
      <c r="A47" s="2504"/>
      <c r="B47" s="2504"/>
      <c r="C47" s="2504"/>
      <c r="D47" s="2504"/>
      <c r="E47" s="1131" t="s">
        <v>1878</v>
      </c>
      <c r="F47" s="1131" t="s">
        <v>1879</v>
      </c>
      <c r="G47" s="1131" t="s">
        <v>1880</v>
      </c>
      <c r="H47" s="1133" t="s">
        <v>1881</v>
      </c>
      <c r="I47" s="1131" t="s">
        <v>1882</v>
      </c>
      <c r="J47" s="1131" t="s">
        <v>1883</v>
      </c>
      <c r="K47" s="1131" t="s">
        <v>1884</v>
      </c>
      <c r="L47" s="1133" t="s">
        <v>1885</v>
      </c>
      <c r="M47" s="1131" t="s">
        <v>1886</v>
      </c>
      <c r="N47" s="1131" t="s">
        <v>1813</v>
      </c>
      <c r="O47" s="1131" t="s">
        <v>1887</v>
      </c>
      <c r="P47" s="1133" t="s">
        <v>1888</v>
      </c>
      <c r="Q47" s="1133" t="s">
        <v>1889</v>
      </c>
      <c r="R47" s="1131" t="s">
        <v>1890</v>
      </c>
      <c r="S47" s="1131" t="s">
        <v>1891</v>
      </c>
      <c r="T47" s="1131" t="s">
        <v>1892</v>
      </c>
      <c r="U47" s="1146" t="s">
        <v>1893</v>
      </c>
    </row>
    <row r="48" spans="1:21" ht="16.5" customHeight="1">
      <c r="A48" s="2501" t="s">
        <v>705</v>
      </c>
      <c r="B48" s="2499" t="s">
        <v>1894</v>
      </c>
      <c r="C48" s="2495" t="s">
        <v>1895</v>
      </c>
      <c r="D48" s="2495"/>
      <c r="E48" s="1134" t="s">
        <v>706</v>
      </c>
      <c r="F48" s="1134" t="s">
        <v>706</v>
      </c>
      <c r="G48" s="1134" t="s">
        <v>706</v>
      </c>
      <c r="H48" s="1134" t="s">
        <v>706</v>
      </c>
      <c r="I48" s="1134" t="s">
        <v>706</v>
      </c>
      <c r="J48" s="1134" t="s">
        <v>706</v>
      </c>
      <c r="K48" s="1134" t="s">
        <v>706</v>
      </c>
      <c r="L48" s="1134" t="s">
        <v>706</v>
      </c>
      <c r="M48" s="1134" t="s">
        <v>706</v>
      </c>
      <c r="N48" s="1134" t="s">
        <v>706</v>
      </c>
      <c r="O48" s="1134" t="s">
        <v>706</v>
      </c>
      <c r="P48" s="1134" t="s">
        <v>706</v>
      </c>
      <c r="Q48" s="1134" t="s">
        <v>706</v>
      </c>
      <c r="R48" s="1134" t="s">
        <v>706</v>
      </c>
      <c r="S48" s="1134" t="s">
        <v>706</v>
      </c>
      <c r="T48" s="1134" t="s">
        <v>706</v>
      </c>
      <c r="U48" s="1147" t="s">
        <v>706</v>
      </c>
    </row>
    <row r="49" spans="1:21" ht="16.5" customHeight="1">
      <c r="A49" s="2501"/>
      <c r="B49" s="2499"/>
      <c r="C49" s="2495" t="s">
        <v>1802</v>
      </c>
      <c r="D49" s="2495"/>
      <c r="E49" s="1136"/>
      <c r="F49" s="1136"/>
      <c r="G49" s="1136"/>
      <c r="H49" s="1136"/>
      <c r="I49" s="1136"/>
      <c r="J49" s="1136"/>
      <c r="K49" s="1136"/>
      <c r="L49" s="1136"/>
      <c r="M49" s="1136"/>
      <c r="N49" s="1136"/>
      <c r="O49" s="1136"/>
      <c r="P49" s="1136"/>
      <c r="Q49" s="1136"/>
      <c r="R49" s="1136"/>
      <c r="S49" s="1136"/>
      <c r="T49" s="1136"/>
      <c r="U49" s="1148"/>
    </row>
    <row r="50" spans="1:21" ht="16.5" customHeight="1">
      <c r="A50" s="2501"/>
      <c r="B50" s="2499"/>
      <c r="C50" s="2495" t="s">
        <v>1803</v>
      </c>
      <c r="D50" s="2495"/>
      <c r="E50" s="1136"/>
      <c r="F50" s="1136"/>
      <c r="G50" s="1136"/>
      <c r="H50" s="1136"/>
      <c r="I50" s="1136"/>
      <c r="J50" s="1136"/>
      <c r="K50" s="1136"/>
      <c r="L50" s="1136"/>
      <c r="M50" s="1136"/>
      <c r="N50" s="1136"/>
      <c r="O50" s="1136"/>
      <c r="P50" s="1136"/>
      <c r="Q50" s="1136"/>
      <c r="R50" s="1136"/>
      <c r="S50" s="1136"/>
      <c r="T50" s="1136"/>
      <c r="U50" s="1148"/>
    </row>
    <row r="51" spans="1:21" ht="16.5" customHeight="1">
      <c r="A51" s="2501"/>
      <c r="B51" s="2499"/>
      <c r="C51" s="2495" t="s">
        <v>1804</v>
      </c>
      <c r="D51" s="2495"/>
      <c r="E51" s="1136"/>
      <c r="F51" s="1136"/>
      <c r="G51" s="1136"/>
      <c r="H51" s="1136"/>
      <c r="I51" s="1136"/>
      <c r="J51" s="1136"/>
      <c r="K51" s="1136"/>
      <c r="L51" s="1136"/>
      <c r="M51" s="1136"/>
      <c r="N51" s="1136"/>
      <c r="O51" s="1136"/>
      <c r="P51" s="1136"/>
      <c r="Q51" s="1136"/>
      <c r="R51" s="1136"/>
      <c r="S51" s="1136"/>
      <c r="T51" s="1136"/>
      <c r="U51" s="1148"/>
    </row>
    <row r="52" spans="1:21" ht="16.5" customHeight="1">
      <c r="A52" s="2501"/>
      <c r="B52" s="2499"/>
      <c r="C52" s="2495" t="s">
        <v>1805</v>
      </c>
      <c r="D52" s="2495"/>
      <c r="E52" s="1136"/>
      <c r="F52" s="1136"/>
      <c r="G52" s="1136"/>
      <c r="H52" s="1136"/>
      <c r="I52" s="1136"/>
      <c r="J52" s="1136"/>
      <c r="K52" s="1136"/>
      <c r="L52" s="1136"/>
      <c r="M52" s="1136"/>
      <c r="N52" s="1136"/>
      <c r="O52" s="1136"/>
      <c r="P52" s="1136"/>
      <c r="Q52" s="1136"/>
      <c r="R52" s="1136"/>
      <c r="S52" s="1136"/>
      <c r="T52" s="1136"/>
      <c r="U52" s="1148"/>
    </row>
    <row r="53" spans="1:21" ht="16.5" customHeight="1">
      <c r="A53" s="2501"/>
      <c r="B53" s="2499"/>
      <c r="C53" s="2495" t="s">
        <v>1806</v>
      </c>
      <c r="D53" s="2495"/>
      <c r="E53" s="1136"/>
      <c r="F53" s="1136"/>
      <c r="G53" s="1136"/>
      <c r="H53" s="1136"/>
      <c r="I53" s="1136"/>
      <c r="J53" s="1136"/>
      <c r="K53" s="1136"/>
      <c r="L53" s="1136"/>
      <c r="M53" s="1136"/>
      <c r="N53" s="1136"/>
      <c r="O53" s="1136"/>
      <c r="P53" s="1136"/>
      <c r="Q53" s="1136"/>
      <c r="R53" s="1136"/>
      <c r="S53" s="1136"/>
      <c r="T53" s="1136"/>
      <c r="U53" s="1148"/>
    </row>
    <row r="54" spans="1:21" ht="16.5" customHeight="1">
      <c r="A54" s="2501"/>
      <c r="B54" s="2499"/>
      <c r="C54" s="2495" t="s">
        <v>1807</v>
      </c>
      <c r="D54" s="2495"/>
      <c r="E54" s="1136"/>
      <c r="F54" s="1136"/>
      <c r="G54" s="1136"/>
      <c r="H54" s="1136"/>
      <c r="I54" s="1136"/>
      <c r="J54" s="1136"/>
      <c r="K54" s="1136"/>
      <c r="L54" s="1136"/>
      <c r="M54" s="1136"/>
      <c r="N54" s="1136"/>
      <c r="O54" s="1136"/>
      <c r="P54" s="1136"/>
      <c r="Q54" s="1136"/>
      <c r="R54" s="1136"/>
      <c r="S54" s="1136"/>
      <c r="T54" s="1136"/>
      <c r="U54" s="1148"/>
    </row>
    <row r="55" spans="1:21" ht="16.5" customHeight="1">
      <c r="A55" s="2501"/>
      <c r="B55" s="2499"/>
      <c r="C55" s="2495" t="s">
        <v>1808</v>
      </c>
      <c r="D55" s="2495"/>
      <c r="E55" s="1136"/>
      <c r="F55" s="1136"/>
      <c r="G55" s="1136"/>
      <c r="H55" s="1136"/>
      <c r="I55" s="1136"/>
      <c r="J55" s="1136"/>
      <c r="K55" s="1136"/>
      <c r="L55" s="1136"/>
      <c r="M55" s="1136"/>
      <c r="N55" s="1136"/>
      <c r="O55" s="1136"/>
      <c r="P55" s="1136"/>
      <c r="Q55" s="1136"/>
      <c r="R55" s="1136"/>
      <c r="S55" s="1136"/>
      <c r="T55" s="1136"/>
      <c r="U55" s="1148"/>
    </row>
    <row r="56" spans="1:21" ht="16.5" customHeight="1">
      <c r="A56" s="2501"/>
      <c r="B56" s="2499"/>
      <c r="C56" s="2495" t="s">
        <v>1809</v>
      </c>
      <c r="D56" s="2495"/>
      <c r="E56" s="1136"/>
      <c r="F56" s="1136"/>
      <c r="G56" s="1136"/>
      <c r="H56" s="1136"/>
      <c r="I56" s="1136"/>
      <c r="J56" s="1136"/>
      <c r="K56" s="1136"/>
      <c r="L56" s="1136"/>
      <c r="M56" s="1136"/>
      <c r="N56" s="1136"/>
      <c r="O56" s="1136"/>
      <c r="P56" s="1136"/>
      <c r="Q56" s="1136"/>
      <c r="R56" s="1136"/>
      <c r="S56" s="1136"/>
      <c r="T56" s="1136"/>
      <c r="U56" s="1148"/>
    </row>
    <row r="57" spans="1:21" ht="16.5" customHeight="1">
      <c r="A57" s="2501"/>
      <c r="B57" s="2499"/>
      <c r="C57" s="2495" t="s">
        <v>1810</v>
      </c>
      <c r="D57" s="2495"/>
      <c r="E57" s="1136"/>
      <c r="F57" s="1136"/>
      <c r="G57" s="1136"/>
      <c r="H57" s="1136"/>
      <c r="I57" s="1136"/>
      <c r="J57" s="1136"/>
      <c r="K57" s="1136"/>
      <c r="L57" s="1136"/>
      <c r="M57" s="1136"/>
      <c r="N57" s="1136"/>
      <c r="O57" s="1136"/>
      <c r="P57" s="1136"/>
      <c r="Q57" s="1136"/>
      <c r="R57" s="1136"/>
      <c r="S57" s="1136"/>
      <c r="T57" s="1136"/>
      <c r="U57" s="1148"/>
    </row>
    <row r="58" spans="1:21" ht="16.5" customHeight="1">
      <c r="A58" s="2501"/>
      <c r="B58" s="2499"/>
      <c r="C58" s="2495" t="s">
        <v>1811</v>
      </c>
      <c r="D58" s="2495"/>
      <c r="E58" s="1139"/>
      <c r="F58" s="1136"/>
      <c r="G58" s="1136"/>
      <c r="H58" s="1136"/>
      <c r="I58" s="1136"/>
      <c r="J58" s="1136"/>
      <c r="K58" s="1136"/>
      <c r="L58" s="1136"/>
      <c r="M58" s="1136"/>
      <c r="N58" s="1136"/>
      <c r="O58" s="1136"/>
      <c r="P58" s="1136"/>
      <c r="Q58" s="1136"/>
      <c r="R58" s="1136"/>
      <c r="S58" s="1136"/>
      <c r="T58" s="1136"/>
      <c r="U58" s="1148"/>
    </row>
    <row r="59" spans="1:21" ht="16.5" customHeight="1">
      <c r="A59" s="2501"/>
      <c r="B59" s="2499"/>
      <c r="C59" s="2495" t="s">
        <v>1812</v>
      </c>
      <c r="D59" s="2495"/>
      <c r="E59" s="1139"/>
      <c r="F59" s="1136"/>
      <c r="G59" s="1136"/>
      <c r="H59" s="1136"/>
      <c r="I59" s="1136"/>
      <c r="J59" s="1136"/>
      <c r="K59" s="1136"/>
      <c r="L59" s="1136"/>
      <c r="M59" s="1136"/>
      <c r="N59" s="1136"/>
      <c r="O59" s="1136"/>
      <c r="P59" s="1136"/>
      <c r="Q59" s="1136"/>
      <c r="R59" s="1136"/>
      <c r="S59" s="1136"/>
      <c r="T59" s="1136"/>
      <c r="U59" s="1148"/>
    </row>
    <row r="60" spans="1:21" ht="16.5" customHeight="1">
      <c r="A60" s="2501"/>
      <c r="B60" s="2499"/>
      <c r="C60" s="2495" t="s">
        <v>1813</v>
      </c>
      <c r="D60" s="2495"/>
      <c r="E60" s="1139"/>
      <c r="F60" s="1136"/>
      <c r="G60" s="1136"/>
      <c r="H60" s="1136"/>
      <c r="I60" s="1136"/>
      <c r="J60" s="1136"/>
      <c r="K60" s="1136"/>
      <c r="L60" s="1136"/>
      <c r="M60" s="1136"/>
      <c r="N60" s="1136"/>
      <c r="O60" s="1136"/>
      <c r="P60" s="1136"/>
      <c r="Q60" s="1136"/>
      <c r="R60" s="1136"/>
      <c r="S60" s="1136"/>
      <c r="T60" s="1136"/>
      <c r="U60" s="1148"/>
    </row>
    <row r="61" spans="1:21" ht="16.5" hidden="1" customHeight="1">
      <c r="A61" s="2501"/>
      <c r="B61" s="2499"/>
      <c r="C61" s="2497" t="s">
        <v>1896</v>
      </c>
      <c r="D61" s="2497"/>
      <c r="E61" s="1136"/>
      <c r="F61" s="1136"/>
      <c r="G61" s="1136"/>
      <c r="H61" s="1136"/>
      <c r="I61" s="1136"/>
      <c r="J61" s="1136"/>
      <c r="K61" s="1136"/>
      <c r="L61" s="1136"/>
      <c r="M61" s="1136"/>
      <c r="N61" s="1136"/>
      <c r="O61" s="1136"/>
      <c r="P61" s="1136"/>
      <c r="Q61" s="1136"/>
      <c r="R61" s="1136"/>
      <c r="S61" s="1136"/>
      <c r="T61" s="1136"/>
      <c r="U61" s="1148"/>
    </row>
    <row r="62" spans="1:21" ht="16.5" hidden="1" customHeight="1">
      <c r="A62" s="2501"/>
      <c r="B62" s="2499"/>
      <c r="C62" s="2496" t="s">
        <v>1815</v>
      </c>
      <c r="D62" s="2496"/>
      <c r="E62" s="1136"/>
      <c r="F62" s="1136"/>
      <c r="G62" s="1136"/>
      <c r="H62" s="1136"/>
      <c r="I62" s="1136"/>
      <c r="J62" s="1136"/>
      <c r="K62" s="1136"/>
      <c r="L62" s="1136"/>
      <c r="M62" s="1136"/>
      <c r="N62" s="1136"/>
      <c r="O62" s="1136"/>
      <c r="P62" s="1136"/>
      <c r="Q62" s="1136"/>
      <c r="R62" s="1136"/>
      <c r="S62" s="1136"/>
      <c r="T62" s="1136"/>
      <c r="U62" s="1148"/>
    </row>
    <row r="63" spans="1:21" ht="16.5" hidden="1" customHeight="1">
      <c r="A63" s="2501"/>
      <c r="B63" s="2499"/>
      <c r="C63" s="2497" t="s">
        <v>1897</v>
      </c>
      <c r="D63" s="2497"/>
      <c r="E63" s="1136"/>
      <c r="F63" s="1136"/>
      <c r="G63" s="1136"/>
      <c r="H63" s="1136"/>
      <c r="I63" s="1136"/>
      <c r="J63" s="1136"/>
      <c r="K63" s="1136"/>
      <c r="L63" s="1136"/>
      <c r="M63" s="1136"/>
      <c r="N63" s="1136"/>
      <c r="O63" s="1136"/>
      <c r="P63" s="1136"/>
      <c r="Q63" s="1136"/>
      <c r="R63" s="1136"/>
      <c r="S63" s="1136"/>
      <c r="T63" s="1136"/>
      <c r="U63" s="1148"/>
    </row>
    <row r="64" spans="1:21" ht="16.5" hidden="1" customHeight="1">
      <c r="A64" s="2501"/>
      <c r="B64" s="2499"/>
      <c r="C64" s="2497" t="s">
        <v>1898</v>
      </c>
      <c r="D64" s="2497"/>
      <c r="E64" s="1136"/>
      <c r="F64" s="1136"/>
      <c r="G64" s="1136"/>
      <c r="H64" s="1136"/>
      <c r="I64" s="1136"/>
      <c r="J64" s="1136"/>
      <c r="K64" s="1136"/>
      <c r="L64" s="1136"/>
      <c r="M64" s="1136"/>
      <c r="N64" s="1136"/>
      <c r="O64" s="1136"/>
      <c r="P64" s="1136"/>
      <c r="Q64" s="1136"/>
      <c r="R64" s="1136"/>
      <c r="S64" s="1136"/>
      <c r="T64" s="1136"/>
      <c r="U64" s="1148"/>
    </row>
    <row r="65" spans="1:21" ht="16.5" hidden="1" customHeight="1">
      <c r="A65" s="2501"/>
      <c r="B65" s="2499"/>
      <c r="C65" s="2498" t="s">
        <v>1818</v>
      </c>
      <c r="D65" s="1140" t="s">
        <v>1819</v>
      </c>
      <c r="E65" s="1136"/>
      <c r="F65" s="1136"/>
      <c r="G65" s="1136"/>
      <c r="H65" s="1136"/>
      <c r="I65" s="1136"/>
      <c r="J65" s="1136"/>
      <c r="K65" s="1136"/>
      <c r="L65" s="1136"/>
      <c r="M65" s="1136"/>
      <c r="N65" s="1136"/>
      <c r="O65" s="1136"/>
      <c r="P65" s="1136"/>
      <c r="Q65" s="1136"/>
      <c r="R65" s="1136"/>
      <c r="S65" s="1136"/>
      <c r="T65" s="1136"/>
      <c r="U65" s="1148"/>
    </row>
    <row r="66" spans="1:21" ht="16.5" hidden="1" customHeight="1">
      <c r="A66" s="2501"/>
      <c r="B66" s="2499"/>
      <c r="C66" s="2498"/>
      <c r="D66" s="1140" t="s">
        <v>1820</v>
      </c>
      <c r="E66" s="1136"/>
      <c r="F66" s="1136"/>
      <c r="G66" s="1136"/>
      <c r="H66" s="1136"/>
      <c r="I66" s="1136"/>
      <c r="J66" s="1136"/>
      <c r="K66" s="1136"/>
      <c r="L66" s="1136"/>
      <c r="M66" s="1136"/>
      <c r="N66" s="1136"/>
      <c r="O66" s="1136"/>
      <c r="P66" s="1136"/>
      <c r="Q66" s="1136"/>
      <c r="R66" s="1136"/>
      <c r="S66" s="1136"/>
      <c r="T66" s="1136"/>
      <c r="U66" s="1148"/>
    </row>
    <row r="67" spans="1:21" ht="16.5" hidden="1" customHeight="1">
      <c r="A67" s="2501"/>
      <c r="B67" s="2499"/>
      <c r="C67" s="2498"/>
      <c r="D67" s="1140" t="s">
        <v>1813</v>
      </c>
      <c r="E67" s="1136"/>
      <c r="F67" s="1136"/>
      <c r="G67" s="1136"/>
      <c r="H67" s="1136"/>
      <c r="I67" s="1136"/>
      <c r="J67" s="1136"/>
      <c r="K67" s="1136"/>
      <c r="L67" s="1136"/>
      <c r="M67" s="1136"/>
      <c r="N67" s="1136"/>
      <c r="O67" s="1136"/>
      <c r="P67" s="1136"/>
      <c r="Q67" s="1136"/>
      <c r="R67" s="1136"/>
      <c r="S67" s="1136"/>
      <c r="T67" s="1136"/>
      <c r="U67" s="1148"/>
    </row>
    <row r="68" spans="1:21" ht="16.5" customHeight="1">
      <c r="A68" s="2501"/>
      <c r="B68" s="2499" t="s">
        <v>1899</v>
      </c>
      <c r="C68" s="2495" t="s">
        <v>1900</v>
      </c>
      <c r="D68" s="2495"/>
      <c r="E68" s="1134" t="s">
        <v>706</v>
      </c>
      <c r="F68" s="1134" t="s">
        <v>706</v>
      </c>
      <c r="G68" s="1134" t="s">
        <v>706</v>
      </c>
      <c r="H68" s="1134" t="s">
        <v>706</v>
      </c>
      <c r="I68" s="1134" t="s">
        <v>706</v>
      </c>
      <c r="J68" s="1134" t="s">
        <v>706</v>
      </c>
      <c r="K68" s="1134" t="s">
        <v>706</v>
      </c>
      <c r="L68" s="1134" t="s">
        <v>706</v>
      </c>
      <c r="M68" s="1134" t="s">
        <v>706</v>
      </c>
      <c r="N68" s="1134" t="s">
        <v>706</v>
      </c>
      <c r="O68" s="1134" t="s">
        <v>706</v>
      </c>
      <c r="P68" s="1134" t="s">
        <v>706</v>
      </c>
      <c r="Q68" s="1134" t="s">
        <v>706</v>
      </c>
      <c r="R68" s="1134" t="s">
        <v>706</v>
      </c>
      <c r="S68" s="1134" t="s">
        <v>706</v>
      </c>
      <c r="T68" s="1134" t="s">
        <v>706</v>
      </c>
      <c r="U68" s="1147" t="s">
        <v>706</v>
      </c>
    </row>
    <row r="69" spans="1:21" ht="16.5" customHeight="1">
      <c r="A69" s="2501"/>
      <c r="B69" s="2499"/>
      <c r="C69" s="2495" t="s">
        <v>1831</v>
      </c>
      <c r="D69" s="2495"/>
      <c r="E69" s="1136"/>
      <c r="F69" s="1136"/>
      <c r="G69" s="1136"/>
      <c r="H69" s="1136"/>
      <c r="I69" s="1136"/>
      <c r="J69" s="1136"/>
      <c r="K69" s="1136"/>
      <c r="L69" s="1136"/>
      <c r="M69" s="1136"/>
      <c r="N69" s="1136"/>
      <c r="O69" s="1136"/>
      <c r="P69" s="1136"/>
      <c r="Q69" s="1136"/>
      <c r="R69" s="1136"/>
      <c r="S69" s="1136"/>
      <c r="T69" s="1136"/>
      <c r="U69" s="1148"/>
    </row>
    <row r="70" spans="1:21" ht="16.5" customHeight="1">
      <c r="A70" s="2501"/>
      <c r="B70" s="2499"/>
      <c r="C70" s="2495" t="s">
        <v>1832</v>
      </c>
      <c r="D70" s="2495"/>
      <c r="E70" s="1136"/>
      <c r="F70" s="1136"/>
      <c r="G70" s="1136"/>
      <c r="H70" s="1136"/>
      <c r="I70" s="1136"/>
      <c r="J70" s="1136"/>
      <c r="K70" s="1136"/>
      <c r="L70" s="1136"/>
      <c r="M70" s="1136"/>
      <c r="N70" s="1136"/>
      <c r="O70" s="1136"/>
      <c r="P70" s="1136"/>
      <c r="Q70" s="1136"/>
      <c r="R70" s="1136"/>
      <c r="S70" s="1136"/>
      <c r="T70" s="1136"/>
      <c r="U70" s="1148"/>
    </row>
    <row r="71" spans="1:21" ht="16.5" customHeight="1">
      <c r="A71" s="2501"/>
      <c r="B71" s="2499"/>
      <c r="C71" s="2495" t="s">
        <v>1833</v>
      </c>
      <c r="D71" s="2495"/>
      <c r="E71" s="1136"/>
      <c r="F71" s="1136"/>
      <c r="G71" s="1136"/>
      <c r="H71" s="1136"/>
      <c r="I71" s="1136"/>
      <c r="J71" s="1136"/>
      <c r="K71" s="1136"/>
      <c r="L71" s="1136"/>
      <c r="M71" s="1136"/>
      <c r="N71" s="1136"/>
      <c r="O71" s="1136"/>
      <c r="P71" s="1136"/>
      <c r="Q71" s="1136"/>
      <c r="R71" s="1136"/>
      <c r="S71" s="1136"/>
      <c r="T71" s="1136"/>
      <c r="U71" s="1148"/>
    </row>
    <row r="72" spans="1:21" ht="16.5" customHeight="1">
      <c r="A72" s="2501"/>
      <c r="B72" s="2499"/>
      <c r="C72" s="2500" t="s">
        <v>1836</v>
      </c>
      <c r="D72" s="2500"/>
      <c r="E72" s="1136"/>
      <c r="F72" s="1136"/>
      <c r="G72" s="1136"/>
      <c r="H72" s="1136"/>
      <c r="I72" s="1136"/>
      <c r="J72" s="1136"/>
      <c r="K72" s="1136"/>
      <c r="L72" s="1136"/>
      <c r="M72" s="1136"/>
      <c r="N72" s="1136"/>
      <c r="O72" s="1136"/>
      <c r="P72" s="1136"/>
      <c r="Q72" s="1136"/>
      <c r="R72" s="1136"/>
      <c r="S72" s="1136"/>
      <c r="T72" s="1136"/>
      <c r="U72" s="1148"/>
    </row>
    <row r="73" spans="1:21" ht="16.5" customHeight="1">
      <c r="A73" s="2501"/>
      <c r="B73" s="2499"/>
      <c r="C73" s="2495" t="s">
        <v>1837</v>
      </c>
      <c r="D73" s="2495"/>
      <c r="E73" s="1136"/>
      <c r="F73" s="1136"/>
      <c r="G73" s="1136"/>
      <c r="H73" s="1136"/>
      <c r="I73" s="1136"/>
      <c r="J73" s="1136"/>
      <c r="K73" s="1136"/>
      <c r="L73" s="1136"/>
      <c r="M73" s="1136"/>
      <c r="N73" s="1136"/>
      <c r="O73" s="1136"/>
      <c r="P73" s="1136"/>
      <c r="Q73" s="1136"/>
      <c r="R73" s="1136"/>
      <c r="S73" s="1136"/>
      <c r="T73" s="1136"/>
      <c r="U73" s="1148"/>
    </row>
    <row r="74" spans="1:21" ht="16.5" customHeight="1">
      <c r="A74" s="2501"/>
      <c r="B74" s="2499"/>
      <c r="C74" s="2495" t="s">
        <v>1838</v>
      </c>
      <c r="D74" s="2495"/>
      <c r="E74" s="1136"/>
      <c r="F74" s="1136"/>
      <c r="G74" s="1136"/>
      <c r="H74" s="1136"/>
      <c r="I74" s="1136"/>
      <c r="J74" s="1136"/>
      <c r="K74" s="1136"/>
      <c r="L74" s="1136"/>
      <c r="M74" s="1136"/>
      <c r="N74" s="1136"/>
      <c r="O74" s="1136"/>
      <c r="P74" s="1136"/>
      <c r="Q74" s="1136"/>
      <c r="R74" s="1136"/>
      <c r="S74" s="1136"/>
      <c r="T74" s="1136"/>
      <c r="U74" s="1148"/>
    </row>
    <row r="75" spans="1:21" ht="16.5" customHeight="1">
      <c r="A75" s="2501"/>
      <c r="B75" s="2499"/>
      <c r="C75" s="2495" t="s">
        <v>1839</v>
      </c>
      <c r="D75" s="2495"/>
      <c r="E75" s="1136"/>
      <c r="F75" s="1136"/>
      <c r="G75" s="1136"/>
      <c r="H75" s="1136"/>
      <c r="I75" s="1136"/>
      <c r="J75" s="1136"/>
      <c r="K75" s="1136"/>
      <c r="L75" s="1136"/>
      <c r="M75" s="1136"/>
      <c r="N75" s="1136"/>
      <c r="O75" s="1136"/>
      <c r="P75" s="1136"/>
      <c r="Q75" s="1136"/>
      <c r="R75" s="1136"/>
      <c r="S75" s="1136"/>
      <c r="T75" s="1136"/>
      <c r="U75" s="1148"/>
    </row>
    <row r="76" spans="1:21" ht="16.5" customHeight="1">
      <c r="A76" s="2501"/>
      <c r="B76" s="2499"/>
      <c r="C76" s="2495" t="s">
        <v>1840</v>
      </c>
      <c r="D76" s="2495"/>
      <c r="E76" s="1136"/>
      <c r="F76" s="1136"/>
      <c r="G76" s="1136"/>
      <c r="H76" s="1136"/>
      <c r="I76" s="1136"/>
      <c r="J76" s="1136"/>
      <c r="K76" s="1136"/>
      <c r="L76" s="1136"/>
      <c r="M76" s="1136"/>
      <c r="N76" s="1136"/>
      <c r="O76" s="1136"/>
      <c r="P76" s="1136"/>
      <c r="Q76" s="1136"/>
      <c r="R76" s="1136"/>
      <c r="S76" s="1136"/>
      <c r="T76" s="1136"/>
      <c r="U76" s="1148"/>
    </row>
    <row r="77" spans="1:21" ht="16.5" customHeight="1">
      <c r="A77" s="2501"/>
      <c r="B77" s="2499"/>
      <c r="C77" s="2495" t="s">
        <v>1841</v>
      </c>
      <c r="D77" s="2495"/>
      <c r="E77" s="1136"/>
      <c r="F77" s="1136"/>
      <c r="G77" s="1136"/>
      <c r="H77" s="1136"/>
      <c r="I77" s="1136"/>
      <c r="J77" s="1136"/>
      <c r="K77" s="1136"/>
      <c r="L77" s="1136"/>
      <c r="M77" s="1136"/>
      <c r="N77" s="1136"/>
      <c r="O77" s="1136"/>
      <c r="P77" s="1136"/>
      <c r="Q77" s="1136"/>
      <c r="R77" s="1136"/>
      <c r="S77" s="1136"/>
      <c r="T77" s="1136"/>
      <c r="U77" s="1148"/>
    </row>
    <row r="78" spans="1:21" ht="16.5" customHeight="1">
      <c r="A78" s="2501"/>
      <c r="B78" s="2499"/>
      <c r="C78" s="2495" t="s">
        <v>1842</v>
      </c>
      <c r="D78" s="2495"/>
      <c r="E78" s="1136"/>
      <c r="F78" s="1136"/>
      <c r="G78" s="1136"/>
      <c r="H78" s="1136"/>
      <c r="I78" s="1136"/>
      <c r="J78" s="1136"/>
      <c r="K78" s="1136"/>
      <c r="L78" s="1136"/>
      <c r="M78" s="1136"/>
      <c r="N78" s="1136"/>
      <c r="O78" s="1136"/>
      <c r="P78" s="1136"/>
      <c r="Q78" s="1136"/>
      <c r="R78" s="1136"/>
      <c r="S78" s="1136"/>
      <c r="T78" s="1136"/>
      <c r="U78" s="1148"/>
    </row>
    <row r="79" spans="1:21" ht="16.5" customHeight="1">
      <c r="A79" s="2501"/>
      <c r="B79" s="2499"/>
      <c r="C79" s="2495" t="s">
        <v>1843</v>
      </c>
      <c r="D79" s="2495"/>
      <c r="E79" s="1136"/>
      <c r="F79" s="1136"/>
      <c r="G79" s="1136"/>
      <c r="H79" s="1136"/>
      <c r="I79" s="1136"/>
      <c r="J79" s="1136"/>
      <c r="K79" s="1136"/>
      <c r="L79" s="1136"/>
      <c r="M79" s="1136"/>
      <c r="N79" s="1136"/>
      <c r="O79" s="1136"/>
      <c r="P79" s="1136"/>
      <c r="Q79" s="1136"/>
      <c r="R79" s="1136"/>
      <c r="S79" s="1136"/>
      <c r="T79" s="1136"/>
      <c r="U79" s="1148"/>
    </row>
    <row r="80" spans="1:21" ht="16.5" customHeight="1">
      <c r="A80" s="2501"/>
      <c r="B80" s="2499"/>
      <c r="C80" s="2495" t="s">
        <v>1813</v>
      </c>
      <c r="D80" s="2495"/>
      <c r="E80" s="1136"/>
      <c r="F80" s="1136"/>
      <c r="G80" s="1136"/>
      <c r="H80" s="1136"/>
      <c r="I80" s="1136"/>
      <c r="J80" s="1136"/>
      <c r="K80" s="1136"/>
      <c r="L80" s="1136"/>
      <c r="M80" s="1136"/>
      <c r="N80" s="1136"/>
      <c r="O80" s="1136"/>
      <c r="P80" s="1136"/>
      <c r="Q80" s="1136"/>
      <c r="R80" s="1136"/>
      <c r="S80" s="1136"/>
      <c r="T80" s="1136"/>
      <c r="U80" s="1148"/>
    </row>
    <row r="81" spans="1:21" s="1121" customFormat="1" ht="18" customHeight="1">
      <c r="A81" s="2468" t="s">
        <v>709</v>
      </c>
      <c r="B81" s="2468"/>
      <c r="C81" s="1149"/>
      <c r="D81" s="1149"/>
      <c r="E81" s="1150"/>
      <c r="F81" s="1151"/>
      <c r="G81" s="1151"/>
      <c r="H81" s="1150"/>
      <c r="I81" s="1151"/>
      <c r="J81" s="1151"/>
      <c r="K81" s="1150"/>
      <c r="L81" s="1152"/>
      <c r="M81" s="1151"/>
      <c r="N81" s="1153"/>
      <c r="O81" s="1150"/>
      <c r="P81" s="1150"/>
      <c r="Q81" s="1150"/>
      <c r="R81" s="1150"/>
      <c r="S81" s="1150"/>
      <c r="T81" s="1150"/>
      <c r="U81" s="1150"/>
    </row>
    <row r="82" spans="1:21" s="1121" customFormat="1" ht="16.5" customHeight="1">
      <c r="A82" s="1154" t="s">
        <v>711</v>
      </c>
      <c r="B82" s="1155"/>
      <c r="C82" s="1155"/>
      <c r="D82" s="1155"/>
      <c r="E82" s="1156"/>
      <c r="F82" s="1154" t="s">
        <v>744</v>
      </c>
      <c r="G82" s="1155"/>
      <c r="I82" s="1155" t="s">
        <v>745</v>
      </c>
      <c r="J82" s="1156"/>
      <c r="K82" s="1155"/>
      <c r="N82" s="188" t="s">
        <v>714</v>
      </c>
      <c r="O82" s="1155"/>
      <c r="P82" s="1156"/>
      <c r="R82" s="1156"/>
      <c r="S82" s="185" t="s">
        <v>1903</v>
      </c>
      <c r="T82" s="1156"/>
      <c r="U82" s="1156"/>
    </row>
    <row r="83" spans="1:21" s="1121" customFormat="1" ht="12" customHeight="1">
      <c r="A83" s="1156"/>
      <c r="B83" s="1156"/>
      <c r="C83" s="1156"/>
      <c r="D83" s="1156"/>
      <c r="E83" s="1156"/>
      <c r="F83" s="1156"/>
      <c r="G83" s="1155"/>
      <c r="H83" s="1156"/>
      <c r="I83" s="1155" t="s">
        <v>746</v>
      </c>
      <c r="J83" s="1156"/>
      <c r="K83" s="1155"/>
      <c r="M83" s="1156"/>
      <c r="N83" s="1155"/>
      <c r="O83" s="1155"/>
      <c r="P83" s="1156"/>
      <c r="Q83" s="1156"/>
      <c r="R83" s="1156"/>
      <c r="S83" s="1156"/>
      <c r="T83" s="1156"/>
      <c r="U83" s="1156"/>
    </row>
    <row r="84" spans="1:21" ht="16.5" customHeight="1">
      <c r="A84" s="2494" t="s">
        <v>1823</v>
      </c>
      <c r="B84" s="2494"/>
      <c r="C84" s="2494"/>
      <c r="D84" s="2494"/>
      <c r="E84" s="2494"/>
      <c r="F84" s="2494"/>
      <c r="G84" s="2494"/>
      <c r="H84" s="2494"/>
      <c r="I84" s="2494"/>
      <c r="J84" s="2494"/>
      <c r="K84" s="2494"/>
      <c r="L84" s="2494"/>
      <c r="M84" s="2494"/>
      <c r="N84" s="2494"/>
      <c r="O84" s="2494"/>
      <c r="P84" s="2494"/>
      <c r="Q84" s="2494"/>
      <c r="R84" s="2494"/>
      <c r="S84" s="2494"/>
      <c r="T84" s="2494"/>
      <c r="U84" s="2494"/>
    </row>
    <row r="85" spans="1:21" s="1157" customFormat="1" ht="15" customHeight="1">
      <c r="A85" s="2494" t="s">
        <v>1824</v>
      </c>
      <c r="B85" s="2494"/>
      <c r="C85" s="2494"/>
      <c r="D85" s="2494"/>
      <c r="E85" s="2494"/>
      <c r="F85" s="2494"/>
      <c r="G85" s="2494"/>
      <c r="H85" s="2494"/>
      <c r="I85" s="2494"/>
      <c r="J85" s="2494"/>
      <c r="K85" s="2494"/>
      <c r="L85" s="2494"/>
      <c r="M85" s="2494"/>
      <c r="N85" s="2494"/>
      <c r="O85" s="2494"/>
      <c r="P85" s="2494"/>
      <c r="Q85" s="2494"/>
      <c r="R85" s="2494"/>
      <c r="S85" s="2494"/>
      <c r="T85" s="2494"/>
      <c r="U85" s="2494"/>
    </row>
    <row r="86" spans="1:21" s="1157" customFormat="1" ht="15" customHeight="1">
      <c r="A86" s="2494" t="s">
        <v>1846</v>
      </c>
      <c r="B86" s="2494"/>
      <c r="C86" s="2494"/>
      <c r="D86" s="2494"/>
      <c r="E86" s="2494"/>
      <c r="F86" s="2494"/>
      <c r="G86" s="2494"/>
      <c r="H86" s="2494"/>
      <c r="I86" s="2494"/>
      <c r="J86" s="2494"/>
      <c r="K86" s="2494"/>
      <c r="L86" s="2494"/>
      <c r="M86" s="2494"/>
      <c r="N86" s="2494"/>
      <c r="O86" s="2494"/>
      <c r="P86" s="2494"/>
      <c r="Q86" s="2494"/>
      <c r="R86" s="2494"/>
      <c r="S86" s="2494"/>
      <c r="T86" s="2494"/>
      <c r="U86" s="2494"/>
    </row>
    <row r="87" spans="1:21" ht="12" customHeight="1">
      <c r="A87" s="1158"/>
      <c r="B87" s="1158"/>
      <c r="C87" s="1158"/>
      <c r="D87" s="1158"/>
      <c r="E87" s="1158"/>
      <c r="F87" s="1158"/>
      <c r="G87" s="1158"/>
      <c r="H87" s="1158"/>
      <c r="I87" s="1158"/>
      <c r="J87" s="1158"/>
      <c r="K87" s="1158"/>
      <c r="L87" s="1158"/>
      <c r="M87" s="1158"/>
      <c r="N87" s="1158"/>
      <c r="O87" s="1158"/>
      <c r="P87" s="1158"/>
      <c r="Q87" s="1158"/>
      <c r="R87" s="1158"/>
      <c r="S87" s="1158"/>
      <c r="T87" s="1158"/>
      <c r="U87" s="1158"/>
    </row>
  </sheetData>
  <mergeCells count="96">
    <mergeCell ref="A1:B1"/>
    <mergeCell ref="R1:S1"/>
    <mergeCell ref="T1:U1"/>
    <mergeCell ref="A2:B2"/>
    <mergeCell ref="R2:S2"/>
    <mergeCell ref="T2:U2"/>
    <mergeCell ref="A3:U3"/>
    <mergeCell ref="E4:S4"/>
    <mergeCell ref="A5:D6"/>
    <mergeCell ref="E5:F5"/>
    <mergeCell ref="G5:N5"/>
    <mergeCell ref="O5:U5"/>
    <mergeCell ref="C20:D20"/>
    <mergeCell ref="A7:A39"/>
    <mergeCell ref="B7:B26"/>
    <mergeCell ref="C7:D7"/>
    <mergeCell ref="C8:D8"/>
    <mergeCell ref="C9:D9"/>
    <mergeCell ref="C10:D10"/>
    <mergeCell ref="C11:D11"/>
    <mergeCell ref="C12:D12"/>
    <mergeCell ref="C13:D13"/>
    <mergeCell ref="C14:D14"/>
    <mergeCell ref="C15:D15"/>
    <mergeCell ref="C16:D16"/>
    <mergeCell ref="C17:D17"/>
    <mergeCell ref="C18:D18"/>
    <mergeCell ref="C19:D19"/>
    <mergeCell ref="C21:D21"/>
    <mergeCell ref="C22:D22"/>
    <mergeCell ref="C23:D23"/>
    <mergeCell ref="C24:C26"/>
    <mergeCell ref="B27:B39"/>
    <mergeCell ref="C27:D27"/>
    <mergeCell ref="C28:D28"/>
    <mergeCell ref="C29:D29"/>
    <mergeCell ref="C30:D30"/>
    <mergeCell ref="C31:D31"/>
    <mergeCell ref="A43:B43"/>
    <mergeCell ref="R43:S43"/>
    <mergeCell ref="T43:U43"/>
    <mergeCell ref="C32:D32"/>
    <mergeCell ref="C33:D33"/>
    <mergeCell ref="C34:D34"/>
    <mergeCell ref="C35:D35"/>
    <mergeCell ref="C36:D36"/>
    <mergeCell ref="C37:D37"/>
    <mergeCell ref="C38:D38"/>
    <mergeCell ref="C39:D39"/>
    <mergeCell ref="A42:B42"/>
    <mergeCell ref="R42:S42"/>
    <mergeCell ref="T42:U42"/>
    <mergeCell ref="A44:U44"/>
    <mergeCell ref="E45:S45"/>
    <mergeCell ref="A46:D47"/>
    <mergeCell ref="E46:F46"/>
    <mergeCell ref="G46:N46"/>
    <mergeCell ref="O46:U46"/>
    <mergeCell ref="C61:D61"/>
    <mergeCell ref="A48:A80"/>
    <mergeCell ref="B48:B67"/>
    <mergeCell ref="C48:D48"/>
    <mergeCell ref="C49:D49"/>
    <mergeCell ref="C50:D50"/>
    <mergeCell ref="C51:D51"/>
    <mergeCell ref="C52:D52"/>
    <mergeCell ref="C53:D53"/>
    <mergeCell ref="C54:D54"/>
    <mergeCell ref="C55:D55"/>
    <mergeCell ref="C56:D56"/>
    <mergeCell ref="C57:D57"/>
    <mergeCell ref="C58:D58"/>
    <mergeCell ref="C59:D59"/>
    <mergeCell ref="C60:D60"/>
    <mergeCell ref="C62:D62"/>
    <mergeCell ref="C63:D63"/>
    <mergeCell ref="C64:D64"/>
    <mergeCell ref="C65:C67"/>
    <mergeCell ref="B68:B80"/>
    <mergeCell ref="C68:D68"/>
    <mergeCell ref="C69:D69"/>
    <mergeCell ref="C70:D70"/>
    <mergeCell ref="C71:D71"/>
    <mergeCell ref="C72:D72"/>
    <mergeCell ref="A86:U86"/>
    <mergeCell ref="C73:D73"/>
    <mergeCell ref="C74:D74"/>
    <mergeCell ref="C75:D75"/>
    <mergeCell ref="C76:D76"/>
    <mergeCell ref="C77:D77"/>
    <mergeCell ref="C78:D78"/>
    <mergeCell ref="C79:D79"/>
    <mergeCell ref="C80:D80"/>
    <mergeCell ref="A81:B81"/>
    <mergeCell ref="A84:U84"/>
    <mergeCell ref="A85:U85"/>
  </mergeCells>
  <phoneticPr fontId="4" type="noConversion"/>
  <hyperlinks>
    <hyperlink ref="V2" location="預告統計資料發布時間表!A1" display="回發布時間表" xr:uid="{AB13DE4F-1EC7-4D2F-9403-C88C8E5564E7}"/>
  </hyperlinks>
  <printOptions horizontalCentered="1" verticalCentered="1"/>
  <pageMargins left="0.39370078740157505" right="0.39370078740157505" top="0.39370078740157505" bottom="0.39370078740157505" header="0" footer="0"/>
  <pageSetup paperSize="0" scale="80" fitToWidth="0" fitToHeight="0" pageOrder="overThenDown" orientation="landscape" horizontalDpi="0" verticalDpi="0" copies="0"/>
  <headerFooter alignWithMargins="0"/>
  <drawing r:id="rId1"/>
</worksheet>
</file>

<file path=xl/worksheets/sheet10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85CD2-A085-43F8-8A72-E5D05B2A8674}">
  <dimension ref="A1:R21"/>
  <sheetViews>
    <sheetView zoomScale="90" zoomScaleNormal="90" workbookViewId="0">
      <selection activeCell="R2" sqref="R2"/>
    </sheetView>
  </sheetViews>
  <sheetFormatPr defaultRowHeight="16.5"/>
  <cols>
    <col min="1" max="1" width="19" style="1160" customWidth="1"/>
    <col min="2" max="5" width="7.75" style="1160" customWidth="1"/>
    <col min="6" max="8" width="6.125" style="1160" customWidth="1"/>
    <col min="9" max="12" width="7.75" style="1160" customWidth="1"/>
    <col min="13" max="17" width="6.125" style="1160" customWidth="1"/>
    <col min="18" max="256" width="9" style="1160"/>
    <col min="257" max="257" width="19" style="1160" customWidth="1"/>
    <col min="258" max="261" width="7.75" style="1160" customWidth="1"/>
    <col min="262" max="264" width="6.125" style="1160" customWidth="1"/>
    <col min="265" max="268" width="7.75" style="1160" customWidth="1"/>
    <col min="269" max="273" width="6.125" style="1160" customWidth="1"/>
    <col min="274" max="512" width="9" style="1160"/>
    <col min="513" max="513" width="19" style="1160" customWidth="1"/>
    <col min="514" max="517" width="7.75" style="1160" customWidth="1"/>
    <col min="518" max="520" width="6.125" style="1160" customWidth="1"/>
    <col min="521" max="524" width="7.75" style="1160" customWidth="1"/>
    <col min="525" max="529" width="6.125" style="1160" customWidth="1"/>
    <col min="530" max="768" width="9" style="1160"/>
    <col min="769" max="769" width="19" style="1160" customWidth="1"/>
    <col min="770" max="773" width="7.75" style="1160" customWidth="1"/>
    <col min="774" max="776" width="6.125" style="1160" customWidth="1"/>
    <col min="777" max="780" width="7.75" style="1160" customWidth="1"/>
    <col min="781" max="785" width="6.125" style="1160" customWidth="1"/>
    <col min="786" max="1024" width="9" style="1160"/>
    <col min="1025" max="1025" width="19" style="1160" customWidth="1"/>
    <col min="1026" max="1029" width="7.75" style="1160" customWidth="1"/>
    <col min="1030" max="1032" width="6.125" style="1160" customWidth="1"/>
    <col min="1033" max="1036" width="7.75" style="1160" customWidth="1"/>
    <col min="1037" max="1041" width="6.125" style="1160" customWidth="1"/>
    <col min="1042" max="1280" width="9" style="1160"/>
    <col min="1281" max="1281" width="19" style="1160" customWidth="1"/>
    <col min="1282" max="1285" width="7.75" style="1160" customWidth="1"/>
    <col min="1286" max="1288" width="6.125" style="1160" customWidth="1"/>
    <col min="1289" max="1292" width="7.75" style="1160" customWidth="1"/>
    <col min="1293" max="1297" width="6.125" style="1160" customWidth="1"/>
    <col min="1298" max="1536" width="9" style="1160"/>
    <col min="1537" max="1537" width="19" style="1160" customWidth="1"/>
    <col min="1538" max="1541" width="7.75" style="1160" customWidth="1"/>
    <col min="1542" max="1544" width="6.125" style="1160" customWidth="1"/>
    <col min="1545" max="1548" width="7.75" style="1160" customWidth="1"/>
    <col min="1549" max="1553" width="6.125" style="1160" customWidth="1"/>
    <col min="1554" max="1792" width="9" style="1160"/>
    <col min="1793" max="1793" width="19" style="1160" customWidth="1"/>
    <col min="1794" max="1797" width="7.75" style="1160" customWidth="1"/>
    <col min="1798" max="1800" width="6.125" style="1160" customWidth="1"/>
    <col min="1801" max="1804" width="7.75" style="1160" customWidth="1"/>
    <col min="1805" max="1809" width="6.125" style="1160" customWidth="1"/>
    <col min="1810" max="2048" width="9" style="1160"/>
    <col min="2049" max="2049" width="19" style="1160" customWidth="1"/>
    <col min="2050" max="2053" width="7.75" style="1160" customWidth="1"/>
    <col min="2054" max="2056" width="6.125" style="1160" customWidth="1"/>
    <col min="2057" max="2060" width="7.75" style="1160" customWidth="1"/>
    <col min="2061" max="2065" width="6.125" style="1160" customWidth="1"/>
    <col min="2066" max="2304" width="9" style="1160"/>
    <col min="2305" max="2305" width="19" style="1160" customWidth="1"/>
    <col min="2306" max="2309" width="7.75" style="1160" customWidth="1"/>
    <col min="2310" max="2312" width="6.125" style="1160" customWidth="1"/>
    <col min="2313" max="2316" width="7.75" style="1160" customWidth="1"/>
    <col min="2317" max="2321" width="6.125" style="1160" customWidth="1"/>
    <col min="2322" max="2560" width="9" style="1160"/>
    <col min="2561" max="2561" width="19" style="1160" customWidth="1"/>
    <col min="2562" max="2565" width="7.75" style="1160" customWidth="1"/>
    <col min="2566" max="2568" width="6.125" style="1160" customWidth="1"/>
    <col min="2569" max="2572" width="7.75" style="1160" customWidth="1"/>
    <col min="2573" max="2577" width="6.125" style="1160" customWidth="1"/>
    <col min="2578" max="2816" width="9" style="1160"/>
    <col min="2817" max="2817" width="19" style="1160" customWidth="1"/>
    <col min="2818" max="2821" width="7.75" style="1160" customWidth="1"/>
    <col min="2822" max="2824" width="6.125" style="1160" customWidth="1"/>
    <col min="2825" max="2828" width="7.75" style="1160" customWidth="1"/>
    <col min="2829" max="2833" width="6.125" style="1160" customWidth="1"/>
    <col min="2834" max="3072" width="9" style="1160"/>
    <col min="3073" max="3073" width="19" style="1160" customWidth="1"/>
    <col min="3074" max="3077" width="7.75" style="1160" customWidth="1"/>
    <col min="3078" max="3080" width="6.125" style="1160" customWidth="1"/>
    <col min="3081" max="3084" width="7.75" style="1160" customWidth="1"/>
    <col min="3085" max="3089" width="6.125" style="1160" customWidth="1"/>
    <col min="3090" max="3328" width="9" style="1160"/>
    <col min="3329" max="3329" width="19" style="1160" customWidth="1"/>
    <col min="3330" max="3333" width="7.75" style="1160" customWidth="1"/>
    <col min="3334" max="3336" width="6.125" style="1160" customWidth="1"/>
    <col min="3337" max="3340" width="7.75" style="1160" customWidth="1"/>
    <col min="3341" max="3345" width="6.125" style="1160" customWidth="1"/>
    <col min="3346" max="3584" width="9" style="1160"/>
    <col min="3585" max="3585" width="19" style="1160" customWidth="1"/>
    <col min="3586" max="3589" width="7.75" style="1160" customWidth="1"/>
    <col min="3590" max="3592" width="6.125" style="1160" customWidth="1"/>
    <col min="3593" max="3596" width="7.75" style="1160" customWidth="1"/>
    <col min="3597" max="3601" width="6.125" style="1160" customWidth="1"/>
    <col min="3602" max="3840" width="9" style="1160"/>
    <col min="3841" max="3841" width="19" style="1160" customWidth="1"/>
    <col min="3842" max="3845" width="7.75" style="1160" customWidth="1"/>
    <col min="3846" max="3848" width="6.125" style="1160" customWidth="1"/>
    <col min="3849" max="3852" width="7.75" style="1160" customWidth="1"/>
    <col min="3853" max="3857" width="6.125" style="1160" customWidth="1"/>
    <col min="3858" max="4096" width="9" style="1160"/>
    <col min="4097" max="4097" width="19" style="1160" customWidth="1"/>
    <col min="4098" max="4101" width="7.75" style="1160" customWidth="1"/>
    <col min="4102" max="4104" width="6.125" style="1160" customWidth="1"/>
    <col min="4105" max="4108" width="7.75" style="1160" customWidth="1"/>
    <col min="4109" max="4113" width="6.125" style="1160" customWidth="1"/>
    <col min="4114" max="4352" width="9" style="1160"/>
    <col min="4353" max="4353" width="19" style="1160" customWidth="1"/>
    <col min="4354" max="4357" width="7.75" style="1160" customWidth="1"/>
    <col min="4358" max="4360" width="6.125" style="1160" customWidth="1"/>
    <col min="4361" max="4364" width="7.75" style="1160" customWidth="1"/>
    <col min="4365" max="4369" width="6.125" style="1160" customWidth="1"/>
    <col min="4370" max="4608" width="9" style="1160"/>
    <col min="4609" max="4609" width="19" style="1160" customWidth="1"/>
    <col min="4610" max="4613" width="7.75" style="1160" customWidth="1"/>
    <col min="4614" max="4616" width="6.125" style="1160" customWidth="1"/>
    <col min="4617" max="4620" width="7.75" style="1160" customWidth="1"/>
    <col min="4621" max="4625" width="6.125" style="1160" customWidth="1"/>
    <col min="4626" max="4864" width="9" style="1160"/>
    <col min="4865" max="4865" width="19" style="1160" customWidth="1"/>
    <col min="4866" max="4869" width="7.75" style="1160" customWidth="1"/>
    <col min="4870" max="4872" width="6.125" style="1160" customWidth="1"/>
    <col min="4873" max="4876" width="7.75" style="1160" customWidth="1"/>
    <col min="4877" max="4881" width="6.125" style="1160" customWidth="1"/>
    <col min="4882" max="5120" width="9" style="1160"/>
    <col min="5121" max="5121" width="19" style="1160" customWidth="1"/>
    <col min="5122" max="5125" width="7.75" style="1160" customWidth="1"/>
    <col min="5126" max="5128" width="6.125" style="1160" customWidth="1"/>
    <col min="5129" max="5132" width="7.75" style="1160" customWidth="1"/>
    <col min="5133" max="5137" width="6.125" style="1160" customWidth="1"/>
    <col min="5138" max="5376" width="9" style="1160"/>
    <col min="5377" max="5377" width="19" style="1160" customWidth="1"/>
    <col min="5378" max="5381" width="7.75" style="1160" customWidth="1"/>
    <col min="5382" max="5384" width="6.125" style="1160" customWidth="1"/>
    <col min="5385" max="5388" width="7.75" style="1160" customWidth="1"/>
    <col min="5389" max="5393" width="6.125" style="1160" customWidth="1"/>
    <col min="5394" max="5632" width="9" style="1160"/>
    <col min="5633" max="5633" width="19" style="1160" customWidth="1"/>
    <col min="5634" max="5637" width="7.75" style="1160" customWidth="1"/>
    <col min="5638" max="5640" width="6.125" style="1160" customWidth="1"/>
    <col min="5641" max="5644" width="7.75" style="1160" customWidth="1"/>
    <col min="5645" max="5649" width="6.125" style="1160" customWidth="1"/>
    <col min="5650" max="5888" width="9" style="1160"/>
    <col min="5889" max="5889" width="19" style="1160" customWidth="1"/>
    <col min="5890" max="5893" width="7.75" style="1160" customWidth="1"/>
    <col min="5894" max="5896" width="6.125" style="1160" customWidth="1"/>
    <col min="5897" max="5900" width="7.75" style="1160" customWidth="1"/>
    <col min="5901" max="5905" width="6.125" style="1160" customWidth="1"/>
    <col min="5906" max="6144" width="9" style="1160"/>
    <col min="6145" max="6145" width="19" style="1160" customWidth="1"/>
    <col min="6146" max="6149" width="7.75" style="1160" customWidth="1"/>
    <col min="6150" max="6152" width="6.125" style="1160" customWidth="1"/>
    <col min="6153" max="6156" width="7.75" style="1160" customWidth="1"/>
    <col min="6157" max="6161" width="6.125" style="1160" customWidth="1"/>
    <col min="6162" max="6400" width="9" style="1160"/>
    <col min="6401" max="6401" width="19" style="1160" customWidth="1"/>
    <col min="6402" max="6405" width="7.75" style="1160" customWidth="1"/>
    <col min="6406" max="6408" width="6.125" style="1160" customWidth="1"/>
    <col min="6409" max="6412" width="7.75" style="1160" customWidth="1"/>
    <col min="6413" max="6417" width="6.125" style="1160" customWidth="1"/>
    <col min="6418" max="6656" width="9" style="1160"/>
    <col min="6657" max="6657" width="19" style="1160" customWidth="1"/>
    <col min="6658" max="6661" width="7.75" style="1160" customWidth="1"/>
    <col min="6662" max="6664" width="6.125" style="1160" customWidth="1"/>
    <col min="6665" max="6668" width="7.75" style="1160" customWidth="1"/>
    <col min="6669" max="6673" width="6.125" style="1160" customWidth="1"/>
    <col min="6674" max="6912" width="9" style="1160"/>
    <col min="6913" max="6913" width="19" style="1160" customWidth="1"/>
    <col min="6914" max="6917" width="7.75" style="1160" customWidth="1"/>
    <col min="6918" max="6920" width="6.125" style="1160" customWidth="1"/>
    <col min="6921" max="6924" width="7.75" style="1160" customWidth="1"/>
    <col min="6925" max="6929" width="6.125" style="1160" customWidth="1"/>
    <col min="6930" max="7168" width="9" style="1160"/>
    <col min="7169" max="7169" width="19" style="1160" customWidth="1"/>
    <col min="7170" max="7173" width="7.75" style="1160" customWidth="1"/>
    <col min="7174" max="7176" width="6.125" style="1160" customWidth="1"/>
    <col min="7177" max="7180" width="7.75" style="1160" customWidth="1"/>
    <col min="7181" max="7185" width="6.125" style="1160" customWidth="1"/>
    <col min="7186" max="7424" width="9" style="1160"/>
    <col min="7425" max="7425" width="19" style="1160" customWidth="1"/>
    <col min="7426" max="7429" width="7.75" style="1160" customWidth="1"/>
    <col min="7430" max="7432" width="6.125" style="1160" customWidth="1"/>
    <col min="7433" max="7436" width="7.75" style="1160" customWidth="1"/>
    <col min="7437" max="7441" width="6.125" style="1160" customWidth="1"/>
    <col min="7442" max="7680" width="9" style="1160"/>
    <col min="7681" max="7681" width="19" style="1160" customWidth="1"/>
    <col min="7682" max="7685" width="7.75" style="1160" customWidth="1"/>
    <col min="7686" max="7688" width="6.125" style="1160" customWidth="1"/>
    <col min="7689" max="7692" width="7.75" style="1160" customWidth="1"/>
    <col min="7693" max="7697" width="6.125" style="1160" customWidth="1"/>
    <col min="7698" max="7936" width="9" style="1160"/>
    <col min="7937" max="7937" width="19" style="1160" customWidth="1"/>
    <col min="7938" max="7941" width="7.75" style="1160" customWidth="1"/>
    <col min="7942" max="7944" width="6.125" style="1160" customWidth="1"/>
    <col min="7945" max="7948" width="7.75" style="1160" customWidth="1"/>
    <col min="7949" max="7953" width="6.125" style="1160" customWidth="1"/>
    <col min="7954" max="8192" width="9" style="1160"/>
    <col min="8193" max="8193" width="19" style="1160" customWidth="1"/>
    <col min="8194" max="8197" width="7.75" style="1160" customWidth="1"/>
    <col min="8198" max="8200" width="6.125" style="1160" customWidth="1"/>
    <col min="8201" max="8204" width="7.75" style="1160" customWidth="1"/>
    <col min="8205" max="8209" width="6.125" style="1160" customWidth="1"/>
    <col min="8210" max="8448" width="9" style="1160"/>
    <col min="8449" max="8449" width="19" style="1160" customWidth="1"/>
    <col min="8450" max="8453" width="7.75" style="1160" customWidth="1"/>
    <col min="8454" max="8456" width="6.125" style="1160" customWidth="1"/>
    <col min="8457" max="8460" width="7.75" style="1160" customWidth="1"/>
    <col min="8461" max="8465" width="6.125" style="1160" customWidth="1"/>
    <col min="8466" max="8704" width="9" style="1160"/>
    <col min="8705" max="8705" width="19" style="1160" customWidth="1"/>
    <col min="8706" max="8709" width="7.75" style="1160" customWidth="1"/>
    <col min="8710" max="8712" width="6.125" style="1160" customWidth="1"/>
    <col min="8713" max="8716" width="7.75" style="1160" customWidth="1"/>
    <col min="8717" max="8721" width="6.125" style="1160" customWidth="1"/>
    <col min="8722" max="8960" width="9" style="1160"/>
    <col min="8961" max="8961" width="19" style="1160" customWidth="1"/>
    <col min="8962" max="8965" width="7.75" style="1160" customWidth="1"/>
    <col min="8966" max="8968" width="6.125" style="1160" customWidth="1"/>
    <col min="8969" max="8972" width="7.75" style="1160" customWidth="1"/>
    <col min="8973" max="8977" width="6.125" style="1160" customWidth="1"/>
    <col min="8978" max="9216" width="9" style="1160"/>
    <col min="9217" max="9217" width="19" style="1160" customWidth="1"/>
    <col min="9218" max="9221" width="7.75" style="1160" customWidth="1"/>
    <col min="9222" max="9224" width="6.125" style="1160" customWidth="1"/>
    <col min="9225" max="9228" width="7.75" style="1160" customWidth="1"/>
    <col min="9229" max="9233" width="6.125" style="1160" customWidth="1"/>
    <col min="9234" max="9472" width="9" style="1160"/>
    <col min="9473" max="9473" width="19" style="1160" customWidth="1"/>
    <col min="9474" max="9477" width="7.75" style="1160" customWidth="1"/>
    <col min="9478" max="9480" width="6.125" style="1160" customWidth="1"/>
    <col min="9481" max="9484" width="7.75" style="1160" customWidth="1"/>
    <col min="9485" max="9489" width="6.125" style="1160" customWidth="1"/>
    <col min="9490" max="9728" width="9" style="1160"/>
    <col min="9729" max="9729" width="19" style="1160" customWidth="1"/>
    <col min="9730" max="9733" width="7.75" style="1160" customWidth="1"/>
    <col min="9734" max="9736" width="6.125" style="1160" customWidth="1"/>
    <col min="9737" max="9740" width="7.75" style="1160" customWidth="1"/>
    <col min="9741" max="9745" width="6.125" style="1160" customWidth="1"/>
    <col min="9746" max="9984" width="9" style="1160"/>
    <col min="9985" max="9985" width="19" style="1160" customWidth="1"/>
    <col min="9986" max="9989" width="7.75" style="1160" customWidth="1"/>
    <col min="9990" max="9992" width="6.125" style="1160" customWidth="1"/>
    <col min="9993" max="9996" width="7.75" style="1160" customWidth="1"/>
    <col min="9997" max="10001" width="6.125" style="1160" customWidth="1"/>
    <col min="10002" max="10240" width="9" style="1160"/>
    <col min="10241" max="10241" width="19" style="1160" customWidth="1"/>
    <col min="10242" max="10245" width="7.75" style="1160" customWidth="1"/>
    <col min="10246" max="10248" width="6.125" style="1160" customWidth="1"/>
    <col min="10249" max="10252" width="7.75" style="1160" customWidth="1"/>
    <col min="10253" max="10257" width="6.125" style="1160" customWidth="1"/>
    <col min="10258" max="10496" width="9" style="1160"/>
    <col min="10497" max="10497" width="19" style="1160" customWidth="1"/>
    <col min="10498" max="10501" width="7.75" style="1160" customWidth="1"/>
    <col min="10502" max="10504" width="6.125" style="1160" customWidth="1"/>
    <col min="10505" max="10508" width="7.75" style="1160" customWidth="1"/>
    <col min="10509" max="10513" width="6.125" style="1160" customWidth="1"/>
    <col min="10514" max="10752" width="9" style="1160"/>
    <col min="10753" max="10753" width="19" style="1160" customWidth="1"/>
    <col min="10754" max="10757" width="7.75" style="1160" customWidth="1"/>
    <col min="10758" max="10760" width="6.125" style="1160" customWidth="1"/>
    <col min="10761" max="10764" width="7.75" style="1160" customWidth="1"/>
    <col min="10765" max="10769" width="6.125" style="1160" customWidth="1"/>
    <col min="10770" max="11008" width="9" style="1160"/>
    <col min="11009" max="11009" width="19" style="1160" customWidth="1"/>
    <col min="11010" max="11013" width="7.75" style="1160" customWidth="1"/>
    <col min="11014" max="11016" width="6.125" style="1160" customWidth="1"/>
    <col min="11017" max="11020" width="7.75" style="1160" customWidth="1"/>
    <col min="11021" max="11025" width="6.125" style="1160" customWidth="1"/>
    <col min="11026" max="11264" width="9" style="1160"/>
    <col min="11265" max="11265" width="19" style="1160" customWidth="1"/>
    <col min="11266" max="11269" width="7.75" style="1160" customWidth="1"/>
    <col min="11270" max="11272" width="6.125" style="1160" customWidth="1"/>
    <col min="11273" max="11276" width="7.75" style="1160" customWidth="1"/>
    <col min="11277" max="11281" width="6.125" style="1160" customWidth="1"/>
    <col min="11282" max="11520" width="9" style="1160"/>
    <col min="11521" max="11521" width="19" style="1160" customWidth="1"/>
    <col min="11522" max="11525" width="7.75" style="1160" customWidth="1"/>
    <col min="11526" max="11528" width="6.125" style="1160" customWidth="1"/>
    <col min="11529" max="11532" width="7.75" style="1160" customWidth="1"/>
    <col min="11533" max="11537" width="6.125" style="1160" customWidth="1"/>
    <col min="11538" max="11776" width="9" style="1160"/>
    <col min="11777" max="11777" width="19" style="1160" customWidth="1"/>
    <col min="11778" max="11781" width="7.75" style="1160" customWidth="1"/>
    <col min="11782" max="11784" width="6.125" style="1160" customWidth="1"/>
    <col min="11785" max="11788" width="7.75" style="1160" customWidth="1"/>
    <col min="11789" max="11793" width="6.125" style="1160" customWidth="1"/>
    <col min="11794" max="12032" width="9" style="1160"/>
    <col min="12033" max="12033" width="19" style="1160" customWidth="1"/>
    <col min="12034" max="12037" width="7.75" style="1160" customWidth="1"/>
    <col min="12038" max="12040" width="6.125" style="1160" customWidth="1"/>
    <col min="12041" max="12044" width="7.75" style="1160" customWidth="1"/>
    <col min="12045" max="12049" width="6.125" style="1160" customWidth="1"/>
    <col min="12050" max="12288" width="9" style="1160"/>
    <col min="12289" max="12289" width="19" style="1160" customWidth="1"/>
    <col min="12290" max="12293" width="7.75" style="1160" customWidth="1"/>
    <col min="12294" max="12296" width="6.125" style="1160" customWidth="1"/>
    <col min="12297" max="12300" width="7.75" style="1160" customWidth="1"/>
    <col min="12301" max="12305" width="6.125" style="1160" customWidth="1"/>
    <col min="12306" max="12544" width="9" style="1160"/>
    <col min="12545" max="12545" width="19" style="1160" customWidth="1"/>
    <col min="12546" max="12549" width="7.75" style="1160" customWidth="1"/>
    <col min="12550" max="12552" width="6.125" style="1160" customWidth="1"/>
    <col min="12553" max="12556" width="7.75" style="1160" customWidth="1"/>
    <col min="12557" max="12561" width="6.125" style="1160" customWidth="1"/>
    <col min="12562" max="12800" width="9" style="1160"/>
    <col min="12801" max="12801" width="19" style="1160" customWidth="1"/>
    <col min="12802" max="12805" width="7.75" style="1160" customWidth="1"/>
    <col min="12806" max="12808" width="6.125" style="1160" customWidth="1"/>
    <col min="12809" max="12812" width="7.75" style="1160" customWidth="1"/>
    <col min="12813" max="12817" width="6.125" style="1160" customWidth="1"/>
    <col min="12818" max="13056" width="9" style="1160"/>
    <col min="13057" max="13057" width="19" style="1160" customWidth="1"/>
    <col min="13058" max="13061" width="7.75" style="1160" customWidth="1"/>
    <col min="13062" max="13064" width="6.125" style="1160" customWidth="1"/>
    <col min="13065" max="13068" width="7.75" style="1160" customWidth="1"/>
    <col min="13069" max="13073" width="6.125" style="1160" customWidth="1"/>
    <col min="13074" max="13312" width="9" style="1160"/>
    <col min="13313" max="13313" width="19" style="1160" customWidth="1"/>
    <col min="13314" max="13317" width="7.75" style="1160" customWidth="1"/>
    <col min="13318" max="13320" width="6.125" style="1160" customWidth="1"/>
    <col min="13321" max="13324" width="7.75" style="1160" customWidth="1"/>
    <col min="13325" max="13329" width="6.125" style="1160" customWidth="1"/>
    <col min="13330" max="13568" width="9" style="1160"/>
    <col min="13569" max="13569" width="19" style="1160" customWidth="1"/>
    <col min="13570" max="13573" width="7.75" style="1160" customWidth="1"/>
    <col min="13574" max="13576" width="6.125" style="1160" customWidth="1"/>
    <col min="13577" max="13580" width="7.75" style="1160" customWidth="1"/>
    <col min="13581" max="13585" width="6.125" style="1160" customWidth="1"/>
    <col min="13586" max="13824" width="9" style="1160"/>
    <col min="13825" max="13825" width="19" style="1160" customWidth="1"/>
    <col min="13826" max="13829" width="7.75" style="1160" customWidth="1"/>
    <col min="13830" max="13832" width="6.125" style="1160" customWidth="1"/>
    <col min="13833" max="13836" width="7.75" style="1160" customWidth="1"/>
    <col min="13837" max="13841" width="6.125" style="1160" customWidth="1"/>
    <col min="13842" max="14080" width="9" style="1160"/>
    <col min="14081" max="14081" width="19" style="1160" customWidth="1"/>
    <col min="14082" max="14085" width="7.75" style="1160" customWidth="1"/>
    <col min="14086" max="14088" width="6.125" style="1160" customWidth="1"/>
    <col min="14089" max="14092" width="7.75" style="1160" customWidth="1"/>
    <col min="14093" max="14097" width="6.125" style="1160" customWidth="1"/>
    <col min="14098" max="14336" width="9" style="1160"/>
    <col min="14337" max="14337" width="19" style="1160" customWidth="1"/>
    <col min="14338" max="14341" width="7.75" style="1160" customWidth="1"/>
    <col min="14342" max="14344" width="6.125" style="1160" customWidth="1"/>
    <col min="14345" max="14348" width="7.75" style="1160" customWidth="1"/>
    <col min="14349" max="14353" width="6.125" style="1160" customWidth="1"/>
    <col min="14354" max="14592" width="9" style="1160"/>
    <col min="14593" max="14593" width="19" style="1160" customWidth="1"/>
    <col min="14594" max="14597" width="7.75" style="1160" customWidth="1"/>
    <col min="14598" max="14600" width="6.125" style="1160" customWidth="1"/>
    <col min="14601" max="14604" width="7.75" style="1160" customWidth="1"/>
    <col min="14605" max="14609" width="6.125" style="1160" customWidth="1"/>
    <col min="14610" max="14848" width="9" style="1160"/>
    <col min="14849" max="14849" width="19" style="1160" customWidth="1"/>
    <col min="14850" max="14853" width="7.75" style="1160" customWidth="1"/>
    <col min="14854" max="14856" width="6.125" style="1160" customWidth="1"/>
    <col min="14857" max="14860" width="7.75" style="1160" customWidth="1"/>
    <col min="14861" max="14865" width="6.125" style="1160" customWidth="1"/>
    <col min="14866" max="15104" width="9" style="1160"/>
    <col min="15105" max="15105" width="19" style="1160" customWidth="1"/>
    <col min="15106" max="15109" width="7.75" style="1160" customWidth="1"/>
    <col min="15110" max="15112" width="6.125" style="1160" customWidth="1"/>
    <col min="15113" max="15116" width="7.75" style="1160" customWidth="1"/>
    <col min="15117" max="15121" width="6.125" style="1160" customWidth="1"/>
    <col min="15122" max="15360" width="9" style="1160"/>
    <col min="15361" max="15361" width="19" style="1160" customWidth="1"/>
    <col min="15362" max="15365" width="7.75" style="1160" customWidth="1"/>
    <col min="15366" max="15368" width="6.125" style="1160" customWidth="1"/>
    <col min="15369" max="15372" width="7.75" style="1160" customWidth="1"/>
    <col min="15373" max="15377" width="6.125" style="1160" customWidth="1"/>
    <col min="15378" max="15616" width="9" style="1160"/>
    <col min="15617" max="15617" width="19" style="1160" customWidth="1"/>
    <col min="15618" max="15621" width="7.75" style="1160" customWidth="1"/>
    <col min="15622" max="15624" width="6.125" style="1160" customWidth="1"/>
    <col min="15625" max="15628" width="7.75" style="1160" customWidth="1"/>
    <col min="15629" max="15633" width="6.125" style="1160" customWidth="1"/>
    <col min="15634" max="15872" width="9" style="1160"/>
    <col min="15873" max="15873" width="19" style="1160" customWidth="1"/>
    <col min="15874" max="15877" width="7.75" style="1160" customWidth="1"/>
    <col min="15878" max="15880" width="6.125" style="1160" customWidth="1"/>
    <col min="15881" max="15884" width="7.75" style="1160" customWidth="1"/>
    <col min="15885" max="15889" width="6.125" style="1160" customWidth="1"/>
    <col min="15890" max="16128" width="9" style="1160"/>
    <col min="16129" max="16129" width="19" style="1160" customWidth="1"/>
    <col min="16130" max="16133" width="7.75" style="1160" customWidth="1"/>
    <col min="16134" max="16136" width="6.125" style="1160" customWidth="1"/>
    <col min="16137" max="16140" width="7.75" style="1160" customWidth="1"/>
    <col min="16141" max="16145" width="6.125" style="1160" customWidth="1"/>
    <col min="16146" max="16384" width="9" style="1160"/>
  </cols>
  <sheetData>
    <row r="1" spans="1:18" ht="27.75">
      <c r="A1" s="2509" t="s">
        <v>1913</v>
      </c>
      <c r="B1" s="2509"/>
      <c r="C1" s="2509"/>
      <c r="D1" s="2509"/>
      <c r="E1" s="2509"/>
      <c r="F1" s="2509"/>
      <c r="G1" s="2509"/>
      <c r="H1" s="2509"/>
      <c r="I1" s="2509"/>
      <c r="J1" s="2509"/>
      <c r="K1" s="2509"/>
      <c r="L1" s="2509"/>
      <c r="M1" s="2509"/>
      <c r="N1" s="2509"/>
      <c r="O1" s="2509"/>
      <c r="P1" s="2509"/>
      <c r="Q1" s="2509"/>
    </row>
    <row r="2" spans="1:18" ht="21.75" customHeight="1">
      <c r="A2" s="1161" t="s">
        <v>1914</v>
      </c>
      <c r="B2" s="1159"/>
      <c r="C2" s="1159"/>
      <c r="D2" s="1159"/>
      <c r="E2" s="1159"/>
      <c r="F2" s="1159"/>
      <c r="G2" s="1159"/>
      <c r="H2" s="1159"/>
      <c r="I2" s="1159"/>
      <c r="J2" s="1159"/>
      <c r="K2" s="1159"/>
      <c r="L2" s="1159"/>
      <c r="M2" s="1159"/>
      <c r="N2" s="1159"/>
      <c r="O2" s="1159"/>
      <c r="P2" s="1159"/>
      <c r="Q2" s="1159"/>
      <c r="R2" s="107" t="s">
        <v>62</v>
      </c>
    </row>
    <row r="3" spans="1:18" ht="20.25" customHeight="1">
      <c r="A3" s="1161" t="s">
        <v>1915</v>
      </c>
      <c r="B3" s="1159"/>
      <c r="C3" s="1159"/>
      <c r="D3" s="1159"/>
      <c r="E3" s="1159"/>
      <c r="F3" s="1162"/>
      <c r="G3" s="1159"/>
      <c r="H3" s="1159"/>
      <c r="I3" s="1159"/>
      <c r="J3" s="1159"/>
      <c r="K3" s="1159"/>
      <c r="L3" s="1159"/>
      <c r="M3" s="1159"/>
      <c r="N3" s="1159"/>
      <c r="O3" s="2510" t="s">
        <v>1916</v>
      </c>
      <c r="P3" s="2511"/>
      <c r="Q3" s="2511"/>
    </row>
    <row r="4" spans="1:18" ht="20.25" customHeight="1">
      <c r="A4" s="2512" t="s">
        <v>1917</v>
      </c>
      <c r="B4" s="2513"/>
      <c r="C4" s="2513"/>
      <c r="D4" s="2513"/>
      <c r="E4" s="2513"/>
      <c r="F4" s="2513"/>
      <c r="G4" s="2513"/>
      <c r="H4" s="2513"/>
      <c r="I4" s="2513"/>
      <c r="J4" s="2513"/>
      <c r="K4" s="2513"/>
      <c r="L4" s="2513"/>
      <c r="M4" s="2513"/>
      <c r="N4" s="2513"/>
      <c r="O4" s="2513"/>
      <c r="P4" s="2513"/>
      <c r="Q4" s="2513"/>
    </row>
    <row r="5" spans="1:18">
      <c r="A5" s="2514" t="s">
        <v>1918</v>
      </c>
      <c r="B5" s="2516" t="s">
        <v>1919</v>
      </c>
      <c r="C5" s="2517"/>
      <c r="D5" s="2517"/>
      <c r="E5" s="2517"/>
      <c r="F5" s="2517"/>
      <c r="G5" s="2517"/>
      <c r="H5" s="2518"/>
      <c r="I5" s="2516" t="s">
        <v>1920</v>
      </c>
      <c r="J5" s="2517"/>
      <c r="K5" s="2517"/>
      <c r="L5" s="2517"/>
      <c r="M5" s="2517"/>
      <c r="N5" s="2517"/>
      <c r="O5" s="2518"/>
      <c r="P5" s="2519" t="s">
        <v>1921</v>
      </c>
      <c r="Q5" s="2520"/>
    </row>
    <row r="6" spans="1:18" ht="34.5" customHeight="1">
      <c r="A6" s="2515"/>
      <c r="B6" s="1161" t="s">
        <v>1922</v>
      </c>
      <c r="C6" s="1161" t="s">
        <v>1923</v>
      </c>
      <c r="D6" s="1161" t="s">
        <v>1924</v>
      </c>
      <c r="E6" s="1164" t="s">
        <v>1925</v>
      </c>
      <c r="F6" s="1164" t="s">
        <v>1926</v>
      </c>
      <c r="G6" s="1164" t="s">
        <v>1927</v>
      </c>
      <c r="H6" s="1164" t="s">
        <v>1928</v>
      </c>
      <c r="I6" s="1161" t="s">
        <v>1922</v>
      </c>
      <c r="J6" s="1161" t="s">
        <v>1923</v>
      </c>
      <c r="K6" s="1161" t="s">
        <v>1924</v>
      </c>
      <c r="L6" s="1164" t="s">
        <v>1925</v>
      </c>
      <c r="M6" s="1164" t="s">
        <v>1926</v>
      </c>
      <c r="N6" s="1164" t="s">
        <v>1927</v>
      </c>
      <c r="O6" s="1164" t="s">
        <v>1928</v>
      </c>
      <c r="P6" s="2521"/>
      <c r="Q6" s="2522"/>
    </row>
    <row r="7" spans="1:18" ht="21" customHeight="1">
      <c r="A7" s="2514" t="s">
        <v>965</v>
      </c>
      <c r="B7" s="2523">
        <v>5</v>
      </c>
      <c r="C7" s="2523">
        <v>0</v>
      </c>
      <c r="D7" s="2526">
        <v>0</v>
      </c>
      <c r="E7" s="2526">
        <v>0</v>
      </c>
      <c r="F7" s="2523">
        <v>0</v>
      </c>
      <c r="G7" s="2523">
        <v>0</v>
      </c>
      <c r="H7" s="2523">
        <v>5</v>
      </c>
      <c r="I7" s="2523">
        <v>14</v>
      </c>
      <c r="J7" s="2523">
        <v>0</v>
      </c>
      <c r="K7" s="2526">
        <v>0</v>
      </c>
      <c r="L7" s="2526">
        <v>0</v>
      </c>
      <c r="M7" s="2523">
        <v>0</v>
      </c>
      <c r="N7" s="2523">
        <v>0</v>
      </c>
      <c r="O7" s="2523">
        <v>14</v>
      </c>
      <c r="P7" s="2531"/>
      <c r="Q7" s="2532"/>
    </row>
    <row r="8" spans="1:18" ht="20.25" customHeight="1">
      <c r="A8" s="2535"/>
      <c r="B8" s="2524"/>
      <c r="C8" s="2524"/>
      <c r="D8" s="2527"/>
      <c r="E8" s="2527"/>
      <c r="F8" s="2524"/>
      <c r="G8" s="2524"/>
      <c r="H8" s="2524"/>
      <c r="I8" s="2524"/>
      <c r="J8" s="2524"/>
      <c r="K8" s="2527"/>
      <c r="L8" s="2527"/>
      <c r="M8" s="2524"/>
      <c r="N8" s="2524"/>
      <c r="O8" s="2524"/>
      <c r="P8" s="2533"/>
      <c r="Q8" s="2530"/>
    </row>
    <row r="9" spans="1:18" ht="20.25" customHeight="1">
      <c r="A9" s="2535"/>
      <c r="B9" s="2524"/>
      <c r="C9" s="2524"/>
      <c r="D9" s="2527"/>
      <c r="E9" s="2527"/>
      <c r="F9" s="2524"/>
      <c r="G9" s="2524"/>
      <c r="H9" s="2524"/>
      <c r="I9" s="2524"/>
      <c r="J9" s="2524"/>
      <c r="K9" s="2527"/>
      <c r="L9" s="2527"/>
      <c r="M9" s="2524"/>
      <c r="N9" s="2524"/>
      <c r="O9" s="2524"/>
      <c r="P9" s="2533"/>
      <c r="Q9" s="2530"/>
    </row>
    <row r="10" spans="1:18" ht="20.25" customHeight="1">
      <c r="A10" s="2535"/>
      <c r="B10" s="2524"/>
      <c r="C10" s="2524"/>
      <c r="D10" s="2527"/>
      <c r="E10" s="2527"/>
      <c r="F10" s="2524"/>
      <c r="G10" s="2524"/>
      <c r="H10" s="2524"/>
      <c r="I10" s="2524"/>
      <c r="J10" s="2524"/>
      <c r="K10" s="2527"/>
      <c r="L10" s="2527"/>
      <c r="M10" s="2524"/>
      <c r="N10" s="2524"/>
      <c r="O10" s="2524"/>
      <c r="P10" s="2533"/>
      <c r="Q10" s="2530"/>
    </row>
    <row r="11" spans="1:18" ht="20.25" customHeight="1">
      <c r="A11" s="2535"/>
      <c r="B11" s="2524"/>
      <c r="C11" s="2524"/>
      <c r="D11" s="2527"/>
      <c r="E11" s="2527"/>
      <c r="F11" s="2524"/>
      <c r="G11" s="2524"/>
      <c r="H11" s="2524"/>
      <c r="I11" s="2524"/>
      <c r="J11" s="2524"/>
      <c r="K11" s="2527"/>
      <c r="L11" s="2527"/>
      <c r="M11" s="2524"/>
      <c r="N11" s="2524"/>
      <c r="O11" s="2524"/>
      <c r="P11" s="2533"/>
      <c r="Q11" s="2530"/>
    </row>
    <row r="12" spans="1:18" ht="20.25" customHeight="1">
      <c r="A12" s="2535"/>
      <c r="B12" s="2524"/>
      <c r="C12" s="2524"/>
      <c r="D12" s="2527"/>
      <c r="E12" s="2527"/>
      <c r="F12" s="2524"/>
      <c r="G12" s="2524"/>
      <c r="H12" s="2524"/>
      <c r="I12" s="2524"/>
      <c r="J12" s="2524"/>
      <c r="K12" s="2527"/>
      <c r="L12" s="2527"/>
      <c r="M12" s="2524"/>
      <c r="N12" s="2524"/>
      <c r="O12" s="2524"/>
      <c r="P12" s="2533"/>
      <c r="Q12" s="2530"/>
    </row>
    <row r="13" spans="1:18" ht="20.25" customHeight="1">
      <c r="A13" s="2535"/>
      <c r="B13" s="2524"/>
      <c r="C13" s="2524"/>
      <c r="D13" s="2527"/>
      <c r="E13" s="2527"/>
      <c r="F13" s="2524"/>
      <c r="G13" s="2524"/>
      <c r="H13" s="2524"/>
      <c r="I13" s="2524"/>
      <c r="J13" s="2524"/>
      <c r="K13" s="2527"/>
      <c r="L13" s="2527"/>
      <c r="M13" s="2524"/>
      <c r="N13" s="2524"/>
      <c r="O13" s="2524"/>
      <c r="P13" s="2533"/>
      <c r="Q13" s="2530"/>
    </row>
    <row r="14" spans="1:18" ht="20.25" customHeight="1">
      <c r="A14" s="2535"/>
      <c r="B14" s="2524"/>
      <c r="C14" s="2524"/>
      <c r="D14" s="2527"/>
      <c r="E14" s="2527"/>
      <c r="F14" s="2524"/>
      <c r="G14" s="2524"/>
      <c r="H14" s="2524"/>
      <c r="I14" s="2524"/>
      <c r="J14" s="2524"/>
      <c r="K14" s="2527"/>
      <c r="L14" s="2527"/>
      <c r="M14" s="2524"/>
      <c r="N14" s="2524"/>
      <c r="O14" s="2524"/>
      <c r="P14" s="2533"/>
      <c r="Q14" s="2530"/>
    </row>
    <row r="15" spans="1:18" ht="20.25" customHeight="1">
      <c r="A15" s="2515"/>
      <c r="B15" s="2525"/>
      <c r="C15" s="2525"/>
      <c r="D15" s="2528"/>
      <c r="E15" s="2528"/>
      <c r="F15" s="2525"/>
      <c r="G15" s="2525"/>
      <c r="H15" s="2525"/>
      <c r="I15" s="2525"/>
      <c r="J15" s="2525"/>
      <c r="K15" s="2528"/>
      <c r="L15" s="2528"/>
      <c r="M15" s="2525"/>
      <c r="N15" s="2525"/>
      <c r="O15" s="2525"/>
      <c r="P15" s="2534"/>
      <c r="Q15" s="2513"/>
    </row>
    <row r="16" spans="1:18">
      <c r="A16" s="2532" t="s">
        <v>1929</v>
      </c>
      <c r="B16" s="2532"/>
      <c r="C16" s="2532"/>
      <c r="D16" s="2532"/>
      <c r="E16" s="2532"/>
      <c r="F16" s="2532"/>
      <c r="G16" s="2532"/>
      <c r="H16" s="2532"/>
      <c r="I16" s="2532"/>
      <c r="J16" s="2532"/>
      <c r="K16" s="2532"/>
      <c r="L16" s="2532"/>
      <c r="M16" s="2532"/>
      <c r="N16" s="2532"/>
      <c r="O16" s="2532"/>
      <c r="P16" s="2532"/>
      <c r="Q16" s="2532"/>
    </row>
    <row r="17" spans="1:17">
      <c r="A17" s="2529" t="s">
        <v>1930</v>
      </c>
      <c r="B17" s="2529"/>
      <c r="C17" s="2529"/>
      <c r="D17" s="2529"/>
      <c r="E17" s="2529"/>
      <c r="F17" s="2529"/>
      <c r="G17" s="2529"/>
      <c r="H17" s="2529"/>
      <c r="I17" s="2529"/>
      <c r="J17" s="2529"/>
      <c r="K17" s="2529"/>
      <c r="L17" s="2529"/>
      <c r="M17" s="2529"/>
      <c r="N17" s="2529"/>
      <c r="O17" s="2529"/>
      <c r="P17" s="2529"/>
      <c r="Q17" s="2529"/>
    </row>
    <row r="18" spans="1:17">
      <c r="A18" s="2529" t="s">
        <v>1931</v>
      </c>
      <c r="B18" s="2529"/>
      <c r="C18" s="2529"/>
      <c r="D18" s="2529"/>
      <c r="E18" s="2529"/>
      <c r="F18" s="2529"/>
      <c r="G18" s="2529"/>
      <c r="H18" s="2529"/>
      <c r="I18" s="2529"/>
      <c r="J18" s="2529"/>
      <c r="K18" s="2529"/>
      <c r="L18" s="2529"/>
      <c r="M18" s="2529"/>
      <c r="N18" s="2529"/>
      <c r="O18" s="2529"/>
      <c r="P18" s="2529"/>
      <c r="Q18" s="2529"/>
    </row>
    <row r="19" spans="1:17">
      <c r="A19" s="2530" t="s">
        <v>1932</v>
      </c>
      <c r="B19" s="2530"/>
      <c r="C19" s="2530"/>
      <c r="D19" s="2530"/>
      <c r="E19" s="2530"/>
      <c r="F19" s="2530"/>
      <c r="G19" s="2530"/>
      <c r="H19" s="2530"/>
      <c r="I19" s="2530"/>
      <c r="J19" s="2530"/>
      <c r="K19" s="2530"/>
      <c r="L19" s="2530"/>
      <c r="M19" s="2530"/>
      <c r="N19" s="2530"/>
      <c r="O19" s="2530"/>
      <c r="P19" s="2530"/>
      <c r="Q19" s="2530"/>
    </row>
    <row r="21" spans="1:17">
      <c r="A21" s="2530" t="s">
        <v>1933</v>
      </c>
      <c r="B21" s="2530"/>
      <c r="C21" s="2530"/>
      <c r="D21" s="2530"/>
      <c r="E21" s="2530"/>
      <c r="F21" s="2530"/>
      <c r="G21" s="2530"/>
      <c r="H21" s="2530"/>
      <c r="I21" s="2530"/>
      <c r="J21" s="2530"/>
      <c r="K21" s="2530"/>
      <c r="L21" s="2530"/>
      <c r="M21" s="2530"/>
      <c r="N21" s="2530"/>
      <c r="O21" s="2530"/>
      <c r="P21" s="2530"/>
      <c r="Q21" s="2530"/>
    </row>
  </sheetData>
  <mergeCells count="28">
    <mergeCell ref="A18:Q18"/>
    <mergeCell ref="A19:Q19"/>
    <mergeCell ref="A21:Q21"/>
    <mergeCell ref="M7:M15"/>
    <mergeCell ref="N7:N15"/>
    <mergeCell ref="O7:O15"/>
    <mergeCell ref="P7:Q15"/>
    <mergeCell ref="A16:Q16"/>
    <mergeCell ref="A17:Q17"/>
    <mergeCell ref="G7:G15"/>
    <mergeCell ref="H7:H15"/>
    <mergeCell ref="I7:I15"/>
    <mergeCell ref="J7:J15"/>
    <mergeCell ref="K7:K15"/>
    <mergeCell ref="L7:L15"/>
    <mergeCell ref="A7:A15"/>
    <mergeCell ref="B7:B15"/>
    <mergeCell ref="C7:C15"/>
    <mergeCell ref="D7:D15"/>
    <mergeCell ref="E7:E15"/>
    <mergeCell ref="F7:F15"/>
    <mergeCell ref="A1:Q1"/>
    <mergeCell ref="O3:Q3"/>
    <mergeCell ref="A4:Q4"/>
    <mergeCell ref="A5:A6"/>
    <mergeCell ref="B5:H5"/>
    <mergeCell ref="I5:O5"/>
    <mergeCell ref="P5:Q6"/>
  </mergeCells>
  <phoneticPr fontId="4" type="noConversion"/>
  <hyperlinks>
    <hyperlink ref="R2" location="預告統計資料發布時間表!A1" display="回發布時間表" xr:uid="{847E6322-AA8B-4783-B21C-BB41C11CE342}"/>
  </hyperlinks>
  <printOptions horizontalCentered="1" verticalCentered="1"/>
  <pageMargins left="0.74803149606299213" right="0.74803149606299213" top="0.98425196850393704" bottom="0.98425196850393704" header="0.51181102362204722" footer="0.51181102362204722"/>
  <pageSetup paperSize="9" orientation="landscape" r:id="rId1"/>
  <headerFooter alignWithMargins="0"/>
</worksheet>
</file>

<file path=xl/worksheets/sheet10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F3EB24-26DF-45DE-BE84-83769B7CE8AD}">
  <sheetPr>
    <pageSetUpPr fitToPage="1"/>
  </sheetPr>
  <dimension ref="A1:AO19"/>
  <sheetViews>
    <sheetView topLeftCell="F1" zoomScale="130" zoomScaleNormal="130" workbookViewId="0">
      <selection activeCell="AO2" sqref="AO2"/>
    </sheetView>
  </sheetViews>
  <sheetFormatPr defaultRowHeight="16.5"/>
  <cols>
    <col min="1" max="1" width="12.375" style="1160" customWidth="1"/>
    <col min="2" max="2" width="4.625" style="1160" customWidth="1"/>
    <col min="3" max="3" width="3.375" style="1160" customWidth="1"/>
    <col min="4" max="4" width="3.625" style="1160" customWidth="1"/>
    <col min="5" max="5" width="2.75" style="1160" customWidth="1"/>
    <col min="6" max="6" width="4.125" style="1160" customWidth="1"/>
    <col min="7" max="8" width="2.625" style="1160" customWidth="1"/>
    <col min="9" max="9" width="4.125" style="1160" customWidth="1"/>
    <col min="10" max="11" width="2.625" style="1160" customWidth="1"/>
    <col min="12" max="12" width="4.125" style="1160" customWidth="1"/>
    <col min="13" max="13" width="2.75" style="1160" customWidth="1"/>
    <col min="14" max="15" width="4.125" style="1160" customWidth="1"/>
    <col min="16" max="17" width="2.75" style="1160" customWidth="1"/>
    <col min="18" max="19" width="4.125" style="1160" customWidth="1"/>
    <col min="20" max="21" width="2.75" style="1160" customWidth="1"/>
    <col min="22" max="23" width="4.125" style="1160" customWidth="1"/>
    <col min="24" max="24" width="2.75" style="1160" customWidth="1"/>
    <col min="25" max="25" width="4.125" style="1160" customWidth="1"/>
    <col min="26" max="27" width="2.75" style="1160" customWidth="1"/>
    <col min="28" max="28" width="4.25" style="1160" customWidth="1"/>
    <col min="29" max="30" width="2.75" style="1160" customWidth="1"/>
    <col min="31" max="31" width="4.125" style="1160" customWidth="1"/>
    <col min="32" max="40" width="2.75" style="1160" customWidth="1"/>
    <col min="41" max="256" width="9" style="1160"/>
    <col min="257" max="257" width="12.375" style="1160" customWidth="1"/>
    <col min="258" max="258" width="4.625" style="1160" customWidth="1"/>
    <col min="259" max="259" width="3.375" style="1160" customWidth="1"/>
    <col min="260" max="260" width="3.625" style="1160" customWidth="1"/>
    <col min="261" max="261" width="2.75" style="1160" customWidth="1"/>
    <col min="262" max="262" width="4.125" style="1160" customWidth="1"/>
    <col min="263" max="264" width="2.625" style="1160" customWidth="1"/>
    <col min="265" max="265" width="4.125" style="1160" customWidth="1"/>
    <col min="266" max="267" width="2.625" style="1160" customWidth="1"/>
    <col min="268" max="268" width="4.125" style="1160" customWidth="1"/>
    <col min="269" max="269" width="2.75" style="1160" customWidth="1"/>
    <col min="270" max="271" width="4.125" style="1160" customWidth="1"/>
    <col min="272" max="273" width="2.75" style="1160" customWidth="1"/>
    <col min="274" max="275" width="4.125" style="1160" customWidth="1"/>
    <col min="276" max="277" width="2.75" style="1160" customWidth="1"/>
    <col min="278" max="279" width="4.125" style="1160" customWidth="1"/>
    <col min="280" max="280" width="2.75" style="1160" customWidth="1"/>
    <col min="281" max="281" width="4.125" style="1160" customWidth="1"/>
    <col min="282" max="283" width="2.75" style="1160" customWidth="1"/>
    <col min="284" max="284" width="4.25" style="1160" customWidth="1"/>
    <col min="285" max="286" width="2.75" style="1160" customWidth="1"/>
    <col min="287" max="287" width="4.125" style="1160" customWidth="1"/>
    <col min="288" max="296" width="2.75" style="1160" customWidth="1"/>
    <col min="297" max="512" width="9" style="1160"/>
    <col min="513" max="513" width="12.375" style="1160" customWidth="1"/>
    <col min="514" max="514" width="4.625" style="1160" customWidth="1"/>
    <col min="515" max="515" width="3.375" style="1160" customWidth="1"/>
    <col min="516" max="516" width="3.625" style="1160" customWidth="1"/>
    <col min="517" max="517" width="2.75" style="1160" customWidth="1"/>
    <col min="518" max="518" width="4.125" style="1160" customWidth="1"/>
    <col min="519" max="520" width="2.625" style="1160" customWidth="1"/>
    <col min="521" max="521" width="4.125" style="1160" customWidth="1"/>
    <col min="522" max="523" width="2.625" style="1160" customWidth="1"/>
    <col min="524" max="524" width="4.125" style="1160" customWidth="1"/>
    <col min="525" max="525" width="2.75" style="1160" customWidth="1"/>
    <col min="526" max="527" width="4.125" style="1160" customWidth="1"/>
    <col min="528" max="529" width="2.75" style="1160" customWidth="1"/>
    <col min="530" max="531" width="4.125" style="1160" customWidth="1"/>
    <col min="532" max="533" width="2.75" style="1160" customWidth="1"/>
    <col min="534" max="535" width="4.125" style="1160" customWidth="1"/>
    <col min="536" max="536" width="2.75" style="1160" customWidth="1"/>
    <col min="537" max="537" width="4.125" style="1160" customWidth="1"/>
    <col min="538" max="539" width="2.75" style="1160" customWidth="1"/>
    <col min="540" max="540" width="4.25" style="1160" customWidth="1"/>
    <col min="541" max="542" width="2.75" style="1160" customWidth="1"/>
    <col min="543" max="543" width="4.125" style="1160" customWidth="1"/>
    <col min="544" max="552" width="2.75" style="1160" customWidth="1"/>
    <col min="553" max="768" width="9" style="1160"/>
    <col min="769" max="769" width="12.375" style="1160" customWidth="1"/>
    <col min="770" max="770" width="4.625" style="1160" customWidth="1"/>
    <col min="771" max="771" width="3.375" style="1160" customWidth="1"/>
    <col min="772" max="772" width="3.625" style="1160" customWidth="1"/>
    <col min="773" max="773" width="2.75" style="1160" customWidth="1"/>
    <col min="774" max="774" width="4.125" style="1160" customWidth="1"/>
    <col min="775" max="776" width="2.625" style="1160" customWidth="1"/>
    <col min="777" max="777" width="4.125" style="1160" customWidth="1"/>
    <col min="778" max="779" width="2.625" style="1160" customWidth="1"/>
    <col min="780" max="780" width="4.125" style="1160" customWidth="1"/>
    <col min="781" max="781" width="2.75" style="1160" customWidth="1"/>
    <col min="782" max="783" width="4.125" style="1160" customWidth="1"/>
    <col min="784" max="785" width="2.75" style="1160" customWidth="1"/>
    <col min="786" max="787" width="4.125" style="1160" customWidth="1"/>
    <col min="788" max="789" width="2.75" style="1160" customWidth="1"/>
    <col min="790" max="791" width="4.125" style="1160" customWidth="1"/>
    <col min="792" max="792" width="2.75" style="1160" customWidth="1"/>
    <col min="793" max="793" width="4.125" style="1160" customWidth="1"/>
    <col min="794" max="795" width="2.75" style="1160" customWidth="1"/>
    <col min="796" max="796" width="4.25" style="1160" customWidth="1"/>
    <col min="797" max="798" width="2.75" style="1160" customWidth="1"/>
    <col min="799" max="799" width="4.125" style="1160" customWidth="1"/>
    <col min="800" max="808" width="2.75" style="1160" customWidth="1"/>
    <col min="809" max="1024" width="9" style="1160"/>
    <col min="1025" max="1025" width="12.375" style="1160" customWidth="1"/>
    <col min="1026" max="1026" width="4.625" style="1160" customWidth="1"/>
    <col min="1027" max="1027" width="3.375" style="1160" customWidth="1"/>
    <col min="1028" max="1028" width="3.625" style="1160" customWidth="1"/>
    <col min="1029" max="1029" width="2.75" style="1160" customWidth="1"/>
    <col min="1030" max="1030" width="4.125" style="1160" customWidth="1"/>
    <col min="1031" max="1032" width="2.625" style="1160" customWidth="1"/>
    <col min="1033" max="1033" width="4.125" style="1160" customWidth="1"/>
    <col min="1034" max="1035" width="2.625" style="1160" customWidth="1"/>
    <col min="1036" max="1036" width="4.125" style="1160" customWidth="1"/>
    <col min="1037" max="1037" width="2.75" style="1160" customWidth="1"/>
    <col min="1038" max="1039" width="4.125" style="1160" customWidth="1"/>
    <col min="1040" max="1041" width="2.75" style="1160" customWidth="1"/>
    <col min="1042" max="1043" width="4.125" style="1160" customWidth="1"/>
    <col min="1044" max="1045" width="2.75" style="1160" customWidth="1"/>
    <col min="1046" max="1047" width="4.125" style="1160" customWidth="1"/>
    <col min="1048" max="1048" width="2.75" style="1160" customWidth="1"/>
    <col min="1049" max="1049" width="4.125" style="1160" customWidth="1"/>
    <col min="1050" max="1051" width="2.75" style="1160" customWidth="1"/>
    <col min="1052" max="1052" width="4.25" style="1160" customWidth="1"/>
    <col min="1053" max="1054" width="2.75" style="1160" customWidth="1"/>
    <col min="1055" max="1055" width="4.125" style="1160" customWidth="1"/>
    <col min="1056" max="1064" width="2.75" style="1160" customWidth="1"/>
    <col min="1065" max="1280" width="9" style="1160"/>
    <col min="1281" max="1281" width="12.375" style="1160" customWidth="1"/>
    <col min="1282" max="1282" width="4.625" style="1160" customWidth="1"/>
    <col min="1283" max="1283" width="3.375" style="1160" customWidth="1"/>
    <col min="1284" max="1284" width="3.625" style="1160" customWidth="1"/>
    <col min="1285" max="1285" width="2.75" style="1160" customWidth="1"/>
    <col min="1286" max="1286" width="4.125" style="1160" customWidth="1"/>
    <col min="1287" max="1288" width="2.625" style="1160" customWidth="1"/>
    <col min="1289" max="1289" width="4.125" style="1160" customWidth="1"/>
    <col min="1290" max="1291" width="2.625" style="1160" customWidth="1"/>
    <col min="1292" max="1292" width="4.125" style="1160" customWidth="1"/>
    <col min="1293" max="1293" width="2.75" style="1160" customWidth="1"/>
    <col min="1294" max="1295" width="4.125" style="1160" customWidth="1"/>
    <col min="1296" max="1297" width="2.75" style="1160" customWidth="1"/>
    <col min="1298" max="1299" width="4.125" style="1160" customWidth="1"/>
    <col min="1300" max="1301" width="2.75" style="1160" customWidth="1"/>
    <col min="1302" max="1303" width="4.125" style="1160" customWidth="1"/>
    <col min="1304" max="1304" width="2.75" style="1160" customWidth="1"/>
    <col min="1305" max="1305" width="4.125" style="1160" customWidth="1"/>
    <col min="1306" max="1307" width="2.75" style="1160" customWidth="1"/>
    <col min="1308" max="1308" width="4.25" style="1160" customWidth="1"/>
    <col min="1309" max="1310" width="2.75" style="1160" customWidth="1"/>
    <col min="1311" max="1311" width="4.125" style="1160" customWidth="1"/>
    <col min="1312" max="1320" width="2.75" style="1160" customWidth="1"/>
    <col min="1321" max="1536" width="9" style="1160"/>
    <col min="1537" max="1537" width="12.375" style="1160" customWidth="1"/>
    <col min="1538" max="1538" width="4.625" style="1160" customWidth="1"/>
    <col min="1539" max="1539" width="3.375" style="1160" customWidth="1"/>
    <col min="1540" max="1540" width="3.625" style="1160" customWidth="1"/>
    <col min="1541" max="1541" width="2.75" style="1160" customWidth="1"/>
    <col min="1542" max="1542" width="4.125" style="1160" customWidth="1"/>
    <col min="1543" max="1544" width="2.625" style="1160" customWidth="1"/>
    <col min="1545" max="1545" width="4.125" style="1160" customWidth="1"/>
    <col min="1546" max="1547" width="2.625" style="1160" customWidth="1"/>
    <col min="1548" max="1548" width="4.125" style="1160" customWidth="1"/>
    <col min="1549" max="1549" width="2.75" style="1160" customWidth="1"/>
    <col min="1550" max="1551" width="4.125" style="1160" customWidth="1"/>
    <col min="1552" max="1553" width="2.75" style="1160" customWidth="1"/>
    <col min="1554" max="1555" width="4.125" style="1160" customWidth="1"/>
    <col min="1556" max="1557" width="2.75" style="1160" customWidth="1"/>
    <col min="1558" max="1559" width="4.125" style="1160" customWidth="1"/>
    <col min="1560" max="1560" width="2.75" style="1160" customWidth="1"/>
    <col min="1561" max="1561" width="4.125" style="1160" customWidth="1"/>
    <col min="1562" max="1563" width="2.75" style="1160" customWidth="1"/>
    <col min="1564" max="1564" width="4.25" style="1160" customWidth="1"/>
    <col min="1565" max="1566" width="2.75" style="1160" customWidth="1"/>
    <col min="1567" max="1567" width="4.125" style="1160" customWidth="1"/>
    <col min="1568" max="1576" width="2.75" style="1160" customWidth="1"/>
    <col min="1577" max="1792" width="9" style="1160"/>
    <col min="1793" max="1793" width="12.375" style="1160" customWidth="1"/>
    <col min="1794" max="1794" width="4.625" style="1160" customWidth="1"/>
    <col min="1795" max="1795" width="3.375" style="1160" customWidth="1"/>
    <col min="1796" max="1796" width="3.625" style="1160" customWidth="1"/>
    <col min="1797" max="1797" width="2.75" style="1160" customWidth="1"/>
    <col min="1798" max="1798" width="4.125" style="1160" customWidth="1"/>
    <col min="1799" max="1800" width="2.625" style="1160" customWidth="1"/>
    <col min="1801" max="1801" width="4.125" style="1160" customWidth="1"/>
    <col min="1802" max="1803" width="2.625" style="1160" customWidth="1"/>
    <col min="1804" max="1804" width="4.125" style="1160" customWidth="1"/>
    <col min="1805" max="1805" width="2.75" style="1160" customWidth="1"/>
    <col min="1806" max="1807" width="4.125" style="1160" customWidth="1"/>
    <col min="1808" max="1809" width="2.75" style="1160" customWidth="1"/>
    <col min="1810" max="1811" width="4.125" style="1160" customWidth="1"/>
    <col min="1812" max="1813" width="2.75" style="1160" customWidth="1"/>
    <col min="1814" max="1815" width="4.125" style="1160" customWidth="1"/>
    <col min="1816" max="1816" width="2.75" style="1160" customWidth="1"/>
    <col min="1817" max="1817" width="4.125" style="1160" customWidth="1"/>
    <col min="1818" max="1819" width="2.75" style="1160" customWidth="1"/>
    <col min="1820" max="1820" width="4.25" style="1160" customWidth="1"/>
    <col min="1821" max="1822" width="2.75" style="1160" customWidth="1"/>
    <col min="1823" max="1823" width="4.125" style="1160" customWidth="1"/>
    <col min="1824" max="1832" width="2.75" style="1160" customWidth="1"/>
    <col min="1833" max="2048" width="9" style="1160"/>
    <col min="2049" max="2049" width="12.375" style="1160" customWidth="1"/>
    <col min="2050" max="2050" width="4.625" style="1160" customWidth="1"/>
    <col min="2051" max="2051" width="3.375" style="1160" customWidth="1"/>
    <col min="2052" max="2052" width="3.625" style="1160" customWidth="1"/>
    <col min="2053" max="2053" width="2.75" style="1160" customWidth="1"/>
    <col min="2054" max="2054" width="4.125" style="1160" customWidth="1"/>
    <col min="2055" max="2056" width="2.625" style="1160" customWidth="1"/>
    <col min="2057" max="2057" width="4.125" style="1160" customWidth="1"/>
    <col min="2058" max="2059" width="2.625" style="1160" customWidth="1"/>
    <col min="2060" max="2060" width="4.125" style="1160" customWidth="1"/>
    <col min="2061" max="2061" width="2.75" style="1160" customWidth="1"/>
    <col min="2062" max="2063" width="4.125" style="1160" customWidth="1"/>
    <col min="2064" max="2065" width="2.75" style="1160" customWidth="1"/>
    <col min="2066" max="2067" width="4.125" style="1160" customWidth="1"/>
    <col min="2068" max="2069" width="2.75" style="1160" customWidth="1"/>
    <col min="2070" max="2071" width="4.125" style="1160" customWidth="1"/>
    <col min="2072" max="2072" width="2.75" style="1160" customWidth="1"/>
    <col min="2073" max="2073" width="4.125" style="1160" customWidth="1"/>
    <col min="2074" max="2075" width="2.75" style="1160" customWidth="1"/>
    <col min="2076" max="2076" width="4.25" style="1160" customWidth="1"/>
    <col min="2077" max="2078" width="2.75" style="1160" customWidth="1"/>
    <col min="2079" max="2079" width="4.125" style="1160" customWidth="1"/>
    <col min="2080" max="2088" width="2.75" style="1160" customWidth="1"/>
    <col min="2089" max="2304" width="9" style="1160"/>
    <col min="2305" max="2305" width="12.375" style="1160" customWidth="1"/>
    <col min="2306" max="2306" width="4.625" style="1160" customWidth="1"/>
    <col min="2307" max="2307" width="3.375" style="1160" customWidth="1"/>
    <col min="2308" max="2308" width="3.625" style="1160" customWidth="1"/>
    <col min="2309" max="2309" width="2.75" style="1160" customWidth="1"/>
    <col min="2310" max="2310" width="4.125" style="1160" customWidth="1"/>
    <col min="2311" max="2312" width="2.625" style="1160" customWidth="1"/>
    <col min="2313" max="2313" width="4.125" style="1160" customWidth="1"/>
    <col min="2314" max="2315" width="2.625" style="1160" customWidth="1"/>
    <col min="2316" max="2316" width="4.125" style="1160" customWidth="1"/>
    <col min="2317" max="2317" width="2.75" style="1160" customWidth="1"/>
    <col min="2318" max="2319" width="4.125" style="1160" customWidth="1"/>
    <col min="2320" max="2321" width="2.75" style="1160" customWidth="1"/>
    <col min="2322" max="2323" width="4.125" style="1160" customWidth="1"/>
    <col min="2324" max="2325" width="2.75" style="1160" customWidth="1"/>
    <col min="2326" max="2327" width="4.125" style="1160" customWidth="1"/>
    <col min="2328" max="2328" width="2.75" style="1160" customWidth="1"/>
    <col min="2329" max="2329" width="4.125" style="1160" customWidth="1"/>
    <col min="2330" max="2331" width="2.75" style="1160" customWidth="1"/>
    <col min="2332" max="2332" width="4.25" style="1160" customWidth="1"/>
    <col min="2333" max="2334" width="2.75" style="1160" customWidth="1"/>
    <col min="2335" max="2335" width="4.125" style="1160" customWidth="1"/>
    <col min="2336" max="2344" width="2.75" style="1160" customWidth="1"/>
    <col min="2345" max="2560" width="9" style="1160"/>
    <col min="2561" max="2561" width="12.375" style="1160" customWidth="1"/>
    <col min="2562" max="2562" width="4.625" style="1160" customWidth="1"/>
    <col min="2563" max="2563" width="3.375" style="1160" customWidth="1"/>
    <col min="2564" max="2564" width="3.625" style="1160" customWidth="1"/>
    <col min="2565" max="2565" width="2.75" style="1160" customWidth="1"/>
    <col min="2566" max="2566" width="4.125" style="1160" customWidth="1"/>
    <col min="2567" max="2568" width="2.625" style="1160" customWidth="1"/>
    <col min="2569" max="2569" width="4.125" style="1160" customWidth="1"/>
    <col min="2570" max="2571" width="2.625" style="1160" customWidth="1"/>
    <col min="2572" max="2572" width="4.125" style="1160" customWidth="1"/>
    <col min="2573" max="2573" width="2.75" style="1160" customWidth="1"/>
    <col min="2574" max="2575" width="4.125" style="1160" customWidth="1"/>
    <col min="2576" max="2577" width="2.75" style="1160" customWidth="1"/>
    <col min="2578" max="2579" width="4.125" style="1160" customWidth="1"/>
    <col min="2580" max="2581" width="2.75" style="1160" customWidth="1"/>
    <col min="2582" max="2583" width="4.125" style="1160" customWidth="1"/>
    <col min="2584" max="2584" width="2.75" style="1160" customWidth="1"/>
    <col min="2585" max="2585" width="4.125" style="1160" customWidth="1"/>
    <col min="2586" max="2587" width="2.75" style="1160" customWidth="1"/>
    <col min="2588" max="2588" width="4.25" style="1160" customWidth="1"/>
    <col min="2589" max="2590" width="2.75" style="1160" customWidth="1"/>
    <col min="2591" max="2591" width="4.125" style="1160" customWidth="1"/>
    <col min="2592" max="2600" width="2.75" style="1160" customWidth="1"/>
    <col min="2601" max="2816" width="9" style="1160"/>
    <col min="2817" max="2817" width="12.375" style="1160" customWidth="1"/>
    <col min="2818" max="2818" width="4.625" style="1160" customWidth="1"/>
    <col min="2819" max="2819" width="3.375" style="1160" customWidth="1"/>
    <col min="2820" max="2820" width="3.625" style="1160" customWidth="1"/>
    <col min="2821" max="2821" width="2.75" style="1160" customWidth="1"/>
    <col min="2822" max="2822" width="4.125" style="1160" customWidth="1"/>
    <col min="2823" max="2824" width="2.625" style="1160" customWidth="1"/>
    <col min="2825" max="2825" width="4.125" style="1160" customWidth="1"/>
    <col min="2826" max="2827" width="2.625" style="1160" customWidth="1"/>
    <col min="2828" max="2828" width="4.125" style="1160" customWidth="1"/>
    <col min="2829" max="2829" width="2.75" style="1160" customWidth="1"/>
    <col min="2830" max="2831" width="4.125" style="1160" customWidth="1"/>
    <col min="2832" max="2833" width="2.75" style="1160" customWidth="1"/>
    <col min="2834" max="2835" width="4.125" style="1160" customWidth="1"/>
    <col min="2836" max="2837" width="2.75" style="1160" customWidth="1"/>
    <col min="2838" max="2839" width="4.125" style="1160" customWidth="1"/>
    <col min="2840" max="2840" width="2.75" style="1160" customWidth="1"/>
    <col min="2841" max="2841" width="4.125" style="1160" customWidth="1"/>
    <col min="2842" max="2843" width="2.75" style="1160" customWidth="1"/>
    <col min="2844" max="2844" width="4.25" style="1160" customWidth="1"/>
    <col min="2845" max="2846" width="2.75" style="1160" customWidth="1"/>
    <col min="2847" max="2847" width="4.125" style="1160" customWidth="1"/>
    <col min="2848" max="2856" width="2.75" style="1160" customWidth="1"/>
    <col min="2857" max="3072" width="9" style="1160"/>
    <col min="3073" max="3073" width="12.375" style="1160" customWidth="1"/>
    <col min="3074" max="3074" width="4.625" style="1160" customWidth="1"/>
    <col min="3075" max="3075" width="3.375" style="1160" customWidth="1"/>
    <col min="3076" max="3076" width="3.625" style="1160" customWidth="1"/>
    <col min="3077" max="3077" width="2.75" style="1160" customWidth="1"/>
    <col min="3078" max="3078" width="4.125" style="1160" customWidth="1"/>
    <col min="3079" max="3080" width="2.625" style="1160" customWidth="1"/>
    <col min="3081" max="3081" width="4.125" style="1160" customWidth="1"/>
    <col min="3082" max="3083" width="2.625" style="1160" customWidth="1"/>
    <col min="3084" max="3084" width="4.125" style="1160" customWidth="1"/>
    <col min="3085" max="3085" width="2.75" style="1160" customWidth="1"/>
    <col min="3086" max="3087" width="4.125" style="1160" customWidth="1"/>
    <col min="3088" max="3089" width="2.75" style="1160" customWidth="1"/>
    <col min="3090" max="3091" width="4.125" style="1160" customWidth="1"/>
    <col min="3092" max="3093" width="2.75" style="1160" customWidth="1"/>
    <col min="3094" max="3095" width="4.125" style="1160" customWidth="1"/>
    <col min="3096" max="3096" width="2.75" style="1160" customWidth="1"/>
    <col min="3097" max="3097" width="4.125" style="1160" customWidth="1"/>
    <col min="3098" max="3099" width="2.75" style="1160" customWidth="1"/>
    <col min="3100" max="3100" width="4.25" style="1160" customWidth="1"/>
    <col min="3101" max="3102" width="2.75" style="1160" customWidth="1"/>
    <col min="3103" max="3103" width="4.125" style="1160" customWidth="1"/>
    <col min="3104" max="3112" width="2.75" style="1160" customWidth="1"/>
    <col min="3113" max="3328" width="9" style="1160"/>
    <col min="3329" max="3329" width="12.375" style="1160" customWidth="1"/>
    <col min="3330" max="3330" width="4.625" style="1160" customWidth="1"/>
    <col min="3331" max="3331" width="3.375" style="1160" customWidth="1"/>
    <col min="3332" max="3332" width="3.625" style="1160" customWidth="1"/>
    <col min="3333" max="3333" width="2.75" style="1160" customWidth="1"/>
    <col min="3334" max="3334" width="4.125" style="1160" customWidth="1"/>
    <col min="3335" max="3336" width="2.625" style="1160" customWidth="1"/>
    <col min="3337" max="3337" width="4.125" style="1160" customWidth="1"/>
    <col min="3338" max="3339" width="2.625" style="1160" customWidth="1"/>
    <col min="3340" max="3340" width="4.125" style="1160" customWidth="1"/>
    <col min="3341" max="3341" width="2.75" style="1160" customWidth="1"/>
    <col min="3342" max="3343" width="4.125" style="1160" customWidth="1"/>
    <col min="3344" max="3345" width="2.75" style="1160" customWidth="1"/>
    <col min="3346" max="3347" width="4.125" style="1160" customWidth="1"/>
    <col min="3348" max="3349" width="2.75" style="1160" customWidth="1"/>
    <col min="3350" max="3351" width="4.125" style="1160" customWidth="1"/>
    <col min="3352" max="3352" width="2.75" style="1160" customWidth="1"/>
    <col min="3353" max="3353" width="4.125" style="1160" customWidth="1"/>
    <col min="3354" max="3355" width="2.75" style="1160" customWidth="1"/>
    <col min="3356" max="3356" width="4.25" style="1160" customWidth="1"/>
    <col min="3357" max="3358" width="2.75" style="1160" customWidth="1"/>
    <col min="3359" max="3359" width="4.125" style="1160" customWidth="1"/>
    <col min="3360" max="3368" width="2.75" style="1160" customWidth="1"/>
    <col min="3369" max="3584" width="9" style="1160"/>
    <col min="3585" max="3585" width="12.375" style="1160" customWidth="1"/>
    <col min="3586" max="3586" width="4.625" style="1160" customWidth="1"/>
    <col min="3587" max="3587" width="3.375" style="1160" customWidth="1"/>
    <col min="3588" max="3588" width="3.625" style="1160" customWidth="1"/>
    <col min="3589" max="3589" width="2.75" style="1160" customWidth="1"/>
    <col min="3590" max="3590" width="4.125" style="1160" customWidth="1"/>
    <col min="3591" max="3592" width="2.625" style="1160" customWidth="1"/>
    <col min="3593" max="3593" width="4.125" style="1160" customWidth="1"/>
    <col min="3594" max="3595" width="2.625" style="1160" customWidth="1"/>
    <col min="3596" max="3596" width="4.125" style="1160" customWidth="1"/>
    <col min="3597" max="3597" width="2.75" style="1160" customWidth="1"/>
    <col min="3598" max="3599" width="4.125" style="1160" customWidth="1"/>
    <col min="3600" max="3601" width="2.75" style="1160" customWidth="1"/>
    <col min="3602" max="3603" width="4.125" style="1160" customWidth="1"/>
    <col min="3604" max="3605" width="2.75" style="1160" customWidth="1"/>
    <col min="3606" max="3607" width="4.125" style="1160" customWidth="1"/>
    <col min="3608" max="3608" width="2.75" style="1160" customWidth="1"/>
    <col min="3609" max="3609" width="4.125" style="1160" customWidth="1"/>
    <col min="3610" max="3611" width="2.75" style="1160" customWidth="1"/>
    <col min="3612" max="3612" width="4.25" style="1160" customWidth="1"/>
    <col min="3613" max="3614" width="2.75" style="1160" customWidth="1"/>
    <col min="3615" max="3615" width="4.125" style="1160" customWidth="1"/>
    <col min="3616" max="3624" width="2.75" style="1160" customWidth="1"/>
    <col min="3625" max="3840" width="9" style="1160"/>
    <col min="3841" max="3841" width="12.375" style="1160" customWidth="1"/>
    <col min="3842" max="3842" width="4.625" style="1160" customWidth="1"/>
    <col min="3843" max="3843" width="3.375" style="1160" customWidth="1"/>
    <col min="3844" max="3844" width="3.625" style="1160" customWidth="1"/>
    <col min="3845" max="3845" width="2.75" style="1160" customWidth="1"/>
    <col min="3846" max="3846" width="4.125" style="1160" customWidth="1"/>
    <col min="3847" max="3848" width="2.625" style="1160" customWidth="1"/>
    <col min="3849" max="3849" width="4.125" style="1160" customWidth="1"/>
    <col min="3850" max="3851" width="2.625" style="1160" customWidth="1"/>
    <col min="3852" max="3852" width="4.125" style="1160" customWidth="1"/>
    <col min="3853" max="3853" width="2.75" style="1160" customWidth="1"/>
    <col min="3854" max="3855" width="4.125" style="1160" customWidth="1"/>
    <col min="3856" max="3857" width="2.75" style="1160" customWidth="1"/>
    <col min="3858" max="3859" width="4.125" style="1160" customWidth="1"/>
    <col min="3860" max="3861" width="2.75" style="1160" customWidth="1"/>
    <col min="3862" max="3863" width="4.125" style="1160" customWidth="1"/>
    <col min="3864" max="3864" width="2.75" style="1160" customWidth="1"/>
    <col min="3865" max="3865" width="4.125" style="1160" customWidth="1"/>
    <col min="3866" max="3867" width="2.75" style="1160" customWidth="1"/>
    <col min="3868" max="3868" width="4.25" style="1160" customWidth="1"/>
    <col min="3869" max="3870" width="2.75" style="1160" customWidth="1"/>
    <col min="3871" max="3871" width="4.125" style="1160" customWidth="1"/>
    <col min="3872" max="3880" width="2.75" style="1160" customWidth="1"/>
    <col min="3881" max="4096" width="9" style="1160"/>
    <col min="4097" max="4097" width="12.375" style="1160" customWidth="1"/>
    <col min="4098" max="4098" width="4.625" style="1160" customWidth="1"/>
    <col min="4099" max="4099" width="3.375" style="1160" customWidth="1"/>
    <col min="4100" max="4100" width="3.625" style="1160" customWidth="1"/>
    <col min="4101" max="4101" width="2.75" style="1160" customWidth="1"/>
    <col min="4102" max="4102" width="4.125" style="1160" customWidth="1"/>
    <col min="4103" max="4104" width="2.625" style="1160" customWidth="1"/>
    <col min="4105" max="4105" width="4.125" style="1160" customWidth="1"/>
    <col min="4106" max="4107" width="2.625" style="1160" customWidth="1"/>
    <col min="4108" max="4108" width="4.125" style="1160" customWidth="1"/>
    <col min="4109" max="4109" width="2.75" style="1160" customWidth="1"/>
    <col min="4110" max="4111" width="4.125" style="1160" customWidth="1"/>
    <col min="4112" max="4113" width="2.75" style="1160" customWidth="1"/>
    <col min="4114" max="4115" width="4.125" style="1160" customWidth="1"/>
    <col min="4116" max="4117" width="2.75" style="1160" customWidth="1"/>
    <col min="4118" max="4119" width="4.125" style="1160" customWidth="1"/>
    <col min="4120" max="4120" width="2.75" style="1160" customWidth="1"/>
    <col min="4121" max="4121" width="4.125" style="1160" customWidth="1"/>
    <col min="4122" max="4123" width="2.75" style="1160" customWidth="1"/>
    <col min="4124" max="4124" width="4.25" style="1160" customWidth="1"/>
    <col min="4125" max="4126" width="2.75" style="1160" customWidth="1"/>
    <col min="4127" max="4127" width="4.125" style="1160" customWidth="1"/>
    <col min="4128" max="4136" width="2.75" style="1160" customWidth="1"/>
    <col min="4137" max="4352" width="9" style="1160"/>
    <col min="4353" max="4353" width="12.375" style="1160" customWidth="1"/>
    <col min="4354" max="4354" width="4.625" style="1160" customWidth="1"/>
    <col min="4355" max="4355" width="3.375" style="1160" customWidth="1"/>
    <col min="4356" max="4356" width="3.625" style="1160" customWidth="1"/>
    <col min="4357" max="4357" width="2.75" style="1160" customWidth="1"/>
    <col min="4358" max="4358" width="4.125" style="1160" customWidth="1"/>
    <col min="4359" max="4360" width="2.625" style="1160" customWidth="1"/>
    <col min="4361" max="4361" width="4.125" style="1160" customWidth="1"/>
    <col min="4362" max="4363" width="2.625" style="1160" customWidth="1"/>
    <col min="4364" max="4364" width="4.125" style="1160" customWidth="1"/>
    <col min="4365" max="4365" width="2.75" style="1160" customWidth="1"/>
    <col min="4366" max="4367" width="4.125" style="1160" customWidth="1"/>
    <col min="4368" max="4369" width="2.75" style="1160" customWidth="1"/>
    <col min="4370" max="4371" width="4.125" style="1160" customWidth="1"/>
    <col min="4372" max="4373" width="2.75" style="1160" customWidth="1"/>
    <col min="4374" max="4375" width="4.125" style="1160" customWidth="1"/>
    <col min="4376" max="4376" width="2.75" style="1160" customWidth="1"/>
    <col min="4377" max="4377" width="4.125" style="1160" customWidth="1"/>
    <col min="4378" max="4379" width="2.75" style="1160" customWidth="1"/>
    <col min="4380" max="4380" width="4.25" style="1160" customWidth="1"/>
    <col min="4381" max="4382" width="2.75" style="1160" customWidth="1"/>
    <col min="4383" max="4383" width="4.125" style="1160" customWidth="1"/>
    <col min="4384" max="4392" width="2.75" style="1160" customWidth="1"/>
    <col min="4393" max="4608" width="9" style="1160"/>
    <col min="4609" max="4609" width="12.375" style="1160" customWidth="1"/>
    <col min="4610" max="4610" width="4.625" style="1160" customWidth="1"/>
    <col min="4611" max="4611" width="3.375" style="1160" customWidth="1"/>
    <col min="4612" max="4612" width="3.625" style="1160" customWidth="1"/>
    <col min="4613" max="4613" width="2.75" style="1160" customWidth="1"/>
    <col min="4614" max="4614" width="4.125" style="1160" customWidth="1"/>
    <col min="4615" max="4616" width="2.625" style="1160" customWidth="1"/>
    <col min="4617" max="4617" width="4.125" style="1160" customWidth="1"/>
    <col min="4618" max="4619" width="2.625" style="1160" customWidth="1"/>
    <col min="4620" max="4620" width="4.125" style="1160" customWidth="1"/>
    <col min="4621" max="4621" width="2.75" style="1160" customWidth="1"/>
    <col min="4622" max="4623" width="4.125" style="1160" customWidth="1"/>
    <col min="4624" max="4625" width="2.75" style="1160" customWidth="1"/>
    <col min="4626" max="4627" width="4.125" style="1160" customWidth="1"/>
    <col min="4628" max="4629" width="2.75" style="1160" customWidth="1"/>
    <col min="4630" max="4631" width="4.125" style="1160" customWidth="1"/>
    <col min="4632" max="4632" width="2.75" style="1160" customWidth="1"/>
    <col min="4633" max="4633" width="4.125" style="1160" customWidth="1"/>
    <col min="4634" max="4635" width="2.75" style="1160" customWidth="1"/>
    <col min="4636" max="4636" width="4.25" style="1160" customWidth="1"/>
    <col min="4637" max="4638" width="2.75" style="1160" customWidth="1"/>
    <col min="4639" max="4639" width="4.125" style="1160" customWidth="1"/>
    <col min="4640" max="4648" width="2.75" style="1160" customWidth="1"/>
    <col min="4649" max="4864" width="9" style="1160"/>
    <col min="4865" max="4865" width="12.375" style="1160" customWidth="1"/>
    <col min="4866" max="4866" width="4.625" style="1160" customWidth="1"/>
    <col min="4867" max="4867" width="3.375" style="1160" customWidth="1"/>
    <col min="4868" max="4868" width="3.625" style="1160" customWidth="1"/>
    <col min="4869" max="4869" width="2.75" style="1160" customWidth="1"/>
    <col min="4870" max="4870" width="4.125" style="1160" customWidth="1"/>
    <col min="4871" max="4872" width="2.625" style="1160" customWidth="1"/>
    <col min="4873" max="4873" width="4.125" style="1160" customWidth="1"/>
    <col min="4874" max="4875" width="2.625" style="1160" customWidth="1"/>
    <col min="4876" max="4876" width="4.125" style="1160" customWidth="1"/>
    <col min="4877" max="4877" width="2.75" style="1160" customWidth="1"/>
    <col min="4878" max="4879" width="4.125" style="1160" customWidth="1"/>
    <col min="4880" max="4881" width="2.75" style="1160" customWidth="1"/>
    <col min="4882" max="4883" width="4.125" style="1160" customWidth="1"/>
    <col min="4884" max="4885" width="2.75" style="1160" customWidth="1"/>
    <col min="4886" max="4887" width="4.125" style="1160" customWidth="1"/>
    <col min="4888" max="4888" width="2.75" style="1160" customWidth="1"/>
    <col min="4889" max="4889" width="4.125" style="1160" customWidth="1"/>
    <col min="4890" max="4891" width="2.75" style="1160" customWidth="1"/>
    <col min="4892" max="4892" width="4.25" style="1160" customWidth="1"/>
    <col min="4893" max="4894" width="2.75" style="1160" customWidth="1"/>
    <col min="4895" max="4895" width="4.125" style="1160" customWidth="1"/>
    <col min="4896" max="4904" width="2.75" style="1160" customWidth="1"/>
    <col min="4905" max="5120" width="9" style="1160"/>
    <col min="5121" max="5121" width="12.375" style="1160" customWidth="1"/>
    <col min="5122" max="5122" width="4.625" style="1160" customWidth="1"/>
    <col min="5123" max="5123" width="3.375" style="1160" customWidth="1"/>
    <col min="5124" max="5124" width="3.625" style="1160" customWidth="1"/>
    <col min="5125" max="5125" width="2.75" style="1160" customWidth="1"/>
    <col min="5126" max="5126" width="4.125" style="1160" customWidth="1"/>
    <col min="5127" max="5128" width="2.625" style="1160" customWidth="1"/>
    <col min="5129" max="5129" width="4.125" style="1160" customWidth="1"/>
    <col min="5130" max="5131" width="2.625" style="1160" customWidth="1"/>
    <col min="5132" max="5132" width="4.125" style="1160" customWidth="1"/>
    <col min="5133" max="5133" width="2.75" style="1160" customWidth="1"/>
    <col min="5134" max="5135" width="4.125" style="1160" customWidth="1"/>
    <col min="5136" max="5137" width="2.75" style="1160" customWidth="1"/>
    <col min="5138" max="5139" width="4.125" style="1160" customWidth="1"/>
    <col min="5140" max="5141" width="2.75" style="1160" customWidth="1"/>
    <col min="5142" max="5143" width="4.125" style="1160" customWidth="1"/>
    <col min="5144" max="5144" width="2.75" style="1160" customWidth="1"/>
    <col min="5145" max="5145" width="4.125" style="1160" customWidth="1"/>
    <col min="5146" max="5147" width="2.75" style="1160" customWidth="1"/>
    <col min="5148" max="5148" width="4.25" style="1160" customWidth="1"/>
    <col min="5149" max="5150" width="2.75" style="1160" customWidth="1"/>
    <col min="5151" max="5151" width="4.125" style="1160" customWidth="1"/>
    <col min="5152" max="5160" width="2.75" style="1160" customWidth="1"/>
    <col min="5161" max="5376" width="9" style="1160"/>
    <col min="5377" max="5377" width="12.375" style="1160" customWidth="1"/>
    <col min="5378" max="5378" width="4.625" style="1160" customWidth="1"/>
    <col min="5379" max="5379" width="3.375" style="1160" customWidth="1"/>
    <col min="5380" max="5380" width="3.625" style="1160" customWidth="1"/>
    <col min="5381" max="5381" width="2.75" style="1160" customWidth="1"/>
    <col min="5382" max="5382" width="4.125" style="1160" customWidth="1"/>
    <col min="5383" max="5384" width="2.625" style="1160" customWidth="1"/>
    <col min="5385" max="5385" width="4.125" style="1160" customWidth="1"/>
    <col min="5386" max="5387" width="2.625" style="1160" customWidth="1"/>
    <col min="5388" max="5388" width="4.125" style="1160" customWidth="1"/>
    <col min="5389" max="5389" width="2.75" style="1160" customWidth="1"/>
    <col min="5390" max="5391" width="4.125" style="1160" customWidth="1"/>
    <col min="5392" max="5393" width="2.75" style="1160" customWidth="1"/>
    <col min="5394" max="5395" width="4.125" style="1160" customWidth="1"/>
    <col min="5396" max="5397" width="2.75" style="1160" customWidth="1"/>
    <col min="5398" max="5399" width="4.125" style="1160" customWidth="1"/>
    <col min="5400" max="5400" width="2.75" style="1160" customWidth="1"/>
    <col min="5401" max="5401" width="4.125" style="1160" customWidth="1"/>
    <col min="5402" max="5403" width="2.75" style="1160" customWidth="1"/>
    <col min="5404" max="5404" width="4.25" style="1160" customWidth="1"/>
    <col min="5405" max="5406" width="2.75" style="1160" customWidth="1"/>
    <col min="5407" max="5407" width="4.125" style="1160" customWidth="1"/>
    <col min="5408" max="5416" width="2.75" style="1160" customWidth="1"/>
    <col min="5417" max="5632" width="9" style="1160"/>
    <col min="5633" max="5633" width="12.375" style="1160" customWidth="1"/>
    <col min="5634" max="5634" width="4.625" style="1160" customWidth="1"/>
    <col min="5635" max="5635" width="3.375" style="1160" customWidth="1"/>
    <col min="5636" max="5636" width="3.625" style="1160" customWidth="1"/>
    <col min="5637" max="5637" width="2.75" style="1160" customWidth="1"/>
    <col min="5638" max="5638" width="4.125" style="1160" customWidth="1"/>
    <col min="5639" max="5640" width="2.625" style="1160" customWidth="1"/>
    <col min="5641" max="5641" width="4.125" style="1160" customWidth="1"/>
    <col min="5642" max="5643" width="2.625" style="1160" customWidth="1"/>
    <col min="5644" max="5644" width="4.125" style="1160" customWidth="1"/>
    <col min="5645" max="5645" width="2.75" style="1160" customWidth="1"/>
    <col min="5646" max="5647" width="4.125" style="1160" customWidth="1"/>
    <col min="5648" max="5649" width="2.75" style="1160" customWidth="1"/>
    <col min="5650" max="5651" width="4.125" style="1160" customWidth="1"/>
    <col min="5652" max="5653" width="2.75" style="1160" customWidth="1"/>
    <col min="5654" max="5655" width="4.125" style="1160" customWidth="1"/>
    <col min="5656" max="5656" width="2.75" style="1160" customWidth="1"/>
    <col min="5657" max="5657" width="4.125" style="1160" customWidth="1"/>
    <col min="5658" max="5659" width="2.75" style="1160" customWidth="1"/>
    <col min="5660" max="5660" width="4.25" style="1160" customWidth="1"/>
    <col min="5661" max="5662" width="2.75" style="1160" customWidth="1"/>
    <col min="5663" max="5663" width="4.125" style="1160" customWidth="1"/>
    <col min="5664" max="5672" width="2.75" style="1160" customWidth="1"/>
    <col min="5673" max="5888" width="9" style="1160"/>
    <col min="5889" max="5889" width="12.375" style="1160" customWidth="1"/>
    <col min="5890" max="5890" width="4.625" style="1160" customWidth="1"/>
    <col min="5891" max="5891" width="3.375" style="1160" customWidth="1"/>
    <col min="5892" max="5892" width="3.625" style="1160" customWidth="1"/>
    <col min="5893" max="5893" width="2.75" style="1160" customWidth="1"/>
    <col min="5894" max="5894" width="4.125" style="1160" customWidth="1"/>
    <col min="5895" max="5896" width="2.625" style="1160" customWidth="1"/>
    <col min="5897" max="5897" width="4.125" style="1160" customWidth="1"/>
    <col min="5898" max="5899" width="2.625" style="1160" customWidth="1"/>
    <col min="5900" max="5900" width="4.125" style="1160" customWidth="1"/>
    <col min="5901" max="5901" width="2.75" style="1160" customWidth="1"/>
    <col min="5902" max="5903" width="4.125" style="1160" customWidth="1"/>
    <col min="5904" max="5905" width="2.75" style="1160" customWidth="1"/>
    <col min="5906" max="5907" width="4.125" style="1160" customWidth="1"/>
    <col min="5908" max="5909" width="2.75" style="1160" customWidth="1"/>
    <col min="5910" max="5911" width="4.125" style="1160" customWidth="1"/>
    <col min="5912" max="5912" width="2.75" style="1160" customWidth="1"/>
    <col min="5913" max="5913" width="4.125" style="1160" customWidth="1"/>
    <col min="5914" max="5915" width="2.75" style="1160" customWidth="1"/>
    <col min="5916" max="5916" width="4.25" style="1160" customWidth="1"/>
    <col min="5917" max="5918" width="2.75" style="1160" customWidth="1"/>
    <col min="5919" max="5919" width="4.125" style="1160" customWidth="1"/>
    <col min="5920" max="5928" width="2.75" style="1160" customWidth="1"/>
    <col min="5929" max="6144" width="9" style="1160"/>
    <col min="6145" max="6145" width="12.375" style="1160" customWidth="1"/>
    <col min="6146" max="6146" width="4.625" style="1160" customWidth="1"/>
    <col min="6147" max="6147" width="3.375" style="1160" customWidth="1"/>
    <col min="6148" max="6148" width="3.625" style="1160" customWidth="1"/>
    <col min="6149" max="6149" width="2.75" style="1160" customWidth="1"/>
    <col min="6150" max="6150" width="4.125" style="1160" customWidth="1"/>
    <col min="6151" max="6152" width="2.625" style="1160" customWidth="1"/>
    <col min="6153" max="6153" width="4.125" style="1160" customWidth="1"/>
    <col min="6154" max="6155" width="2.625" style="1160" customWidth="1"/>
    <col min="6156" max="6156" width="4.125" style="1160" customWidth="1"/>
    <col min="6157" max="6157" width="2.75" style="1160" customWidth="1"/>
    <col min="6158" max="6159" width="4.125" style="1160" customWidth="1"/>
    <col min="6160" max="6161" width="2.75" style="1160" customWidth="1"/>
    <col min="6162" max="6163" width="4.125" style="1160" customWidth="1"/>
    <col min="6164" max="6165" width="2.75" style="1160" customWidth="1"/>
    <col min="6166" max="6167" width="4.125" style="1160" customWidth="1"/>
    <col min="6168" max="6168" width="2.75" style="1160" customWidth="1"/>
    <col min="6169" max="6169" width="4.125" style="1160" customWidth="1"/>
    <col min="6170" max="6171" width="2.75" style="1160" customWidth="1"/>
    <col min="6172" max="6172" width="4.25" style="1160" customWidth="1"/>
    <col min="6173" max="6174" width="2.75" style="1160" customWidth="1"/>
    <col min="6175" max="6175" width="4.125" style="1160" customWidth="1"/>
    <col min="6176" max="6184" width="2.75" style="1160" customWidth="1"/>
    <col min="6185" max="6400" width="9" style="1160"/>
    <col min="6401" max="6401" width="12.375" style="1160" customWidth="1"/>
    <col min="6402" max="6402" width="4.625" style="1160" customWidth="1"/>
    <col min="6403" max="6403" width="3.375" style="1160" customWidth="1"/>
    <col min="6404" max="6404" width="3.625" style="1160" customWidth="1"/>
    <col min="6405" max="6405" width="2.75" style="1160" customWidth="1"/>
    <col min="6406" max="6406" width="4.125" style="1160" customWidth="1"/>
    <col min="6407" max="6408" width="2.625" style="1160" customWidth="1"/>
    <col min="6409" max="6409" width="4.125" style="1160" customWidth="1"/>
    <col min="6410" max="6411" width="2.625" style="1160" customWidth="1"/>
    <col min="6412" max="6412" width="4.125" style="1160" customWidth="1"/>
    <col min="6413" max="6413" width="2.75" style="1160" customWidth="1"/>
    <col min="6414" max="6415" width="4.125" style="1160" customWidth="1"/>
    <col min="6416" max="6417" width="2.75" style="1160" customWidth="1"/>
    <col min="6418" max="6419" width="4.125" style="1160" customWidth="1"/>
    <col min="6420" max="6421" width="2.75" style="1160" customWidth="1"/>
    <col min="6422" max="6423" width="4.125" style="1160" customWidth="1"/>
    <col min="6424" max="6424" width="2.75" style="1160" customWidth="1"/>
    <col min="6425" max="6425" width="4.125" style="1160" customWidth="1"/>
    <col min="6426" max="6427" width="2.75" style="1160" customWidth="1"/>
    <col min="6428" max="6428" width="4.25" style="1160" customWidth="1"/>
    <col min="6429" max="6430" width="2.75" style="1160" customWidth="1"/>
    <col min="6431" max="6431" width="4.125" style="1160" customWidth="1"/>
    <col min="6432" max="6440" width="2.75" style="1160" customWidth="1"/>
    <col min="6441" max="6656" width="9" style="1160"/>
    <col min="6657" max="6657" width="12.375" style="1160" customWidth="1"/>
    <col min="6658" max="6658" width="4.625" style="1160" customWidth="1"/>
    <col min="6659" max="6659" width="3.375" style="1160" customWidth="1"/>
    <col min="6660" max="6660" width="3.625" style="1160" customWidth="1"/>
    <col min="6661" max="6661" width="2.75" style="1160" customWidth="1"/>
    <col min="6662" max="6662" width="4.125" style="1160" customWidth="1"/>
    <col min="6663" max="6664" width="2.625" style="1160" customWidth="1"/>
    <col min="6665" max="6665" width="4.125" style="1160" customWidth="1"/>
    <col min="6666" max="6667" width="2.625" style="1160" customWidth="1"/>
    <col min="6668" max="6668" width="4.125" style="1160" customWidth="1"/>
    <col min="6669" max="6669" width="2.75" style="1160" customWidth="1"/>
    <col min="6670" max="6671" width="4.125" style="1160" customWidth="1"/>
    <col min="6672" max="6673" width="2.75" style="1160" customWidth="1"/>
    <col min="6674" max="6675" width="4.125" style="1160" customWidth="1"/>
    <col min="6676" max="6677" width="2.75" style="1160" customWidth="1"/>
    <col min="6678" max="6679" width="4.125" style="1160" customWidth="1"/>
    <col min="6680" max="6680" width="2.75" style="1160" customWidth="1"/>
    <col min="6681" max="6681" width="4.125" style="1160" customWidth="1"/>
    <col min="6682" max="6683" width="2.75" style="1160" customWidth="1"/>
    <col min="6684" max="6684" width="4.25" style="1160" customWidth="1"/>
    <col min="6685" max="6686" width="2.75" style="1160" customWidth="1"/>
    <col min="6687" max="6687" width="4.125" style="1160" customWidth="1"/>
    <col min="6688" max="6696" width="2.75" style="1160" customWidth="1"/>
    <col min="6697" max="6912" width="9" style="1160"/>
    <col min="6913" max="6913" width="12.375" style="1160" customWidth="1"/>
    <col min="6914" max="6914" width="4.625" style="1160" customWidth="1"/>
    <col min="6915" max="6915" width="3.375" style="1160" customWidth="1"/>
    <col min="6916" max="6916" width="3.625" style="1160" customWidth="1"/>
    <col min="6917" max="6917" width="2.75" style="1160" customWidth="1"/>
    <col min="6918" max="6918" width="4.125" style="1160" customWidth="1"/>
    <col min="6919" max="6920" width="2.625" style="1160" customWidth="1"/>
    <col min="6921" max="6921" width="4.125" style="1160" customWidth="1"/>
    <col min="6922" max="6923" width="2.625" style="1160" customWidth="1"/>
    <col min="6924" max="6924" width="4.125" style="1160" customWidth="1"/>
    <col min="6925" max="6925" width="2.75" style="1160" customWidth="1"/>
    <col min="6926" max="6927" width="4.125" style="1160" customWidth="1"/>
    <col min="6928" max="6929" width="2.75" style="1160" customWidth="1"/>
    <col min="6930" max="6931" width="4.125" style="1160" customWidth="1"/>
    <col min="6932" max="6933" width="2.75" style="1160" customWidth="1"/>
    <col min="6934" max="6935" width="4.125" style="1160" customWidth="1"/>
    <col min="6936" max="6936" width="2.75" style="1160" customWidth="1"/>
    <col min="6937" max="6937" width="4.125" style="1160" customWidth="1"/>
    <col min="6938" max="6939" width="2.75" style="1160" customWidth="1"/>
    <col min="6940" max="6940" width="4.25" style="1160" customWidth="1"/>
    <col min="6941" max="6942" width="2.75" style="1160" customWidth="1"/>
    <col min="6943" max="6943" width="4.125" style="1160" customWidth="1"/>
    <col min="6944" max="6952" width="2.75" style="1160" customWidth="1"/>
    <col min="6953" max="7168" width="9" style="1160"/>
    <col min="7169" max="7169" width="12.375" style="1160" customWidth="1"/>
    <col min="7170" max="7170" width="4.625" style="1160" customWidth="1"/>
    <col min="7171" max="7171" width="3.375" style="1160" customWidth="1"/>
    <col min="7172" max="7172" width="3.625" style="1160" customWidth="1"/>
    <col min="7173" max="7173" width="2.75" style="1160" customWidth="1"/>
    <col min="7174" max="7174" width="4.125" style="1160" customWidth="1"/>
    <col min="7175" max="7176" width="2.625" style="1160" customWidth="1"/>
    <col min="7177" max="7177" width="4.125" style="1160" customWidth="1"/>
    <col min="7178" max="7179" width="2.625" style="1160" customWidth="1"/>
    <col min="7180" max="7180" width="4.125" style="1160" customWidth="1"/>
    <col min="7181" max="7181" width="2.75" style="1160" customWidth="1"/>
    <col min="7182" max="7183" width="4.125" style="1160" customWidth="1"/>
    <col min="7184" max="7185" width="2.75" style="1160" customWidth="1"/>
    <col min="7186" max="7187" width="4.125" style="1160" customWidth="1"/>
    <col min="7188" max="7189" width="2.75" style="1160" customWidth="1"/>
    <col min="7190" max="7191" width="4.125" style="1160" customWidth="1"/>
    <col min="7192" max="7192" width="2.75" style="1160" customWidth="1"/>
    <col min="7193" max="7193" width="4.125" style="1160" customWidth="1"/>
    <col min="7194" max="7195" width="2.75" style="1160" customWidth="1"/>
    <col min="7196" max="7196" width="4.25" style="1160" customWidth="1"/>
    <col min="7197" max="7198" width="2.75" style="1160" customWidth="1"/>
    <col min="7199" max="7199" width="4.125" style="1160" customWidth="1"/>
    <col min="7200" max="7208" width="2.75" style="1160" customWidth="1"/>
    <col min="7209" max="7424" width="9" style="1160"/>
    <col min="7425" max="7425" width="12.375" style="1160" customWidth="1"/>
    <col min="7426" max="7426" width="4.625" style="1160" customWidth="1"/>
    <col min="7427" max="7427" width="3.375" style="1160" customWidth="1"/>
    <col min="7428" max="7428" width="3.625" style="1160" customWidth="1"/>
    <col min="7429" max="7429" width="2.75" style="1160" customWidth="1"/>
    <col min="7430" max="7430" width="4.125" style="1160" customWidth="1"/>
    <col min="7431" max="7432" width="2.625" style="1160" customWidth="1"/>
    <col min="7433" max="7433" width="4.125" style="1160" customWidth="1"/>
    <col min="7434" max="7435" width="2.625" style="1160" customWidth="1"/>
    <col min="7436" max="7436" width="4.125" style="1160" customWidth="1"/>
    <col min="7437" max="7437" width="2.75" style="1160" customWidth="1"/>
    <col min="7438" max="7439" width="4.125" style="1160" customWidth="1"/>
    <col min="7440" max="7441" width="2.75" style="1160" customWidth="1"/>
    <col min="7442" max="7443" width="4.125" style="1160" customWidth="1"/>
    <col min="7444" max="7445" width="2.75" style="1160" customWidth="1"/>
    <col min="7446" max="7447" width="4.125" style="1160" customWidth="1"/>
    <col min="7448" max="7448" width="2.75" style="1160" customWidth="1"/>
    <col min="7449" max="7449" width="4.125" style="1160" customWidth="1"/>
    <col min="7450" max="7451" width="2.75" style="1160" customWidth="1"/>
    <col min="7452" max="7452" width="4.25" style="1160" customWidth="1"/>
    <col min="7453" max="7454" width="2.75" style="1160" customWidth="1"/>
    <col min="7455" max="7455" width="4.125" style="1160" customWidth="1"/>
    <col min="7456" max="7464" width="2.75" style="1160" customWidth="1"/>
    <col min="7465" max="7680" width="9" style="1160"/>
    <col min="7681" max="7681" width="12.375" style="1160" customWidth="1"/>
    <col min="7682" max="7682" width="4.625" style="1160" customWidth="1"/>
    <col min="7683" max="7683" width="3.375" style="1160" customWidth="1"/>
    <col min="7684" max="7684" width="3.625" style="1160" customWidth="1"/>
    <col min="7685" max="7685" width="2.75" style="1160" customWidth="1"/>
    <col min="7686" max="7686" width="4.125" style="1160" customWidth="1"/>
    <col min="7687" max="7688" width="2.625" style="1160" customWidth="1"/>
    <col min="7689" max="7689" width="4.125" style="1160" customWidth="1"/>
    <col min="7690" max="7691" width="2.625" style="1160" customWidth="1"/>
    <col min="7692" max="7692" width="4.125" style="1160" customWidth="1"/>
    <col min="7693" max="7693" width="2.75" style="1160" customWidth="1"/>
    <col min="7694" max="7695" width="4.125" style="1160" customWidth="1"/>
    <col min="7696" max="7697" width="2.75" style="1160" customWidth="1"/>
    <col min="7698" max="7699" width="4.125" style="1160" customWidth="1"/>
    <col min="7700" max="7701" width="2.75" style="1160" customWidth="1"/>
    <col min="7702" max="7703" width="4.125" style="1160" customWidth="1"/>
    <col min="7704" max="7704" width="2.75" style="1160" customWidth="1"/>
    <col min="7705" max="7705" width="4.125" style="1160" customWidth="1"/>
    <col min="7706" max="7707" width="2.75" style="1160" customWidth="1"/>
    <col min="7708" max="7708" width="4.25" style="1160" customWidth="1"/>
    <col min="7709" max="7710" width="2.75" style="1160" customWidth="1"/>
    <col min="7711" max="7711" width="4.125" style="1160" customWidth="1"/>
    <col min="7712" max="7720" width="2.75" style="1160" customWidth="1"/>
    <col min="7721" max="7936" width="9" style="1160"/>
    <col min="7937" max="7937" width="12.375" style="1160" customWidth="1"/>
    <col min="7938" max="7938" width="4.625" style="1160" customWidth="1"/>
    <col min="7939" max="7939" width="3.375" style="1160" customWidth="1"/>
    <col min="7940" max="7940" width="3.625" style="1160" customWidth="1"/>
    <col min="7941" max="7941" width="2.75" style="1160" customWidth="1"/>
    <col min="7942" max="7942" width="4.125" style="1160" customWidth="1"/>
    <col min="7943" max="7944" width="2.625" style="1160" customWidth="1"/>
    <col min="7945" max="7945" width="4.125" style="1160" customWidth="1"/>
    <col min="7946" max="7947" width="2.625" style="1160" customWidth="1"/>
    <col min="7948" max="7948" width="4.125" style="1160" customWidth="1"/>
    <col min="7949" max="7949" width="2.75" style="1160" customWidth="1"/>
    <col min="7950" max="7951" width="4.125" style="1160" customWidth="1"/>
    <col min="7952" max="7953" width="2.75" style="1160" customWidth="1"/>
    <col min="7954" max="7955" width="4.125" style="1160" customWidth="1"/>
    <col min="7956" max="7957" width="2.75" style="1160" customWidth="1"/>
    <col min="7958" max="7959" width="4.125" style="1160" customWidth="1"/>
    <col min="7960" max="7960" width="2.75" style="1160" customWidth="1"/>
    <col min="7961" max="7961" width="4.125" style="1160" customWidth="1"/>
    <col min="7962" max="7963" width="2.75" style="1160" customWidth="1"/>
    <col min="7964" max="7964" width="4.25" style="1160" customWidth="1"/>
    <col min="7965" max="7966" width="2.75" style="1160" customWidth="1"/>
    <col min="7967" max="7967" width="4.125" style="1160" customWidth="1"/>
    <col min="7968" max="7976" width="2.75" style="1160" customWidth="1"/>
    <col min="7977" max="8192" width="9" style="1160"/>
    <col min="8193" max="8193" width="12.375" style="1160" customWidth="1"/>
    <col min="8194" max="8194" width="4.625" style="1160" customWidth="1"/>
    <col min="8195" max="8195" width="3.375" style="1160" customWidth="1"/>
    <col min="8196" max="8196" width="3.625" style="1160" customWidth="1"/>
    <col min="8197" max="8197" width="2.75" style="1160" customWidth="1"/>
    <col min="8198" max="8198" width="4.125" style="1160" customWidth="1"/>
    <col min="8199" max="8200" width="2.625" style="1160" customWidth="1"/>
    <col min="8201" max="8201" width="4.125" style="1160" customWidth="1"/>
    <col min="8202" max="8203" width="2.625" style="1160" customWidth="1"/>
    <col min="8204" max="8204" width="4.125" style="1160" customWidth="1"/>
    <col min="8205" max="8205" width="2.75" style="1160" customWidth="1"/>
    <col min="8206" max="8207" width="4.125" style="1160" customWidth="1"/>
    <col min="8208" max="8209" width="2.75" style="1160" customWidth="1"/>
    <col min="8210" max="8211" width="4.125" style="1160" customWidth="1"/>
    <col min="8212" max="8213" width="2.75" style="1160" customWidth="1"/>
    <col min="8214" max="8215" width="4.125" style="1160" customWidth="1"/>
    <col min="8216" max="8216" width="2.75" style="1160" customWidth="1"/>
    <col min="8217" max="8217" width="4.125" style="1160" customWidth="1"/>
    <col min="8218" max="8219" width="2.75" style="1160" customWidth="1"/>
    <col min="8220" max="8220" width="4.25" style="1160" customWidth="1"/>
    <col min="8221" max="8222" width="2.75" style="1160" customWidth="1"/>
    <col min="8223" max="8223" width="4.125" style="1160" customWidth="1"/>
    <col min="8224" max="8232" width="2.75" style="1160" customWidth="1"/>
    <col min="8233" max="8448" width="9" style="1160"/>
    <col min="8449" max="8449" width="12.375" style="1160" customWidth="1"/>
    <col min="8450" max="8450" width="4.625" style="1160" customWidth="1"/>
    <col min="8451" max="8451" width="3.375" style="1160" customWidth="1"/>
    <col min="8452" max="8452" width="3.625" style="1160" customWidth="1"/>
    <col min="8453" max="8453" width="2.75" style="1160" customWidth="1"/>
    <col min="8454" max="8454" width="4.125" style="1160" customWidth="1"/>
    <col min="8455" max="8456" width="2.625" style="1160" customWidth="1"/>
    <col min="8457" max="8457" width="4.125" style="1160" customWidth="1"/>
    <col min="8458" max="8459" width="2.625" style="1160" customWidth="1"/>
    <col min="8460" max="8460" width="4.125" style="1160" customWidth="1"/>
    <col min="8461" max="8461" width="2.75" style="1160" customWidth="1"/>
    <col min="8462" max="8463" width="4.125" style="1160" customWidth="1"/>
    <col min="8464" max="8465" width="2.75" style="1160" customWidth="1"/>
    <col min="8466" max="8467" width="4.125" style="1160" customWidth="1"/>
    <col min="8468" max="8469" width="2.75" style="1160" customWidth="1"/>
    <col min="8470" max="8471" width="4.125" style="1160" customWidth="1"/>
    <col min="8472" max="8472" width="2.75" style="1160" customWidth="1"/>
    <col min="8473" max="8473" width="4.125" style="1160" customWidth="1"/>
    <col min="8474" max="8475" width="2.75" style="1160" customWidth="1"/>
    <col min="8476" max="8476" width="4.25" style="1160" customWidth="1"/>
    <col min="8477" max="8478" width="2.75" style="1160" customWidth="1"/>
    <col min="8479" max="8479" width="4.125" style="1160" customWidth="1"/>
    <col min="8480" max="8488" width="2.75" style="1160" customWidth="1"/>
    <col min="8489" max="8704" width="9" style="1160"/>
    <col min="8705" max="8705" width="12.375" style="1160" customWidth="1"/>
    <col min="8706" max="8706" width="4.625" style="1160" customWidth="1"/>
    <col min="8707" max="8707" width="3.375" style="1160" customWidth="1"/>
    <col min="8708" max="8708" width="3.625" style="1160" customWidth="1"/>
    <col min="8709" max="8709" width="2.75" style="1160" customWidth="1"/>
    <col min="8710" max="8710" width="4.125" style="1160" customWidth="1"/>
    <col min="8711" max="8712" width="2.625" style="1160" customWidth="1"/>
    <col min="8713" max="8713" width="4.125" style="1160" customWidth="1"/>
    <col min="8714" max="8715" width="2.625" style="1160" customWidth="1"/>
    <col min="8716" max="8716" width="4.125" style="1160" customWidth="1"/>
    <col min="8717" max="8717" width="2.75" style="1160" customWidth="1"/>
    <col min="8718" max="8719" width="4.125" style="1160" customWidth="1"/>
    <col min="8720" max="8721" width="2.75" style="1160" customWidth="1"/>
    <col min="8722" max="8723" width="4.125" style="1160" customWidth="1"/>
    <col min="8724" max="8725" width="2.75" style="1160" customWidth="1"/>
    <col min="8726" max="8727" width="4.125" style="1160" customWidth="1"/>
    <col min="8728" max="8728" width="2.75" style="1160" customWidth="1"/>
    <col min="8729" max="8729" width="4.125" style="1160" customWidth="1"/>
    <col min="8730" max="8731" width="2.75" style="1160" customWidth="1"/>
    <col min="8732" max="8732" width="4.25" style="1160" customWidth="1"/>
    <col min="8733" max="8734" width="2.75" style="1160" customWidth="1"/>
    <col min="8735" max="8735" width="4.125" style="1160" customWidth="1"/>
    <col min="8736" max="8744" width="2.75" style="1160" customWidth="1"/>
    <col min="8745" max="8960" width="9" style="1160"/>
    <col min="8961" max="8961" width="12.375" style="1160" customWidth="1"/>
    <col min="8962" max="8962" width="4.625" style="1160" customWidth="1"/>
    <col min="8963" max="8963" width="3.375" style="1160" customWidth="1"/>
    <col min="8964" max="8964" width="3.625" style="1160" customWidth="1"/>
    <col min="8965" max="8965" width="2.75" style="1160" customWidth="1"/>
    <col min="8966" max="8966" width="4.125" style="1160" customWidth="1"/>
    <col min="8967" max="8968" width="2.625" style="1160" customWidth="1"/>
    <col min="8969" max="8969" width="4.125" style="1160" customWidth="1"/>
    <col min="8970" max="8971" width="2.625" style="1160" customWidth="1"/>
    <col min="8972" max="8972" width="4.125" style="1160" customWidth="1"/>
    <col min="8973" max="8973" width="2.75" style="1160" customWidth="1"/>
    <col min="8974" max="8975" width="4.125" style="1160" customWidth="1"/>
    <col min="8976" max="8977" width="2.75" style="1160" customWidth="1"/>
    <col min="8978" max="8979" width="4.125" style="1160" customWidth="1"/>
    <col min="8980" max="8981" width="2.75" style="1160" customWidth="1"/>
    <col min="8982" max="8983" width="4.125" style="1160" customWidth="1"/>
    <col min="8984" max="8984" width="2.75" style="1160" customWidth="1"/>
    <col min="8985" max="8985" width="4.125" style="1160" customWidth="1"/>
    <col min="8986" max="8987" width="2.75" style="1160" customWidth="1"/>
    <col min="8988" max="8988" width="4.25" style="1160" customWidth="1"/>
    <col min="8989" max="8990" width="2.75" style="1160" customWidth="1"/>
    <col min="8991" max="8991" width="4.125" style="1160" customWidth="1"/>
    <col min="8992" max="9000" width="2.75" style="1160" customWidth="1"/>
    <col min="9001" max="9216" width="9" style="1160"/>
    <col min="9217" max="9217" width="12.375" style="1160" customWidth="1"/>
    <col min="9218" max="9218" width="4.625" style="1160" customWidth="1"/>
    <col min="9219" max="9219" width="3.375" style="1160" customWidth="1"/>
    <col min="9220" max="9220" width="3.625" style="1160" customWidth="1"/>
    <col min="9221" max="9221" width="2.75" style="1160" customWidth="1"/>
    <col min="9222" max="9222" width="4.125" style="1160" customWidth="1"/>
    <col min="9223" max="9224" width="2.625" style="1160" customWidth="1"/>
    <col min="9225" max="9225" width="4.125" style="1160" customWidth="1"/>
    <col min="9226" max="9227" width="2.625" style="1160" customWidth="1"/>
    <col min="9228" max="9228" width="4.125" style="1160" customWidth="1"/>
    <col min="9229" max="9229" width="2.75" style="1160" customWidth="1"/>
    <col min="9230" max="9231" width="4.125" style="1160" customWidth="1"/>
    <col min="9232" max="9233" width="2.75" style="1160" customWidth="1"/>
    <col min="9234" max="9235" width="4.125" style="1160" customWidth="1"/>
    <col min="9236" max="9237" width="2.75" style="1160" customWidth="1"/>
    <col min="9238" max="9239" width="4.125" style="1160" customWidth="1"/>
    <col min="9240" max="9240" width="2.75" style="1160" customWidth="1"/>
    <col min="9241" max="9241" width="4.125" style="1160" customWidth="1"/>
    <col min="9242" max="9243" width="2.75" style="1160" customWidth="1"/>
    <col min="9244" max="9244" width="4.25" style="1160" customWidth="1"/>
    <col min="9245" max="9246" width="2.75" style="1160" customWidth="1"/>
    <col min="9247" max="9247" width="4.125" style="1160" customWidth="1"/>
    <col min="9248" max="9256" width="2.75" style="1160" customWidth="1"/>
    <col min="9257" max="9472" width="9" style="1160"/>
    <col min="9473" max="9473" width="12.375" style="1160" customWidth="1"/>
    <col min="9474" max="9474" width="4.625" style="1160" customWidth="1"/>
    <col min="9475" max="9475" width="3.375" style="1160" customWidth="1"/>
    <col min="9476" max="9476" width="3.625" style="1160" customWidth="1"/>
    <col min="9477" max="9477" width="2.75" style="1160" customWidth="1"/>
    <col min="9478" max="9478" width="4.125" style="1160" customWidth="1"/>
    <col min="9479" max="9480" width="2.625" style="1160" customWidth="1"/>
    <col min="9481" max="9481" width="4.125" style="1160" customWidth="1"/>
    <col min="9482" max="9483" width="2.625" style="1160" customWidth="1"/>
    <col min="9484" max="9484" width="4.125" style="1160" customWidth="1"/>
    <col min="9485" max="9485" width="2.75" style="1160" customWidth="1"/>
    <col min="9486" max="9487" width="4.125" style="1160" customWidth="1"/>
    <col min="9488" max="9489" width="2.75" style="1160" customWidth="1"/>
    <col min="9490" max="9491" width="4.125" style="1160" customWidth="1"/>
    <col min="9492" max="9493" width="2.75" style="1160" customWidth="1"/>
    <col min="9494" max="9495" width="4.125" style="1160" customWidth="1"/>
    <col min="9496" max="9496" width="2.75" style="1160" customWidth="1"/>
    <col min="9497" max="9497" width="4.125" style="1160" customWidth="1"/>
    <col min="9498" max="9499" width="2.75" style="1160" customWidth="1"/>
    <col min="9500" max="9500" width="4.25" style="1160" customWidth="1"/>
    <col min="9501" max="9502" width="2.75" style="1160" customWidth="1"/>
    <col min="9503" max="9503" width="4.125" style="1160" customWidth="1"/>
    <col min="9504" max="9512" width="2.75" style="1160" customWidth="1"/>
    <col min="9513" max="9728" width="9" style="1160"/>
    <col min="9729" max="9729" width="12.375" style="1160" customWidth="1"/>
    <col min="9730" max="9730" width="4.625" style="1160" customWidth="1"/>
    <col min="9731" max="9731" width="3.375" style="1160" customWidth="1"/>
    <col min="9732" max="9732" width="3.625" style="1160" customWidth="1"/>
    <col min="9733" max="9733" width="2.75" style="1160" customWidth="1"/>
    <col min="9734" max="9734" width="4.125" style="1160" customWidth="1"/>
    <col min="9735" max="9736" width="2.625" style="1160" customWidth="1"/>
    <col min="9737" max="9737" width="4.125" style="1160" customWidth="1"/>
    <col min="9738" max="9739" width="2.625" style="1160" customWidth="1"/>
    <col min="9740" max="9740" width="4.125" style="1160" customWidth="1"/>
    <col min="9741" max="9741" width="2.75" style="1160" customWidth="1"/>
    <col min="9742" max="9743" width="4.125" style="1160" customWidth="1"/>
    <col min="9744" max="9745" width="2.75" style="1160" customWidth="1"/>
    <col min="9746" max="9747" width="4.125" style="1160" customWidth="1"/>
    <col min="9748" max="9749" width="2.75" style="1160" customWidth="1"/>
    <col min="9750" max="9751" width="4.125" style="1160" customWidth="1"/>
    <col min="9752" max="9752" width="2.75" style="1160" customWidth="1"/>
    <col min="9753" max="9753" width="4.125" style="1160" customWidth="1"/>
    <col min="9754" max="9755" width="2.75" style="1160" customWidth="1"/>
    <col min="9756" max="9756" width="4.25" style="1160" customWidth="1"/>
    <col min="9757" max="9758" width="2.75" style="1160" customWidth="1"/>
    <col min="9759" max="9759" width="4.125" style="1160" customWidth="1"/>
    <col min="9760" max="9768" width="2.75" style="1160" customWidth="1"/>
    <col min="9769" max="9984" width="9" style="1160"/>
    <col min="9985" max="9985" width="12.375" style="1160" customWidth="1"/>
    <col min="9986" max="9986" width="4.625" style="1160" customWidth="1"/>
    <col min="9987" max="9987" width="3.375" style="1160" customWidth="1"/>
    <col min="9988" max="9988" width="3.625" style="1160" customWidth="1"/>
    <col min="9989" max="9989" width="2.75" style="1160" customWidth="1"/>
    <col min="9990" max="9990" width="4.125" style="1160" customWidth="1"/>
    <col min="9991" max="9992" width="2.625" style="1160" customWidth="1"/>
    <col min="9993" max="9993" width="4.125" style="1160" customWidth="1"/>
    <col min="9994" max="9995" width="2.625" style="1160" customWidth="1"/>
    <col min="9996" max="9996" width="4.125" style="1160" customWidth="1"/>
    <col min="9997" max="9997" width="2.75" style="1160" customWidth="1"/>
    <col min="9998" max="9999" width="4.125" style="1160" customWidth="1"/>
    <col min="10000" max="10001" width="2.75" style="1160" customWidth="1"/>
    <col min="10002" max="10003" width="4.125" style="1160" customWidth="1"/>
    <col min="10004" max="10005" width="2.75" style="1160" customWidth="1"/>
    <col min="10006" max="10007" width="4.125" style="1160" customWidth="1"/>
    <col min="10008" max="10008" width="2.75" style="1160" customWidth="1"/>
    <col min="10009" max="10009" width="4.125" style="1160" customWidth="1"/>
    <col min="10010" max="10011" width="2.75" style="1160" customWidth="1"/>
    <col min="10012" max="10012" width="4.25" style="1160" customWidth="1"/>
    <col min="10013" max="10014" width="2.75" style="1160" customWidth="1"/>
    <col min="10015" max="10015" width="4.125" style="1160" customWidth="1"/>
    <col min="10016" max="10024" width="2.75" style="1160" customWidth="1"/>
    <col min="10025" max="10240" width="9" style="1160"/>
    <col min="10241" max="10241" width="12.375" style="1160" customWidth="1"/>
    <col min="10242" max="10242" width="4.625" style="1160" customWidth="1"/>
    <col min="10243" max="10243" width="3.375" style="1160" customWidth="1"/>
    <col min="10244" max="10244" width="3.625" style="1160" customWidth="1"/>
    <col min="10245" max="10245" width="2.75" style="1160" customWidth="1"/>
    <col min="10246" max="10246" width="4.125" style="1160" customWidth="1"/>
    <col min="10247" max="10248" width="2.625" style="1160" customWidth="1"/>
    <col min="10249" max="10249" width="4.125" style="1160" customWidth="1"/>
    <col min="10250" max="10251" width="2.625" style="1160" customWidth="1"/>
    <col min="10252" max="10252" width="4.125" style="1160" customWidth="1"/>
    <col min="10253" max="10253" width="2.75" style="1160" customWidth="1"/>
    <col min="10254" max="10255" width="4.125" style="1160" customWidth="1"/>
    <col min="10256" max="10257" width="2.75" style="1160" customWidth="1"/>
    <col min="10258" max="10259" width="4.125" style="1160" customWidth="1"/>
    <col min="10260" max="10261" width="2.75" style="1160" customWidth="1"/>
    <col min="10262" max="10263" width="4.125" style="1160" customWidth="1"/>
    <col min="10264" max="10264" width="2.75" style="1160" customWidth="1"/>
    <col min="10265" max="10265" width="4.125" style="1160" customWidth="1"/>
    <col min="10266" max="10267" width="2.75" style="1160" customWidth="1"/>
    <col min="10268" max="10268" width="4.25" style="1160" customWidth="1"/>
    <col min="10269" max="10270" width="2.75" style="1160" customWidth="1"/>
    <col min="10271" max="10271" width="4.125" style="1160" customWidth="1"/>
    <col min="10272" max="10280" width="2.75" style="1160" customWidth="1"/>
    <col min="10281" max="10496" width="9" style="1160"/>
    <col min="10497" max="10497" width="12.375" style="1160" customWidth="1"/>
    <col min="10498" max="10498" width="4.625" style="1160" customWidth="1"/>
    <col min="10499" max="10499" width="3.375" style="1160" customWidth="1"/>
    <col min="10500" max="10500" width="3.625" style="1160" customWidth="1"/>
    <col min="10501" max="10501" width="2.75" style="1160" customWidth="1"/>
    <col min="10502" max="10502" width="4.125" style="1160" customWidth="1"/>
    <col min="10503" max="10504" width="2.625" style="1160" customWidth="1"/>
    <col min="10505" max="10505" width="4.125" style="1160" customWidth="1"/>
    <col min="10506" max="10507" width="2.625" style="1160" customWidth="1"/>
    <col min="10508" max="10508" width="4.125" style="1160" customWidth="1"/>
    <col min="10509" max="10509" width="2.75" style="1160" customWidth="1"/>
    <col min="10510" max="10511" width="4.125" style="1160" customWidth="1"/>
    <col min="10512" max="10513" width="2.75" style="1160" customWidth="1"/>
    <col min="10514" max="10515" width="4.125" style="1160" customWidth="1"/>
    <col min="10516" max="10517" width="2.75" style="1160" customWidth="1"/>
    <col min="10518" max="10519" width="4.125" style="1160" customWidth="1"/>
    <col min="10520" max="10520" width="2.75" style="1160" customWidth="1"/>
    <col min="10521" max="10521" width="4.125" style="1160" customWidth="1"/>
    <col min="10522" max="10523" width="2.75" style="1160" customWidth="1"/>
    <col min="10524" max="10524" width="4.25" style="1160" customWidth="1"/>
    <col min="10525" max="10526" width="2.75" style="1160" customWidth="1"/>
    <col min="10527" max="10527" width="4.125" style="1160" customWidth="1"/>
    <col min="10528" max="10536" width="2.75" style="1160" customWidth="1"/>
    <col min="10537" max="10752" width="9" style="1160"/>
    <col min="10753" max="10753" width="12.375" style="1160" customWidth="1"/>
    <col min="10754" max="10754" width="4.625" style="1160" customWidth="1"/>
    <col min="10755" max="10755" width="3.375" style="1160" customWidth="1"/>
    <col min="10756" max="10756" width="3.625" style="1160" customWidth="1"/>
    <col min="10757" max="10757" width="2.75" style="1160" customWidth="1"/>
    <col min="10758" max="10758" width="4.125" style="1160" customWidth="1"/>
    <col min="10759" max="10760" width="2.625" style="1160" customWidth="1"/>
    <col min="10761" max="10761" width="4.125" style="1160" customWidth="1"/>
    <col min="10762" max="10763" width="2.625" style="1160" customWidth="1"/>
    <col min="10764" max="10764" width="4.125" style="1160" customWidth="1"/>
    <col min="10765" max="10765" width="2.75" style="1160" customWidth="1"/>
    <col min="10766" max="10767" width="4.125" style="1160" customWidth="1"/>
    <col min="10768" max="10769" width="2.75" style="1160" customWidth="1"/>
    <col min="10770" max="10771" width="4.125" style="1160" customWidth="1"/>
    <col min="10772" max="10773" width="2.75" style="1160" customWidth="1"/>
    <col min="10774" max="10775" width="4.125" style="1160" customWidth="1"/>
    <col min="10776" max="10776" width="2.75" style="1160" customWidth="1"/>
    <col min="10777" max="10777" width="4.125" style="1160" customWidth="1"/>
    <col min="10778" max="10779" width="2.75" style="1160" customWidth="1"/>
    <col min="10780" max="10780" width="4.25" style="1160" customWidth="1"/>
    <col min="10781" max="10782" width="2.75" style="1160" customWidth="1"/>
    <col min="10783" max="10783" width="4.125" style="1160" customWidth="1"/>
    <col min="10784" max="10792" width="2.75" style="1160" customWidth="1"/>
    <col min="10793" max="11008" width="9" style="1160"/>
    <col min="11009" max="11009" width="12.375" style="1160" customWidth="1"/>
    <col min="11010" max="11010" width="4.625" style="1160" customWidth="1"/>
    <col min="11011" max="11011" width="3.375" style="1160" customWidth="1"/>
    <col min="11012" max="11012" width="3.625" style="1160" customWidth="1"/>
    <col min="11013" max="11013" width="2.75" style="1160" customWidth="1"/>
    <col min="11014" max="11014" width="4.125" style="1160" customWidth="1"/>
    <col min="11015" max="11016" width="2.625" style="1160" customWidth="1"/>
    <col min="11017" max="11017" width="4.125" style="1160" customWidth="1"/>
    <col min="11018" max="11019" width="2.625" style="1160" customWidth="1"/>
    <col min="11020" max="11020" width="4.125" style="1160" customWidth="1"/>
    <col min="11021" max="11021" width="2.75" style="1160" customWidth="1"/>
    <col min="11022" max="11023" width="4.125" style="1160" customWidth="1"/>
    <col min="11024" max="11025" width="2.75" style="1160" customWidth="1"/>
    <col min="11026" max="11027" width="4.125" style="1160" customWidth="1"/>
    <col min="11028" max="11029" width="2.75" style="1160" customWidth="1"/>
    <col min="11030" max="11031" width="4.125" style="1160" customWidth="1"/>
    <col min="11032" max="11032" width="2.75" style="1160" customWidth="1"/>
    <col min="11033" max="11033" width="4.125" style="1160" customWidth="1"/>
    <col min="11034" max="11035" width="2.75" style="1160" customWidth="1"/>
    <col min="11036" max="11036" width="4.25" style="1160" customWidth="1"/>
    <col min="11037" max="11038" width="2.75" style="1160" customWidth="1"/>
    <col min="11039" max="11039" width="4.125" style="1160" customWidth="1"/>
    <col min="11040" max="11048" width="2.75" style="1160" customWidth="1"/>
    <col min="11049" max="11264" width="9" style="1160"/>
    <col min="11265" max="11265" width="12.375" style="1160" customWidth="1"/>
    <col min="11266" max="11266" width="4.625" style="1160" customWidth="1"/>
    <col min="11267" max="11267" width="3.375" style="1160" customWidth="1"/>
    <col min="11268" max="11268" width="3.625" style="1160" customWidth="1"/>
    <col min="11269" max="11269" width="2.75" style="1160" customWidth="1"/>
    <col min="11270" max="11270" width="4.125" style="1160" customWidth="1"/>
    <col min="11271" max="11272" width="2.625" style="1160" customWidth="1"/>
    <col min="11273" max="11273" width="4.125" style="1160" customWidth="1"/>
    <col min="11274" max="11275" width="2.625" style="1160" customWidth="1"/>
    <col min="11276" max="11276" width="4.125" style="1160" customWidth="1"/>
    <col min="11277" max="11277" width="2.75" style="1160" customWidth="1"/>
    <col min="11278" max="11279" width="4.125" style="1160" customWidth="1"/>
    <col min="11280" max="11281" width="2.75" style="1160" customWidth="1"/>
    <col min="11282" max="11283" width="4.125" style="1160" customWidth="1"/>
    <col min="11284" max="11285" width="2.75" style="1160" customWidth="1"/>
    <col min="11286" max="11287" width="4.125" style="1160" customWidth="1"/>
    <col min="11288" max="11288" width="2.75" style="1160" customWidth="1"/>
    <col min="11289" max="11289" width="4.125" style="1160" customWidth="1"/>
    <col min="11290" max="11291" width="2.75" style="1160" customWidth="1"/>
    <col min="11292" max="11292" width="4.25" style="1160" customWidth="1"/>
    <col min="11293" max="11294" width="2.75" style="1160" customWidth="1"/>
    <col min="11295" max="11295" width="4.125" style="1160" customWidth="1"/>
    <col min="11296" max="11304" width="2.75" style="1160" customWidth="1"/>
    <col min="11305" max="11520" width="9" style="1160"/>
    <col min="11521" max="11521" width="12.375" style="1160" customWidth="1"/>
    <col min="11522" max="11522" width="4.625" style="1160" customWidth="1"/>
    <col min="11523" max="11523" width="3.375" style="1160" customWidth="1"/>
    <col min="11524" max="11524" width="3.625" style="1160" customWidth="1"/>
    <col min="11525" max="11525" width="2.75" style="1160" customWidth="1"/>
    <col min="11526" max="11526" width="4.125" style="1160" customWidth="1"/>
    <col min="11527" max="11528" width="2.625" style="1160" customWidth="1"/>
    <col min="11529" max="11529" width="4.125" style="1160" customWidth="1"/>
    <col min="11530" max="11531" width="2.625" style="1160" customWidth="1"/>
    <col min="11532" max="11532" width="4.125" style="1160" customWidth="1"/>
    <col min="11533" max="11533" width="2.75" style="1160" customWidth="1"/>
    <col min="11534" max="11535" width="4.125" style="1160" customWidth="1"/>
    <col min="11536" max="11537" width="2.75" style="1160" customWidth="1"/>
    <col min="11538" max="11539" width="4.125" style="1160" customWidth="1"/>
    <col min="11540" max="11541" width="2.75" style="1160" customWidth="1"/>
    <col min="11542" max="11543" width="4.125" style="1160" customWidth="1"/>
    <col min="11544" max="11544" width="2.75" style="1160" customWidth="1"/>
    <col min="11545" max="11545" width="4.125" style="1160" customWidth="1"/>
    <col min="11546" max="11547" width="2.75" style="1160" customWidth="1"/>
    <col min="11548" max="11548" width="4.25" style="1160" customWidth="1"/>
    <col min="11549" max="11550" width="2.75" style="1160" customWidth="1"/>
    <col min="11551" max="11551" width="4.125" style="1160" customWidth="1"/>
    <col min="11552" max="11560" width="2.75" style="1160" customWidth="1"/>
    <col min="11561" max="11776" width="9" style="1160"/>
    <col min="11777" max="11777" width="12.375" style="1160" customWidth="1"/>
    <col min="11778" max="11778" width="4.625" style="1160" customWidth="1"/>
    <col min="11779" max="11779" width="3.375" style="1160" customWidth="1"/>
    <col min="11780" max="11780" width="3.625" style="1160" customWidth="1"/>
    <col min="11781" max="11781" width="2.75" style="1160" customWidth="1"/>
    <col min="11782" max="11782" width="4.125" style="1160" customWidth="1"/>
    <col min="11783" max="11784" width="2.625" style="1160" customWidth="1"/>
    <col min="11785" max="11785" width="4.125" style="1160" customWidth="1"/>
    <col min="11786" max="11787" width="2.625" style="1160" customWidth="1"/>
    <col min="11788" max="11788" width="4.125" style="1160" customWidth="1"/>
    <col min="11789" max="11789" width="2.75" style="1160" customWidth="1"/>
    <col min="11790" max="11791" width="4.125" style="1160" customWidth="1"/>
    <col min="11792" max="11793" width="2.75" style="1160" customWidth="1"/>
    <col min="11794" max="11795" width="4.125" style="1160" customWidth="1"/>
    <col min="11796" max="11797" width="2.75" style="1160" customWidth="1"/>
    <col min="11798" max="11799" width="4.125" style="1160" customWidth="1"/>
    <col min="11800" max="11800" width="2.75" style="1160" customWidth="1"/>
    <col min="11801" max="11801" width="4.125" style="1160" customWidth="1"/>
    <col min="11802" max="11803" width="2.75" style="1160" customWidth="1"/>
    <col min="11804" max="11804" width="4.25" style="1160" customWidth="1"/>
    <col min="11805" max="11806" width="2.75" style="1160" customWidth="1"/>
    <col min="11807" max="11807" width="4.125" style="1160" customWidth="1"/>
    <col min="11808" max="11816" width="2.75" style="1160" customWidth="1"/>
    <col min="11817" max="12032" width="9" style="1160"/>
    <col min="12033" max="12033" width="12.375" style="1160" customWidth="1"/>
    <col min="12034" max="12034" width="4.625" style="1160" customWidth="1"/>
    <col min="12035" max="12035" width="3.375" style="1160" customWidth="1"/>
    <col min="12036" max="12036" width="3.625" style="1160" customWidth="1"/>
    <col min="12037" max="12037" width="2.75" style="1160" customWidth="1"/>
    <col min="12038" max="12038" width="4.125" style="1160" customWidth="1"/>
    <col min="12039" max="12040" width="2.625" style="1160" customWidth="1"/>
    <col min="12041" max="12041" width="4.125" style="1160" customWidth="1"/>
    <col min="12042" max="12043" width="2.625" style="1160" customWidth="1"/>
    <col min="12044" max="12044" width="4.125" style="1160" customWidth="1"/>
    <col min="12045" max="12045" width="2.75" style="1160" customWidth="1"/>
    <col min="12046" max="12047" width="4.125" style="1160" customWidth="1"/>
    <col min="12048" max="12049" width="2.75" style="1160" customWidth="1"/>
    <col min="12050" max="12051" width="4.125" style="1160" customWidth="1"/>
    <col min="12052" max="12053" width="2.75" style="1160" customWidth="1"/>
    <col min="12054" max="12055" width="4.125" style="1160" customWidth="1"/>
    <col min="12056" max="12056" width="2.75" style="1160" customWidth="1"/>
    <col min="12057" max="12057" width="4.125" style="1160" customWidth="1"/>
    <col min="12058" max="12059" width="2.75" style="1160" customWidth="1"/>
    <col min="12060" max="12060" width="4.25" style="1160" customWidth="1"/>
    <col min="12061" max="12062" width="2.75" style="1160" customWidth="1"/>
    <col min="12063" max="12063" width="4.125" style="1160" customWidth="1"/>
    <col min="12064" max="12072" width="2.75" style="1160" customWidth="1"/>
    <col min="12073" max="12288" width="9" style="1160"/>
    <col min="12289" max="12289" width="12.375" style="1160" customWidth="1"/>
    <col min="12290" max="12290" width="4.625" style="1160" customWidth="1"/>
    <col min="12291" max="12291" width="3.375" style="1160" customWidth="1"/>
    <col min="12292" max="12292" width="3.625" style="1160" customWidth="1"/>
    <col min="12293" max="12293" width="2.75" style="1160" customWidth="1"/>
    <col min="12294" max="12294" width="4.125" style="1160" customWidth="1"/>
    <col min="12295" max="12296" width="2.625" style="1160" customWidth="1"/>
    <col min="12297" max="12297" width="4.125" style="1160" customWidth="1"/>
    <col min="12298" max="12299" width="2.625" style="1160" customWidth="1"/>
    <col min="12300" max="12300" width="4.125" style="1160" customWidth="1"/>
    <col min="12301" max="12301" width="2.75" style="1160" customWidth="1"/>
    <col min="12302" max="12303" width="4.125" style="1160" customWidth="1"/>
    <col min="12304" max="12305" width="2.75" style="1160" customWidth="1"/>
    <col min="12306" max="12307" width="4.125" style="1160" customWidth="1"/>
    <col min="12308" max="12309" width="2.75" style="1160" customWidth="1"/>
    <col min="12310" max="12311" width="4.125" style="1160" customWidth="1"/>
    <col min="12312" max="12312" width="2.75" style="1160" customWidth="1"/>
    <col min="12313" max="12313" width="4.125" style="1160" customWidth="1"/>
    <col min="12314" max="12315" width="2.75" style="1160" customWidth="1"/>
    <col min="12316" max="12316" width="4.25" style="1160" customWidth="1"/>
    <col min="12317" max="12318" width="2.75" style="1160" customWidth="1"/>
    <col min="12319" max="12319" width="4.125" style="1160" customWidth="1"/>
    <col min="12320" max="12328" width="2.75" style="1160" customWidth="1"/>
    <col min="12329" max="12544" width="9" style="1160"/>
    <col min="12545" max="12545" width="12.375" style="1160" customWidth="1"/>
    <col min="12546" max="12546" width="4.625" style="1160" customWidth="1"/>
    <col min="12547" max="12547" width="3.375" style="1160" customWidth="1"/>
    <col min="12548" max="12548" width="3.625" style="1160" customWidth="1"/>
    <col min="12549" max="12549" width="2.75" style="1160" customWidth="1"/>
    <col min="12550" max="12550" width="4.125" style="1160" customWidth="1"/>
    <col min="12551" max="12552" width="2.625" style="1160" customWidth="1"/>
    <col min="12553" max="12553" width="4.125" style="1160" customWidth="1"/>
    <col min="12554" max="12555" width="2.625" style="1160" customWidth="1"/>
    <col min="12556" max="12556" width="4.125" style="1160" customWidth="1"/>
    <col min="12557" max="12557" width="2.75" style="1160" customWidth="1"/>
    <col min="12558" max="12559" width="4.125" style="1160" customWidth="1"/>
    <col min="12560" max="12561" width="2.75" style="1160" customWidth="1"/>
    <col min="12562" max="12563" width="4.125" style="1160" customWidth="1"/>
    <col min="12564" max="12565" width="2.75" style="1160" customWidth="1"/>
    <col min="12566" max="12567" width="4.125" style="1160" customWidth="1"/>
    <col min="12568" max="12568" width="2.75" style="1160" customWidth="1"/>
    <col min="12569" max="12569" width="4.125" style="1160" customWidth="1"/>
    <col min="12570" max="12571" width="2.75" style="1160" customWidth="1"/>
    <col min="12572" max="12572" width="4.25" style="1160" customWidth="1"/>
    <col min="12573" max="12574" width="2.75" style="1160" customWidth="1"/>
    <col min="12575" max="12575" width="4.125" style="1160" customWidth="1"/>
    <col min="12576" max="12584" width="2.75" style="1160" customWidth="1"/>
    <col min="12585" max="12800" width="9" style="1160"/>
    <col min="12801" max="12801" width="12.375" style="1160" customWidth="1"/>
    <col min="12802" max="12802" width="4.625" style="1160" customWidth="1"/>
    <col min="12803" max="12803" width="3.375" style="1160" customWidth="1"/>
    <col min="12804" max="12804" width="3.625" style="1160" customWidth="1"/>
    <col min="12805" max="12805" width="2.75" style="1160" customWidth="1"/>
    <col min="12806" max="12806" width="4.125" style="1160" customWidth="1"/>
    <col min="12807" max="12808" width="2.625" style="1160" customWidth="1"/>
    <col min="12809" max="12809" width="4.125" style="1160" customWidth="1"/>
    <col min="12810" max="12811" width="2.625" style="1160" customWidth="1"/>
    <col min="12812" max="12812" width="4.125" style="1160" customWidth="1"/>
    <col min="12813" max="12813" width="2.75" style="1160" customWidth="1"/>
    <col min="12814" max="12815" width="4.125" style="1160" customWidth="1"/>
    <col min="12816" max="12817" width="2.75" style="1160" customWidth="1"/>
    <col min="12818" max="12819" width="4.125" style="1160" customWidth="1"/>
    <col min="12820" max="12821" width="2.75" style="1160" customWidth="1"/>
    <col min="12822" max="12823" width="4.125" style="1160" customWidth="1"/>
    <col min="12824" max="12824" width="2.75" style="1160" customWidth="1"/>
    <col min="12825" max="12825" width="4.125" style="1160" customWidth="1"/>
    <col min="12826" max="12827" width="2.75" style="1160" customWidth="1"/>
    <col min="12828" max="12828" width="4.25" style="1160" customWidth="1"/>
    <col min="12829" max="12830" width="2.75" style="1160" customWidth="1"/>
    <col min="12831" max="12831" width="4.125" style="1160" customWidth="1"/>
    <col min="12832" max="12840" width="2.75" style="1160" customWidth="1"/>
    <col min="12841" max="13056" width="9" style="1160"/>
    <col min="13057" max="13057" width="12.375" style="1160" customWidth="1"/>
    <col min="13058" max="13058" width="4.625" style="1160" customWidth="1"/>
    <col min="13059" max="13059" width="3.375" style="1160" customWidth="1"/>
    <col min="13060" max="13060" width="3.625" style="1160" customWidth="1"/>
    <col min="13061" max="13061" width="2.75" style="1160" customWidth="1"/>
    <col min="13062" max="13062" width="4.125" style="1160" customWidth="1"/>
    <col min="13063" max="13064" width="2.625" style="1160" customWidth="1"/>
    <col min="13065" max="13065" width="4.125" style="1160" customWidth="1"/>
    <col min="13066" max="13067" width="2.625" style="1160" customWidth="1"/>
    <col min="13068" max="13068" width="4.125" style="1160" customWidth="1"/>
    <col min="13069" max="13069" width="2.75" style="1160" customWidth="1"/>
    <col min="13070" max="13071" width="4.125" style="1160" customWidth="1"/>
    <col min="13072" max="13073" width="2.75" style="1160" customWidth="1"/>
    <col min="13074" max="13075" width="4.125" style="1160" customWidth="1"/>
    <col min="13076" max="13077" width="2.75" style="1160" customWidth="1"/>
    <col min="13078" max="13079" width="4.125" style="1160" customWidth="1"/>
    <col min="13080" max="13080" width="2.75" style="1160" customWidth="1"/>
    <col min="13081" max="13081" width="4.125" style="1160" customWidth="1"/>
    <col min="13082" max="13083" width="2.75" style="1160" customWidth="1"/>
    <col min="13084" max="13084" width="4.25" style="1160" customWidth="1"/>
    <col min="13085" max="13086" width="2.75" style="1160" customWidth="1"/>
    <col min="13087" max="13087" width="4.125" style="1160" customWidth="1"/>
    <col min="13088" max="13096" width="2.75" style="1160" customWidth="1"/>
    <col min="13097" max="13312" width="9" style="1160"/>
    <col min="13313" max="13313" width="12.375" style="1160" customWidth="1"/>
    <col min="13314" max="13314" width="4.625" style="1160" customWidth="1"/>
    <col min="13315" max="13315" width="3.375" style="1160" customWidth="1"/>
    <col min="13316" max="13316" width="3.625" style="1160" customWidth="1"/>
    <col min="13317" max="13317" width="2.75" style="1160" customWidth="1"/>
    <col min="13318" max="13318" width="4.125" style="1160" customWidth="1"/>
    <col min="13319" max="13320" width="2.625" style="1160" customWidth="1"/>
    <col min="13321" max="13321" width="4.125" style="1160" customWidth="1"/>
    <col min="13322" max="13323" width="2.625" style="1160" customWidth="1"/>
    <col min="13324" max="13324" width="4.125" style="1160" customWidth="1"/>
    <col min="13325" max="13325" width="2.75" style="1160" customWidth="1"/>
    <col min="13326" max="13327" width="4.125" style="1160" customWidth="1"/>
    <col min="13328" max="13329" width="2.75" style="1160" customWidth="1"/>
    <col min="13330" max="13331" width="4.125" style="1160" customWidth="1"/>
    <col min="13332" max="13333" width="2.75" style="1160" customWidth="1"/>
    <col min="13334" max="13335" width="4.125" style="1160" customWidth="1"/>
    <col min="13336" max="13336" width="2.75" style="1160" customWidth="1"/>
    <col min="13337" max="13337" width="4.125" style="1160" customWidth="1"/>
    <col min="13338" max="13339" width="2.75" style="1160" customWidth="1"/>
    <col min="13340" max="13340" width="4.25" style="1160" customWidth="1"/>
    <col min="13341" max="13342" width="2.75" style="1160" customWidth="1"/>
    <col min="13343" max="13343" width="4.125" style="1160" customWidth="1"/>
    <col min="13344" max="13352" width="2.75" style="1160" customWidth="1"/>
    <col min="13353" max="13568" width="9" style="1160"/>
    <col min="13569" max="13569" width="12.375" style="1160" customWidth="1"/>
    <col min="13570" max="13570" width="4.625" style="1160" customWidth="1"/>
    <col min="13571" max="13571" width="3.375" style="1160" customWidth="1"/>
    <col min="13572" max="13572" width="3.625" style="1160" customWidth="1"/>
    <col min="13573" max="13573" width="2.75" style="1160" customWidth="1"/>
    <col min="13574" max="13574" width="4.125" style="1160" customWidth="1"/>
    <col min="13575" max="13576" width="2.625" style="1160" customWidth="1"/>
    <col min="13577" max="13577" width="4.125" style="1160" customWidth="1"/>
    <col min="13578" max="13579" width="2.625" style="1160" customWidth="1"/>
    <col min="13580" max="13580" width="4.125" style="1160" customWidth="1"/>
    <col min="13581" max="13581" width="2.75" style="1160" customWidth="1"/>
    <col min="13582" max="13583" width="4.125" style="1160" customWidth="1"/>
    <col min="13584" max="13585" width="2.75" style="1160" customWidth="1"/>
    <col min="13586" max="13587" width="4.125" style="1160" customWidth="1"/>
    <col min="13588" max="13589" width="2.75" style="1160" customWidth="1"/>
    <col min="13590" max="13591" width="4.125" style="1160" customWidth="1"/>
    <col min="13592" max="13592" width="2.75" style="1160" customWidth="1"/>
    <col min="13593" max="13593" width="4.125" style="1160" customWidth="1"/>
    <col min="13594" max="13595" width="2.75" style="1160" customWidth="1"/>
    <col min="13596" max="13596" width="4.25" style="1160" customWidth="1"/>
    <col min="13597" max="13598" width="2.75" style="1160" customWidth="1"/>
    <col min="13599" max="13599" width="4.125" style="1160" customWidth="1"/>
    <col min="13600" max="13608" width="2.75" style="1160" customWidth="1"/>
    <col min="13609" max="13824" width="9" style="1160"/>
    <col min="13825" max="13825" width="12.375" style="1160" customWidth="1"/>
    <col min="13826" max="13826" width="4.625" style="1160" customWidth="1"/>
    <col min="13827" max="13827" width="3.375" style="1160" customWidth="1"/>
    <col min="13828" max="13828" width="3.625" style="1160" customWidth="1"/>
    <col min="13829" max="13829" width="2.75" style="1160" customWidth="1"/>
    <col min="13830" max="13830" width="4.125" style="1160" customWidth="1"/>
    <col min="13831" max="13832" width="2.625" style="1160" customWidth="1"/>
    <col min="13833" max="13833" width="4.125" style="1160" customWidth="1"/>
    <col min="13834" max="13835" width="2.625" style="1160" customWidth="1"/>
    <col min="13836" max="13836" width="4.125" style="1160" customWidth="1"/>
    <col min="13837" max="13837" width="2.75" style="1160" customWidth="1"/>
    <col min="13838" max="13839" width="4.125" style="1160" customWidth="1"/>
    <col min="13840" max="13841" width="2.75" style="1160" customWidth="1"/>
    <col min="13842" max="13843" width="4.125" style="1160" customWidth="1"/>
    <col min="13844" max="13845" width="2.75" style="1160" customWidth="1"/>
    <col min="13846" max="13847" width="4.125" style="1160" customWidth="1"/>
    <col min="13848" max="13848" width="2.75" style="1160" customWidth="1"/>
    <col min="13849" max="13849" width="4.125" style="1160" customWidth="1"/>
    <col min="13850" max="13851" width="2.75" style="1160" customWidth="1"/>
    <col min="13852" max="13852" width="4.25" style="1160" customWidth="1"/>
    <col min="13853" max="13854" width="2.75" style="1160" customWidth="1"/>
    <col min="13855" max="13855" width="4.125" style="1160" customWidth="1"/>
    <col min="13856" max="13864" width="2.75" style="1160" customWidth="1"/>
    <col min="13865" max="14080" width="9" style="1160"/>
    <col min="14081" max="14081" width="12.375" style="1160" customWidth="1"/>
    <col min="14082" max="14082" width="4.625" style="1160" customWidth="1"/>
    <col min="14083" max="14083" width="3.375" style="1160" customWidth="1"/>
    <col min="14084" max="14084" width="3.625" style="1160" customWidth="1"/>
    <col min="14085" max="14085" width="2.75" style="1160" customWidth="1"/>
    <col min="14086" max="14086" width="4.125" style="1160" customWidth="1"/>
    <col min="14087" max="14088" width="2.625" style="1160" customWidth="1"/>
    <col min="14089" max="14089" width="4.125" style="1160" customWidth="1"/>
    <col min="14090" max="14091" width="2.625" style="1160" customWidth="1"/>
    <col min="14092" max="14092" width="4.125" style="1160" customWidth="1"/>
    <col min="14093" max="14093" width="2.75" style="1160" customWidth="1"/>
    <col min="14094" max="14095" width="4.125" style="1160" customWidth="1"/>
    <col min="14096" max="14097" width="2.75" style="1160" customWidth="1"/>
    <col min="14098" max="14099" width="4.125" style="1160" customWidth="1"/>
    <col min="14100" max="14101" width="2.75" style="1160" customWidth="1"/>
    <col min="14102" max="14103" width="4.125" style="1160" customWidth="1"/>
    <col min="14104" max="14104" width="2.75" style="1160" customWidth="1"/>
    <col min="14105" max="14105" width="4.125" style="1160" customWidth="1"/>
    <col min="14106" max="14107" width="2.75" style="1160" customWidth="1"/>
    <col min="14108" max="14108" width="4.25" style="1160" customWidth="1"/>
    <col min="14109" max="14110" width="2.75" style="1160" customWidth="1"/>
    <col min="14111" max="14111" width="4.125" style="1160" customWidth="1"/>
    <col min="14112" max="14120" width="2.75" style="1160" customWidth="1"/>
    <col min="14121" max="14336" width="9" style="1160"/>
    <col min="14337" max="14337" width="12.375" style="1160" customWidth="1"/>
    <col min="14338" max="14338" width="4.625" style="1160" customWidth="1"/>
    <col min="14339" max="14339" width="3.375" style="1160" customWidth="1"/>
    <col min="14340" max="14340" width="3.625" style="1160" customWidth="1"/>
    <col min="14341" max="14341" width="2.75" style="1160" customWidth="1"/>
    <col min="14342" max="14342" width="4.125" style="1160" customWidth="1"/>
    <col min="14343" max="14344" width="2.625" style="1160" customWidth="1"/>
    <col min="14345" max="14345" width="4.125" style="1160" customWidth="1"/>
    <col min="14346" max="14347" width="2.625" style="1160" customWidth="1"/>
    <col min="14348" max="14348" width="4.125" style="1160" customWidth="1"/>
    <col min="14349" max="14349" width="2.75" style="1160" customWidth="1"/>
    <col min="14350" max="14351" width="4.125" style="1160" customWidth="1"/>
    <col min="14352" max="14353" width="2.75" style="1160" customWidth="1"/>
    <col min="14354" max="14355" width="4.125" style="1160" customWidth="1"/>
    <col min="14356" max="14357" width="2.75" style="1160" customWidth="1"/>
    <col min="14358" max="14359" width="4.125" style="1160" customWidth="1"/>
    <col min="14360" max="14360" width="2.75" style="1160" customWidth="1"/>
    <col min="14361" max="14361" width="4.125" style="1160" customWidth="1"/>
    <col min="14362" max="14363" width="2.75" style="1160" customWidth="1"/>
    <col min="14364" max="14364" width="4.25" style="1160" customWidth="1"/>
    <col min="14365" max="14366" width="2.75" style="1160" customWidth="1"/>
    <col min="14367" max="14367" width="4.125" style="1160" customWidth="1"/>
    <col min="14368" max="14376" width="2.75" style="1160" customWidth="1"/>
    <col min="14377" max="14592" width="9" style="1160"/>
    <col min="14593" max="14593" width="12.375" style="1160" customWidth="1"/>
    <col min="14594" max="14594" width="4.625" style="1160" customWidth="1"/>
    <col min="14595" max="14595" width="3.375" style="1160" customWidth="1"/>
    <col min="14596" max="14596" width="3.625" style="1160" customWidth="1"/>
    <col min="14597" max="14597" width="2.75" style="1160" customWidth="1"/>
    <col min="14598" max="14598" width="4.125" style="1160" customWidth="1"/>
    <col min="14599" max="14600" width="2.625" style="1160" customWidth="1"/>
    <col min="14601" max="14601" width="4.125" style="1160" customWidth="1"/>
    <col min="14602" max="14603" width="2.625" style="1160" customWidth="1"/>
    <col min="14604" max="14604" width="4.125" style="1160" customWidth="1"/>
    <col min="14605" max="14605" width="2.75" style="1160" customWidth="1"/>
    <col min="14606" max="14607" width="4.125" style="1160" customWidth="1"/>
    <col min="14608" max="14609" width="2.75" style="1160" customWidth="1"/>
    <col min="14610" max="14611" width="4.125" style="1160" customWidth="1"/>
    <col min="14612" max="14613" width="2.75" style="1160" customWidth="1"/>
    <col min="14614" max="14615" width="4.125" style="1160" customWidth="1"/>
    <col min="14616" max="14616" width="2.75" style="1160" customWidth="1"/>
    <col min="14617" max="14617" width="4.125" style="1160" customWidth="1"/>
    <col min="14618" max="14619" width="2.75" style="1160" customWidth="1"/>
    <col min="14620" max="14620" width="4.25" style="1160" customWidth="1"/>
    <col min="14621" max="14622" width="2.75" style="1160" customWidth="1"/>
    <col min="14623" max="14623" width="4.125" style="1160" customWidth="1"/>
    <col min="14624" max="14632" width="2.75" style="1160" customWidth="1"/>
    <col min="14633" max="14848" width="9" style="1160"/>
    <col min="14849" max="14849" width="12.375" style="1160" customWidth="1"/>
    <col min="14850" max="14850" width="4.625" style="1160" customWidth="1"/>
    <col min="14851" max="14851" width="3.375" style="1160" customWidth="1"/>
    <col min="14852" max="14852" width="3.625" style="1160" customWidth="1"/>
    <col min="14853" max="14853" width="2.75" style="1160" customWidth="1"/>
    <col min="14854" max="14854" width="4.125" style="1160" customWidth="1"/>
    <col min="14855" max="14856" width="2.625" style="1160" customWidth="1"/>
    <col min="14857" max="14857" width="4.125" style="1160" customWidth="1"/>
    <col min="14858" max="14859" width="2.625" style="1160" customWidth="1"/>
    <col min="14860" max="14860" width="4.125" style="1160" customWidth="1"/>
    <col min="14861" max="14861" width="2.75" style="1160" customWidth="1"/>
    <col min="14862" max="14863" width="4.125" style="1160" customWidth="1"/>
    <col min="14864" max="14865" width="2.75" style="1160" customWidth="1"/>
    <col min="14866" max="14867" width="4.125" style="1160" customWidth="1"/>
    <col min="14868" max="14869" width="2.75" style="1160" customWidth="1"/>
    <col min="14870" max="14871" width="4.125" style="1160" customWidth="1"/>
    <col min="14872" max="14872" width="2.75" style="1160" customWidth="1"/>
    <col min="14873" max="14873" width="4.125" style="1160" customWidth="1"/>
    <col min="14874" max="14875" width="2.75" style="1160" customWidth="1"/>
    <col min="14876" max="14876" width="4.25" style="1160" customWidth="1"/>
    <col min="14877" max="14878" width="2.75" style="1160" customWidth="1"/>
    <col min="14879" max="14879" width="4.125" style="1160" customWidth="1"/>
    <col min="14880" max="14888" width="2.75" style="1160" customWidth="1"/>
    <col min="14889" max="15104" width="9" style="1160"/>
    <col min="15105" max="15105" width="12.375" style="1160" customWidth="1"/>
    <col min="15106" max="15106" width="4.625" style="1160" customWidth="1"/>
    <col min="15107" max="15107" width="3.375" style="1160" customWidth="1"/>
    <col min="15108" max="15108" width="3.625" style="1160" customWidth="1"/>
    <col min="15109" max="15109" width="2.75" style="1160" customWidth="1"/>
    <col min="15110" max="15110" width="4.125" style="1160" customWidth="1"/>
    <col min="15111" max="15112" width="2.625" style="1160" customWidth="1"/>
    <col min="15113" max="15113" width="4.125" style="1160" customWidth="1"/>
    <col min="15114" max="15115" width="2.625" style="1160" customWidth="1"/>
    <col min="15116" max="15116" width="4.125" style="1160" customWidth="1"/>
    <col min="15117" max="15117" width="2.75" style="1160" customWidth="1"/>
    <col min="15118" max="15119" width="4.125" style="1160" customWidth="1"/>
    <col min="15120" max="15121" width="2.75" style="1160" customWidth="1"/>
    <col min="15122" max="15123" width="4.125" style="1160" customWidth="1"/>
    <col min="15124" max="15125" width="2.75" style="1160" customWidth="1"/>
    <col min="15126" max="15127" width="4.125" style="1160" customWidth="1"/>
    <col min="15128" max="15128" width="2.75" style="1160" customWidth="1"/>
    <col min="15129" max="15129" width="4.125" style="1160" customWidth="1"/>
    <col min="15130" max="15131" width="2.75" style="1160" customWidth="1"/>
    <col min="15132" max="15132" width="4.25" style="1160" customWidth="1"/>
    <col min="15133" max="15134" width="2.75" style="1160" customWidth="1"/>
    <col min="15135" max="15135" width="4.125" style="1160" customWidth="1"/>
    <col min="15136" max="15144" width="2.75" style="1160" customWidth="1"/>
    <col min="15145" max="15360" width="9" style="1160"/>
    <col min="15361" max="15361" width="12.375" style="1160" customWidth="1"/>
    <col min="15362" max="15362" width="4.625" style="1160" customWidth="1"/>
    <col min="15363" max="15363" width="3.375" style="1160" customWidth="1"/>
    <col min="15364" max="15364" width="3.625" style="1160" customWidth="1"/>
    <col min="15365" max="15365" width="2.75" style="1160" customWidth="1"/>
    <col min="15366" max="15366" width="4.125" style="1160" customWidth="1"/>
    <col min="15367" max="15368" width="2.625" style="1160" customWidth="1"/>
    <col min="15369" max="15369" width="4.125" style="1160" customWidth="1"/>
    <col min="15370" max="15371" width="2.625" style="1160" customWidth="1"/>
    <col min="15372" max="15372" width="4.125" style="1160" customWidth="1"/>
    <col min="15373" max="15373" width="2.75" style="1160" customWidth="1"/>
    <col min="15374" max="15375" width="4.125" style="1160" customWidth="1"/>
    <col min="15376" max="15377" width="2.75" style="1160" customWidth="1"/>
    <col min="15378" max="15379" width="4.125" style="1160" customWidth="1"/>
    <col min="15380" max="15381" width="2.75" style="1160" customWidth="1"/>
    <col min="15382" max="15383" width="4.125" style="1160" customWidth="1"/>
    <col min="15384" max="15384" width="2.75" style="1160" customWidth="1"/>
    <col min="15385" max="15385" width="4.125" style="1160" customWidth="1"/>
    <col min="15386" max="15387" width="2.75" style="1160" customWidth="1"/>
    <col min="15388" max="15388" width="4.25" style="1160" customWidth="1"/>
    <col min="15389" max="15390" width="2.75" style="1160" customWidth="1"/>
    <col min="15391" max="15391" width="4.125" style="1160" customWidth="1"/>
    <col min="15392" max="15400" width="2.75" style="1160" customWidth="1"/>
    <col min="15401" max="15616" width="9" style="1160"/>
    <col min="15617" max="15617" width="12.375" style="1160" customWidth="1"/>
    <col min="15618" max="15618" width="4.625" style="1160" customWidth="1"/>
    <col min="15619" max="15619" width="3.375" style="1160" customWidth="1"/>
    <col min="15620" max="15620" width="3.625" style="1160" customWidth="1"/>
    <col min="15621" max="15621" width="2.75" style="1160" customWidth="1"/>
    <col min="15622" max="15622" width="4.125" style="1160" customWidth="1"/>
    <col min="15623" max="15624" width="2.625" style="1160" customWidth="1"/>
    <col min="15625" max="15625" width="4.125" style="1160" customWidth="1"/>
    <col min="15626" max="15627" width="2.625" style="1160" customWidth="1"/>
    <col min="15628" max="15628" width="4.125" style="1160" customWidth="1"/>
    <col min="15629" max="15629" width="2.75" style="1160" customWidth="1"/>
    <col min="15630" max="15631" width="4.125" style="1160" customWidth="1"/>
    <col min="15632" max="15633" width="2.75" style="1160" customWidth="1"/>
    <col min="15634" max="15635" width="4.125" style="1160" customWidth="1"/>
    <col min="15636" max="15637" width="2.75" style="1160" customWidth="1"/>
    <col min="15638" max="15639" width="4.125" style="1160" customWidth="1"/>
    <col min="15640" max="15640" width="2.75" style="1160" customWidth="1"/>
    <col min="15641" max="15641" width="4.125" style="1160" customWidth="1"/>
    <col min="15642" max="15643" width="2.75" style="1160" customWidth="1"/>
    <col min="15644" max="15644" width="4.25" style="1160" customWidth="1"/>
    <col min="15645" max="15646" width="2.75" style="1160" customWidth="1"/>
    <col min="15647" max="15647" width="4.125" style="1160" customWidth="1"/>
    <col min="15648" max="15656" width="2.75" style="1160" customWidth="1"/>
    <col min="15657" max="15872" width="9" style="1160"/>
    <col min="15873" max="15873" width="12.375" style="1160" customWidth="1"/>
    <col min="15874" max="15874" width="4.625" style="1160" customWidth="1"/>
    <col min="15875" max="15875" width="3.375" style="1160" customWidth="1"/>
    <col min="15876" max="15876" width="3.625" style="1160" customWidth="1"/>
    <col min="15877" max="15877" width="2.75" style="1160" customWidth="1"/>
    <col min="15878" max="15878" width="4.125" style="1160" customWidth="1"/>
    <col min="15879" max="15880" width="2.625" style="1160" customWidth="1"/>
    <col min="15881" max="15881" width="4.125" style="1160" customWidth="1"/>
    <col min="15882" max="15883" width="2.625" style="1160" customWidth="1"/>
    <col min="15884" max="15884" width="4.125" style="1160" customWidth="1"/>
    <col min="15885" max="15885" width="2.75" style="1160" customWidth="1"/>
    <col min="15886" max="15887" width="4.125" style="1160" customWidth="1"/>
    <col min="15888" max="15889" width="2.75" style="1160" customWidth="1"/>
    <col min="15890" max="15891" width="4.125" style="1160" customWidth="1"/>
    <col min="15892" max="15893" width="2.75" style="1160" customWidth="1"/>
    <col min="15894" max="15895" width="4.125" style="1160" customWidth="1"/>
    <col min="15896" max="15896" width="2.75" style="1160" customWidth="1"/>
    <col min="15897" max="15897" width="4.125" style="1160" customWidth="1"/>
    <col min="15898" max="15899" width="2.75" style="1160" customWidth="1"/>
    <col min="15900" max="15900" width="4.25" style="1160" customWidth="1"/>
    <col min="15901" max="15902" width="2.75" style="1160" customWidth="1"/>
    <col min="15903" max="15903" width="4.125" style="1160" customWidth="1"/>
    <col min="15904" max="15912" width="2.75" style="1160" customWidth="1"/>
    <col min="15913" max="16128" width="9" style="1160"/>
    <col min="16129" max="16129" width="12.375" style="1160" customWidth="1"/>
    <col min="16130" max="16130" width="4.625" style="1160" customWidth="1"/>
    <col min="16131" max="16131" width="3.375" style="1160" customWidth="1"/>
    <col min="16132" max="16132" width="3.625" style="1160" customWidth="1"/>
    <col min="16133" max="16133" width="2.75" style="1160" customWidth="1"/>
    <col min="16134" max="16134" width="4.125" style="1160" customWidth="1"/>
    <col min="16135" max="16136" width="2.625" style="1160" customWidth="1"/>
    <col min="16137" max="16137" width="4.125" style="1160" customWidth="1"/>
    <col min="16138" max="16139" width="2.625" style="1160" customWidth="1"/>
    <col min="16140" max="16140" width="4.125" style="1160" customWidth="1"/>
    <col min="16141" max="16141" width="2.75" style="1160" customWidth="1"/>
    <col min="16142" max="16143" width="4.125" style="1160" customWidth="1"/>
    <col min="16144" max="16145" width="2.75" style="1160" customWidth="1"/>
    <col min="16146" max="16147" width="4.125" style="1160" customWidth="1"/>
    <col min="16148" max="16149" width="2.75" style="1160" customWidth="1"/>
    <col min="16150" max="16151" width="4.125" style="1160" customWidth="1"/>
    <col min="16152" max="16152" width="2.75" style="1160" customWidth="1"/>
    <col min="16153" max="16153" width="4.125" style="1160" customWidth="1"/>
    <col min="16154" max="16155" width="2.75" style="1160" customWidth="1"/>
    <col min="16156" max="16156" width="4.25" style="1160" customWidth="1"/>
    <col min="16157" max="16158" width="2.75" style="1160" customWidth="1"/>
    <col min="16159" max="16159" width="4.125" style="1160" customWidth="1"/>
    <col min="16160" max="16168" width="2.75" style="1160" customWidth="1"/>
    <col min="16169" max="16384" width="9" style="1160"/>
  </cols>
  <sheetData>
    <row r="1" spans="1:41" ht="27.75">
      <c r="A1" s="2509" t="s">
        <v>1934</v>
      </c>
      <c r="B1" s="2509"/>
      <c r="C1" s="2509"/>
      <c r="D1" s="2509"/>
      <c r="E1" s="2509"/>
      <c r="F1" s="2509"/>
      <c r="G1" s="2509"/>
      <c r="H1" s="2509"/>
      <c r="I1" s="2509"/>
      <c r="J1" s="2509"/>
      <c r="K1" s="2509"/>
      <c r="L1" s="2509"/>
      <c r="M1" s="2509"/>
      <c r="N1" s="2509"/>
      <c r="O1" s="2509"/>
      <c r="P1" s="2509"/>
      <c r="Q1" s="2509"/>
      <c r="R1" s="2509"/>
      <c r="S1" s="2509"/>
      <c r="T1" s="2509"/>
      <c r="U1" s="2509"/>
      <c r="V1" s="2530"/>
      <c r="W1" s="2530"/>
      <c r="X1" s="2530"/>
      <c r="Y1" s="2530"/>
      <c r="Z1" s="2530"/>
      <c r="AA1" s="2530"/>
      <c r="AB1" s="2530"/>
      <c r="AC1" s="2530"/>
      <c r="AD1" s="2530"/>
      <c r="AE1" s="2530"/>
      <c r="AF1" s="2530"/>
      <c r="AG1" s="2530"/>
      <c r="AH1" s="2530"/>
      <c r="AI1" s="2530"/>
      <c r="AJ1" s="2530"/>
      <c r="AK1" s="2530"/>
      <c r="AL1" s="2530"/>
      <c r="AM1" s="2530"/>
      <c r="AN1" s="2530"/>
    </row>
    <row r="2" spans="1:41" ht="21.75" customHeight="1">
      <c r="A2" s="1161" t="s">
        <v>1914</v>
      </c>
      <c r="B2" s="1159"/>
      <c r="C2" s="1159"/>
      <c r="D2" s="1159"/>
      <c r="E2" s="1159"/>
      <c r="F2" s="1159"/>
      <c r="G2" s="1159"/>
      <c r="H2" s="1159"/>
      <c r="I2" s="1159"/>
      <c r="J2" s="1159"/>
      <c r="K2" s="1159"/>
      <c r="L2" s="1159"/>
      <c r="M2" s="1159"/>
      <c r="N2" s="1159"/>
      <c r="O2" s="1159"/>
      <c r="P2" s="1159"/>
      <c r="Q2" s="1159"/>
      <c r="R2" s="1159"/>
      <c r="S2" s="1159"/>
      <c r="T2" s="1159"/>
      <c r="U2" s="1159"/>
      <c r="AO2" s="107" t="s">
        <v>62</v>
      </c>
    </row>
    <row r="3" spans="1:41" ht="20.25" customHeight="1">
      <c r="A3" s="1161" t="s">
        <v>1915</v>
      </c>
      <c r="B3" s="1159"/>
      <c r="C3" s="1159"/>
      <c r="D3" s="1159"/>
      <c r="E3" s="1159"/>
      <c r="F3" s="1162"/>
      <c r="G3" s="1159"/>
      <c r="H3" s="1159"/>
      <c r="I3" s="1159"/>
      <c r="J3" s="1159"/>
      <c r="K3" s="1159"/>
      <c r="L3" s="1159"/>
      <c r="M3" s="1159"/>
      <c r="N3" s="1159"/>
      <c r="O3" s="1159"/>
      <c r="P3" s="1159"/>
      <c r="Q3" s="1159"/>
      <c r="R3" s="1159"/>
      <c r="S3" s="1159"/>
      <c r="T3" s="1159"/>
      <c r="U3" s="1159"/>
    </row>
    <row r="4" spans="1:41" ht="20.25" customHeight="1">
      <c r="A4" s="2536" t="s">
        <v>1935</v>
      </c>
      <c r="B4" s="2530"/>
      <c r="C4" s="2530"/>
      <c r="D4" s="2530"/>
      <c r="E4" s="2530"/>
      <c r="F4" s="2530"/>
      <c r="G4" s="2530"/>
      <c r="H4" s="2530"/>
      <c r="I4" s="2530"/>
      <c r="J4" s="2530"/>
      <c r="K4" s="2530"/>
      <c r="L4" s="2530"/>
      <c r="M4" s="2530"/>
      <c r="N4" s="2530"/>
      <c r="O4" s="2530"/>
      <c r="P4" s="2530"/>
      <c r="Q4" s="2530"/>
      <c r="R4" s="2530"/>
      <c r="S4" s="2530"/>
      <c r="T4" s="2530"/>
      <c r="U4" s="2530"/>
      <c r="V4" s="2530"/>
      <c r="W4" s="2530"/>
      <c r="X4" s="2530"/>
      <c r="Y4" s="2530"/>
      <c r="Z4" s="2530"/>
      <c r="AA4" s="2530"/>
      <c r="AB4" s="2530"/>
      <c r="AC4" s="2530"/>
      <c r="AD4" s="2530"/>
      <c r="AE4" s="2530"/>
      <c r="AF4" s="2530"/>
      <c r="AG4" s="2530"/>
      <c r="AH4" s="2530"/>
      <c r="AI4" s="2530"/>
      <c r="AJ4" s="2530"/>
      <c r="AK4" s="2530"/>
      <c r="AL4" s="2530"/>
      <c r="AM4" s="2530"/>
      <c r="AN4" s="2530"/>
    </row>
    <row r="5" spans="1:41" ht="20.25" customHeight="1">
      <c r="A5" s="2537" t="s">
        <v>1936</v>
      </c>
      <c r="B5" s="2516" t="s">
        <v>1937</v>
      </c>
      <c r="C5" s="2517"/>
      <c r="D5" s="2518"/>
      <c r="E5" s="2516" t="s">
        <v>1938</v>
      </c>
      <c r="F5" s="2517"/>
      <c r="G5" s="2517"/>
      <c r="H5" s="2517"/>
      <c r="I5" s="2517"/>
      <c r="J5" s="2517"/>
      <c r="K5" s="2517"/>
      <c r="L5" s="2518"/>
      <c r="M5" s="2516" t="s">
        <v>1939</v>
      </c>
      <c r="N5" s="2517"/>
      <c r="O5" s="2517"/>
      <c r="P5" s="2517"/>
      <c r="Q5" s="2517"/>
      <c r="R5" s="2517"/>
      <c r="S5" s="2517"/>
      <c r="T5" s="2517"/>
      <c r="U5" s="2517"/>
      <c r="V5" s="2517"/>
      <c r="W5" s="2518"/>
      <c r="X5" s="2540" t="s">
        <v>1940</v>
      </c>
      <c r="Y5" s="2540"/>
      <c r="Z5" s="2540"/>
      <c r="AA5" s="2540"/>
      <c r="AB5" s="2540"/>
      <c r="AC5" s="2540"/>
      <c r="AD5" s="2540"/>
      <c r="AE5" s="2540"/>
      <c r="AF5" s="2541" t="s">
        <v>1941</v>
      </c>
      <c r="AG5" s="2541"/>
      <c r="AH5" s="2541"/>
      <c r="AI5" s="2541" t="s">
        <v>1942</v>
      </c>
      <c r="AJ5" s="2541"/>
      <c r="AK5" s="2541"/>
      <c r="AL5" s="2541" t="s">
        <v>1943</v>
      </c>
      <c r="AM5" s="2541"/>
      <c r="AN5" s="2542"/>
    </row>
    <row r="6" spans="1:41">
      <c r="A6" s="2538"/>
      <c r="B6" s="2546" t="s">
        <v>867</v>
      </c>
      <c r="C6" s="2548" t="s">
        <v>1944</v>
      </c>
      <c r="D6" s="2548" t="s">
        <v>1945</v>
      </c>
      <c r="E6" s="2516" t="s">
        <v>867</v>
      </c>
      <c r="F6" s="2518"/>
      <c r="G6" s="2516" t="s">
        <v>1946</v>
      </c>
      <c r="H6" s="2517"/>
      <c r="I6" s="2518"/>
      <c r="J6" s="2516" t="s">
        <v>1947</v>
      </c>
      <c r="K6" s="2517"/>
      <c r="L6" s="2518"/>
      <c r="M6" s="2516" t="s">
        <v>867</v>
      </c>
      <c r="N6" s="2517"/>
      <c r="O6" s="2518"/>
      <c r="P6" s="2516" t="s">
        <v>1948</v>
      </c>
      <c r="Q6" s="2517"/>
      <c r="R6" s="2517"/>
      <c r="S6" s="2518"/>
      <c r="T6" s="2516" t="s">
        <v>1947</v>
      </c>
      <c r="U6" s="2517"/>
      <c r="V6" s="2517"/>
      <c r="W6" s="2518"/>
      <c r="X6" s="2540" t="s">
        <v>867</v>
      </c>
      <c r="Y6" s="2540"/>
      <c r="Z6" s="2540" t="s">
        <v>1948</v>
      </c>
      <c r="AA6" s="2540"/>
      <c r="AB6" s="2540"/>
      <c r="AC6" s="2540" t="s">
        <v>1947</v>
      </c>
      <c r="AD6" s="2540"/>
      <c r="AE6" s="2540"/>
      <c r="AF6" s="2543" t="s">
        <v>867</v>
      </c>
      <c r="AG6" s="2544" t="s">
        <v>1949</v>
      </c>
      <c r="AH6" s="2544" t="s">
        <v>1950</v>
      </c>
      <c r="AI6" s="2543" t="s">
        <v>867</v>
      </c>
      <c r="AJ6" s="2544" t="s">
        <v>1949</v>
      </c>
      <c r="AK6" s="2544" t="s">
        <v>1950</v>
      </c>
      <c r="AL6" s="2543" t="s">
        <v>867</v>
      </c>
      <c r="AM6" s="2544" t="s">
        <v>1949</v>
      </c>
      <c r="AN6" s="2545" t="s">
        <v>1950</v>
      </c>
    </row>
    <row r="7" spans="1:41" ht="39.75" customHeight="1">
      <c r="A7" s="2539"/>
      <c r="B7" s="2547"/>
      <c r="C7" s="2549"/>
      <c r="D7" s="2549"/>
      <c r="E7" s="1165" t="s">
        <v>1951</v>
      </c>
      <c r="F7" s="1165" t="s">
        <v>1952</v>
      </c>
      <c r="G7" s="1165" t="s">
        <v>1370</v>
      </c>
      <c r="H7" s="1165" t="s">
        <v>1951</v>
      </c>
      <c r="I7" s="1165" t="s">
        <v>1952</v>
      </c>
      <c r="J7" s="1165" t="s">
        <v>1370</v>
      </c>
      <c r="K7" s="1165" t="s">
        <v>1951</v>
      </c>
      <c r="L7" s="1165" t="s">
        <v>1952</v>
      </c>
      <c r="M7" s="1165" t="s">
        <v>1951</v>
      </c>
      <c r="N7" s="1165" t="s">
        <v>1952</v>
      </c>
      <c r="O7" s="1165" t="s">
        <v>1298</v>
      </c>
      <c r="P7" s="1166" t="s">
        <v>1370</v>
      </c>
      <c r="Q7" s="1165" t="s">
        <v>1951</v>
      </c>
      <c r="R7" s="1165" t="s">
        <v>1952</v>
      </c>
      <c r="S7" s="1165" t="s">
        <v>1298</v>
      </c>
      <c r="T7" s="1166" t="s">
        <v>1370</v>
      </c>
      <c r="U7" s="1165" t="s">
        <v>1951</v>
      </c>
      <c r="V7" s="1165" t="s">
        <v>1952</v>
      </c>
      <c r="W7" s="1165" t="s">
        <v>1298</v>
      </c>
      <c r="X7" s="1165" t="s">
        <v>1951</v>
      </c>
      <c r="Y7" s="1165" t="s">
        <v>1952</v>
      </c>
      <c r="Z7" s="1165" t="s">
        <v>1370</v>
      </c>
      <c r="AA7" s="1165" t="s">
        <v>1951</v>
      </c>
      <c r="AB7" s="1165" t="s">
        <v>1952</v>
      </c>
      <c r="AC7" s="1165" t="s">
        <v>1370</v>
      </c>
      <c r="AD7" s="1165" t="s">
        <v>1951</v>
      </c>
      <c r="AE7" s="1165" t="s">
        <v>1952</v>
      </c>
      <c r="AF7" s="2543"/>
      <c r="AG7" s="2544"/>
      <c r="AH7" s="2544"/>
      <c r="AI7" s="2543"/>
      <c r="AJ7" s="2544"/>
      <c r="AK7" s="2544"/>
      <c r="AL7" s="2543"/>
      <c r="AM7" s="2544"/>
      <c r="AN7" s="2545"/>
    </row>
    <row r="8" spans="1:41" ht="41.25" customHeight="1">
      <c r="A8" s="1163" t="s">
        <v>965</v>
      </c>
      <c r="B8" s="1167">
        <v>9</v>
      </c>
      <c r="C8" s="1167">
        <v>9</v>
      </c>
      <c r="D8" s="1167">
        <v>0</v>
      </c>
      <c r="E8" s="1167">
        <v>0</v>
      </c>
      <c r="F8" s="1167">
        <v>0</v>
      </c>
      <c r="G8" s="1167">
        <v>0</v>
      </c>
      <c r="H8" s="1167">
        <v>0</v>
      </c>
      <c r="I8" s="1167">
        <v>0</v>
      </c>
      <c r="J8" s="1167">
        <v>0</v>
      </c>
      <c r="K8" s="1167">
        <v>0</v>
      </c>
      <c r="L8" s="1167">
        <v>0</v>
      </c>
      <c r="M8" s="1168">
        <v>0</v>
      </c>
      <c r="N8" s="1168">
        <v>0</v>
      </c>
      <c r="O8" s="1168">
        <v>0</v>
      </c>
      <c r="P8" s="1168">
        <v>0</v>
      </c>
      <c r="Q8" s="1168">
        <v>0</v>
      </c>
      <c r="R8" s="1168">
        <v>0</v>
      </c>
      <c r="S8" s="1168">
        <v>0</v>
      </c>
      <c r="T8" s="1168">
        <v>0</v>
      </c>
      <c r="U8" s="1168">
        <v>0</v>
      </c>
      <c r="V8" s="1168">
        <v>0</v>
      </c>
      <c r="W8" s="1168">
        <v>0</v>
      </c>
      <c r="X8" s="1168">
        <v>0</v>
      </c>
      <c r="Y8" s="1168">
        <v>0</v>
      </c>
      <c r="Z8" s="1168">
        <v>0</v>
      </c>
      <c r="AA8" s="1168">
        <v>0</v>
      </c>
      <c r="AB8" s="1168">
        <v>0</v>
      </c>
      <c r="AC8" s="1168">
        <v>0</v>
      </c>
      <c r="AD8" s="1168">
        <v>0</v>
      </c>
      <c r="AE8" s="1168">
        <v>0</v>
      </c>
      <c r="AF8" s="1167">
        <v>0</v>
      </c>
      <c r="AG8" s="1167">
        <v>0</v>
      </c>
      <c r="AH8" s="1167">
        <v>0</v>
      </c>
      <c r="AI8" s="1167">
        <v>0</v>
      </c>
      <c r="AJ8" s="1167">
        <v>0</v>
      </c>
      <c r="AK8" s="1167">
        <v>0</v>
      </c>
      <c r="AL8" s="1167">
        <v>9</v>
      </c>
      <c r="AM8" s="1167">
        <v>9</v>
      </c>
      <c r="AN8" s="1169">
        <v>0</v>
      </c>
    </row>
    <row r="9" spans="1:41" ht="40.5" customHeight="1">
      <c r="A9" s="1170"/>
      <c r="B9" s="1167"/>
      <c r="C9" s="1167"/>
      <c r="D9" s="1167"/>
      <c r="E9" s="1167"/>
      <c r="F9" s="1167"/>
      <c r="G9" s="1167"/>
      <c r="H9" s="1167"/>
      <c r="I9" s="1167"/>
      <c r="J9" s="1167"/>
      <c r="K9" s="1167"/>
      <c r="L9" s="1167"/>
      <c r="M9" s="1167"/>
      <c r="N9" s="1167"/>
      <c r="O9" s="1167"/>
      <c r="P9" s="1167"/>
      <c r="Q9" s="1167"/>
      <c r="R9" s="1167"/>
      <c r="S9" s="1167"/>
      <c r="T9" s="1167"/>
      <c r="U9" s="1167"/>
      <c r="V9" s="1167"/>
      <c r="W9" s="1167"/>
      <c r="X9" s="1167"/>
      <c r="Y9" s="1167"/>
      <c r="Z9" s="1167"/>
      <c r="AA9" s="1167"/>
      <c r="AB9" s="1167"/>
      <c r="AC9" s="1167"/>
      <c r="AD9" s="1167"/>
      <c r="AE9" s="1167"/>
      <c r="AF9" s="1167"/>
      <c r="AG9" s="1167"/>
      <c r="AH9" s="1167"/>
      <c r="AI9" s="1167"/>
      <c r="AJ9" s="1167"/>
      <c r="AK9" s="1167"/>
      <c r="AL9" s="1167"/>
      <c r="AM9" s="1167"/>
      <c r="AN9" s="1169"/>
    </row>
    <row r="10" spans="1:41" ht="40.5" customHeight="1">
      <c r="A10" s="1170"/>
      <c r="B10" s="1167"/>
      <c r="C10" s="1167"/>
      <c r="D10" s="1167"/>
      <c r="E10" s="1167"/>
      <c r="F10" s="1167"/>
      <c r="G10" s="1167"/>
      <c r="H10" s="1167"/>
      <c r="I10" s="1167"/>
      <c r="J10" s="1167"/>
      <c r="K10" s="1167"/>
      <c r="L10" s="1167"/>
      <c r="M10" s="1167"/>
      <c r="N10" s="1167"/>
      <c r="O10" s="1167"/>
      <c r="P10" s="1167"/>
      <c r="Q10" s="1167"/>
      <c r="R10" s="1167"/>
      <c r="S10" s="1167"/>
      <c r="T10" s="1167"/>
      <c r="U10" s="1167"/>
      <c r="V10" s="1167"/>
      <c r="W10" s="1167"/>
      <c r="X10" s="1167"/>
      <c r="Y10" s="1167"/>
      <c r="Z10" s="1167"/>
      <c r="AA10" s="1167"/>
      <c r="AB10" s="1167"/>
      <c r="AC10" s="1167"/>
      <c r="AD10" s="1167"/>
      <c r="AE10" s="1167"/>
      <c r="AF10" s="1167"/>
      <c r="AG10" s="1167"/>
      <c r="AH10" s="1167"/>
      <c r="AI10" s="1167"/>
      <c r="AJ10" s="1167"/>
      <c r="AK10" s="1167"/>
      <c r="AL10" s="1167"/>
      <c r="AM10" s="1167"/>
      <c r="AN10" s="1169"/>
    </row>
    <row r="11" spans="1:41" ht="42" customHeight="1">
      <c r="A11" s="1170"/>
      <c r="B11" s="1167"/>
      <c r="C11" s="1167"/>
      <c r="D11" s="1167"/>
      <c r="E11" s="1167"/>
      <c r="F11" s="1167"/>
      <c r="G11" s="1167"/>
      <c r="H11" s="1167"/>
      <c r="I11" s="1167"/>
      <c r="J11" s="1167"/>
      <c r="K11" s="1167"/>
      <c r="L11" s="1167"/>
      <c r="M11" s="1167"/>
      <c r="N11" s="1167"/>
      <c r="O11" s="1167"/>
      <c r="P11" s="1167"/>
      <c r="Q11" s="1167"/>
      <c r="R11" s="1167"/>
      <c r="S11" s="1167"/>
      <c r="T11" s="1167"/>
      <c r="U11" s="1167"/>
      <c r="V11" s="1167"/>
      <c r="W11" s="1167"/>
      <c r="X11" s="1167"/>
      <c r="Y11" s="1167"/>
      <c r="Z11" s="1167"/>
      <c r="AA11" s="1167"/>
      <c r="AB11" s="1167"/>
      <c r="AC11" s="1167"/>
      <c r="AD11" s="1167"/>
      <c r="AE11" s="1167"/>
      <c r="AF11" s="1167"/>
      <c r="AG11" s="1167"/>
      <c r="AH11" s="1167"/>
      <c r="AI11" s="1167"/>
      <c r="AJ11" s="1167"/>
      <c r="AK11" s="1167"/>
      <c r="AL11" s="1167"/>
      <c r="AM11" s="1167"/>
      <c r="AN11" s="1169"/>
    </row>
    <row r="12" spans="1:41" ht="26.25" customHeight="1">
      <c r="A12" s="2532" t="s">
        <v>1953</v>
      </c>
      <c r="B12" s="2532"/>
      <c r="C12" s="2532"/>
      <c r="D12" s="2532"/>
      <c r="E12" s="2532"/>
      <c r="F12" s="2532"/>
      <c r="G12" s="2532"/>
      <c r="H12" s="2532"/>
      <c r="I12" s="2532"/>
      <c r="J12" s="2532"/>
      <c r="K12" s="2532"/>
      <c r="L12" s="2532"/>
      <c r="M12" s="2532"/>
      <c r="N12" s="2532"/>
      <c r="O12" s="2532"/>
      <c r="P12" s="2532"/>
      <c r="Q12" s="2532"/>
      <c r="R12" s="2532"/>
      <c r="S12" s="2532"/>
      <c r="T12" s="2532"/>
      <c r="U12" s="2532"/>
      <c r="V12" s="2532"/>
      <c r="W12" s="2532"/>
      <c r="X12" s="2532"/>
      <c r="Y12" s="2532"/>
      <c r="Z12" s="2532"/>
      <c r="AA12" s="2532"/>
      <c r="AB12" s="2532"/>
      <c r="AC12" s="2532"/>
      <c r="AD12" s="2532"/>
      <c r="AE12" s="2532"/>
      <c r="AF12" s="2532"/>
      <c r="AG12" s="2532"/>
      <c r="AH12" s="2532"/>
      <c r="AI12" s="2532"/>
      <c r="AJ12" s="2532"/>
      <c r="AK12" s="2532"/>
      <c r="AL12" s="2532"/>
      <c r="AM12" s="2532"/>
      <c r="AN12" s="2532"/>
    </row>
    <row r="13" spans="1:41" ht="22.5" customHeight="1">
      <c r="A13" s="2530" t="s">
        <v>1954</v>
      </c>
      <c r="B13" s="2530"/>
      <c r="C13" s="2530"/>
      <c r="D13" s="2530"/>
      <c r="E13" s="2530"/>
      <c r="F13" s="2530"/>
      <c r="G13" s="2530"/>
      <c r="H13" s="2530"/>
      <c r="I13" s="2530"/>
      <c r="J13" s="2530"/>
      <c r="K13" s="2530"/>
      <c r="L13" s="2530"/>
      <c r="M13" s="2530"/>
      <c r="N13" s="2530"/>
      <c r="O13" s="2530"/>
      <c r="P13" s="2530"/>
      <c r="Q13" s="2530"/>
      <c r="R13" s="2530"/>
      <c r="S13" s="2530"/>
      <c r="T13" s="2530"/>
      <c r="U13" s="2530"/>
      <c r="V13" s="2530"/>
      <c r="W13" s="2530"/>
      <c r="X13" s="2530"/>
      <c r="Y13" s="2530"/>
      <c r="Z13" s="2530"/>
      <c r="AA13" s="2530"/>
      <c r="AB13" s="2530"/>
      <c r="AC13" s="2530"/>
      <c r="AD13" s="2530"/>
      <c r="AE13" s="2530"/>
      <c r="AF13" s="2530"/>
      <c r="AG13" s="2530"/>
      <c r="AH13" s="2530"/>
      <c r="AI13" s="2530"/>
      <c r="AJ13" s="2530"/>
      <c r="AK13" s="2530"/>
      <c r="AL13" s="2530"/>
      <c r="AM13" s="2530"/>
      <c r="AN13" s="2530"/>
    </row>
    <row r="14" spans="1:41" ht="22.5" customHeight="1">
      <c r="A14" s="2529" t="s">
        <v>1955</v>
      </c>
      <c r="B14" s="2529"/>
      <c r="C14" s="2529"/>
      <c r="D14" s="2529"/>
      <c r="E14" s="2529"/>
      <c r="F14" s="2529"/>
      <c r="G14" s="2529"/>
      <c r="H14" s="2529"/>
      <c r="I14" s="2529"/>
      <c r="J14" s="2529"/>
      <c r="K14" s="2529"/>
      <c r="L14" s="2529"/>
      <c r="M14" s="2529"/>
      <c r="N14" s="2529"/>
      <c r="O14" s="2529"/>
      <c r="P14" s="2529"/>
      <c r="Q14" s="2529"/>
      <c r="R14" s="2529"/>
      <c r="S14" s="2529"/>
      <c r="T14" s="2529"/>
      <c r="U14" s="2529"/>
      <c r="V14" s="2529"/>
      <c r="W14" s="2529"/>
      <c r="X14" s="2529"/>
      <c r="Y14" s="2529"/>
      <c r="Z14" s="2529"/>
      <c r="AA14" s="2529"/>
      <c r="AB14" s="2529"/>
      <c r="AC14" s="2529"/>
      <c r="AD14" s="2529"/>
      <c r="AE14" s="2529"/>
      <c r="AF14" s="2529"/>
      <c r="AG14" s="2529"/>
      <c r="AH14" s="2529"/>
      <c r="AI14" s="2529"/>
      <c r="AJ14" s="2529"/>
      <c r="AK14" s="2529"/>
      <c r="AL14" s="2529"/>
      <c r="AM14" s="2529"/>
      <c r="AN14" s="2529"/>
    </row>
    <row r="15" spans="1:41" ht="22.5" customHeight="1">
      <c r="A15" s="2550" t="s">
        <v>1956</v>
      </c>
      <c r="B15" s="2550"/>
      <c r="C15" s="2550"/>
      <c r="D15" s="2550"/>
      <c r="E15" s="2550"/>
      <c r="F15" s="2550"/>
      <c r="G15" s="2550"/>
      <c r="H15" s="2550"/>
      <c r="I15" s="2550"/>
      <c r="J15" s="2550"/>
      <c r="K15" s="2550"/>
      <c r="L15" s="2550"/>
      <c r="M15" s="2550"/>
      <c r="N15" s="2550"/>
      <c r="O15" s="2550"/>
      <c r="P15" s="2550"/>
      <c r="Q15" s="2550"/>
      <c r="R15" s="2550"/>
      <c r="S15" s="2550"/>
      <c r="T15" s="2550"/>
      <c r="U15" s="2550"/>
      <c r="V15" s="2550"/>
      <c r="W15" s="2550"/>
      <c r="X15" s="2550"/>
      <c r="Y15" s="2550"/>
      <c r="Z15" s="2550"/>
      <c r="AA15" s="2550"/>
      <c r="AB15" s="2550"/>
      <c r="AC15" s="2550"/>
      <c r="AD15" s="2550"/>
      <c r="AE15" s="2550"/>
      <c r="AF15" s="2550"/>
      <c r="AG15" s="2550"/>
      <c r="AH15" s="2550"/>
      <c r="AI15" s="2550"/>
      <c r="AJ15" s="2550"/>
      <c r="AK15" s="2550"/>
      <c r="AL15" s="2550"/>
      <c r="AM15" s="2550"/>
      <c r="AN15" s="2550"/>
    </row>
    <row r="16" spans="1:41" ht="22.5" customHeight="1">
      <c r="A16" s="2550" t="s">
        <v>1957</v>
      </c>
      <c r="B16" s="2550"/>
      <c r="C16" s="2550"/>
      <c r="D16" s="2550"/>
      <c r="E16" s="2550"/>
      <c r="F16" s="2550"/>
      <c r="G16" s="2550"/>
      <c r="H16" s="2550"/>
      <c r="I16" s="2550"/>
      <c r="J16" s="2550"/>
      <c r="K16" s="2550"/>
      <c r="L16" s="2550"/>
      <c r="M16" s="2550"/>
      <c r="N16" s="2550"/>
      <c r="O16" s="2550"/>
      <c r="P16" s="2550"/>
      <c r="Q16" s="2550"/>
      <c r="R16" s="2550"/>
      <c r="S16" s="2550"/>
      <c r="T16" s="2550"/>
      <c r="U16" s="2550"/>
      <c r="V16" s="2550"/>
      <c r="W16" s="2550"/>
      <c r="X16" s="2550"/>
      <c r="Y16" s="2550"/>
      <c r="Z16" s="2550"/>
      <c r="AA16" s="2550"/>
      <c r="AB16" s="2550"/>
      <c r="AC16" s="2550"/>
      <c r="AD16" s="2550"/>
      <c r="AE16" s="2550"/>
      <c r="AF16" s="2550"/>
      <c r="AG16" s="2550"/>
      <c r="AH16" s="2550"/>
      <c r="AI16" s="2550"/>
      <c r="AJ16" s="2550"/>
      <c r="AK16" s="2550"/>
      <c r="AL16" s="2550"/>
      <c r="AM16" s="2550"/>
      <c r="AN16" s="2550"/>
    </row>
    <row r="17" spans="1:40">
      <c r="A17" s="2530" t="s">
        <v>1958</v>
      </c>
      <c r="B17" s="2530"/>
      <c r="C17" s="2530"/>
      <c r="D17" s="2530"/>
      <c r="E17" s="2530"/>
      <c r="F17" s="2530"/>
      <c r="G17" s="2530"/>
      <c r="H17" s="2530"/>
      <c r="I17" s="2530"/>
      <c r="J17" s="2530"/>
      <c r="K17" s="2530"/>
      <c r="L17" s="2530"/>
      <c r="M17" s="2530"/>
      <c r="N17" s="2530"/>
      <c r="O17" s="2530"/>
      <c r="P17" s="2530"/>
      <c r="Q17" s="2530"/>
      <c r="R17" s="2530"/>
      <c r="S17" s="2530"/>
      <c r="T17" s="2530"/>
      <c r="U17" s="2530"/>
      <c r="V17" s="2530"/>
      <c r="W17" s="2530"/>
      <c r="X17" s="2530"/>
      <c r="Y17" s="2530"/>
      <c r="Z17" s="2530"/>
      <c r="AA17" s="2530"/>
      <c r="AB17" s="2530"/>
      <c r="AC17" s="2530"/>
      <c r="AD17" s="2530"/>
      <c r="AE17" s="2530"/>
      <c r="AF17" s="2530"/>
      <c r="AG17" s="2530"/>
      <c r="AH17" s="2530"/>
      <c r="AI17" s="2530"/>
      <c r="AJ17" s="2530"/>
      <c r="AK17" s="2530"/>
      <c r="AL17" s="2530"/>
      <c r="AM17" s="2530"/>
      <c r="AN17" s="2530"/>
    </row>
    <row r="18" spans="1:40" ht="21" customHeight="1">
      <c r="A18" s="2530"/>
      <c r="B18" s="2530"/>
      <c r="C18" s="2530"/>
      <c r="D18" s="2530"/>
      <c r="E18" s="2530"/>
      <c r="F18" s="2530"/>
      <c r="G18" s="2530"/>
      <c r="H18" s="2530"/>
      <c r="I18" s="2530"/>
      <c r="J18" s="2530"/>
      <c r="K18" s="2530"/>
      <c r="L18" s="2530"/>
      <c r="M18" s="2530"/>
      <c r="N18" s="2530"/>
      <c r="O18" s="2530"/>
      <c r="P18" s="2530"/>
      <c r="Q18" s="2530"/>
      <c r="R18" s="2530"/>
      <c r="S18" s="2530"/>
      <c r="T18" s="2530"/>
      <c r="U18" s="2530"/>
      <c r="V18" s="2530"/>
      <c r="W18" s="2530"/>
      <c r="X18" s="2530"/>
      <c r="Y18" s="2530"/>
      <c r="Z18" s="2530"/>
      <c r="AA18" s="2530"/>
      <c r="AB18" s="2530"/>
      <c r="AC18" s="2530"/>
      <c r="AD18" s="2530"/>
      <c r="AE18" s="2530"/>
      <c r="AF18" s="2530"/>
      <c r="AG18" s="2530"/>
      <c r="AH18" s="2530"/>
      <c r="AI18" s="2530"/>
      <c r="AJ18" s="2530"/>
      <c r="AK18" s="2530"/>
      <c r="AL18" s="2530"/>
      <c r="AM18" s="2530"/>
      <c r="AN18" s="2530"/>
    </row>
    <row r="19" spans="1:40">
      <c r="A19" s="2530" t="s">
        <v>1959</v>
      </c>
      <c r="B19" s="2530"/>
      <c r="C19" s="2530"/>
      <c r="D19" s="2530"/>
      <c r="E19" s="2530"/>
      <c r="F19" s="2530"/>
      <c r="G19" s="2530"/>
      <c r="H19" s="2530"/>
      <c r="I19" s="2530"/>
      <c r="J19" s="2530"/>
      <c r="K19" s="2530"/>
      <c r="L19" s="2530"/>
      <c r="M19" s="2530"/>
      <c r="N19" s="2530"/>
      <c r="O19" s="2530"/>
      <c r="P19" s="2530"/>
      <c r="Q19" s="2530"/>
      <c r="R19" s="2530"/>
      <c r="S19" s="2530"/>
      <c r="T19" s="2530"/>
      <c r="U19" s="2530"/>
      <c r="V19" s="2530"/>
      <c r="W19" s="2530"/>
      <c r="X19" s="2530"/>
      <c r="Y19" s="2530"/>
      <c r="Z19" s="2530"/>
      <c r="AA19" s="2530"/>
      <c r="AB19" s="2530"/>
      <c r="AC19" s="2530"/>
      <c r="AD19" s="2530"/>
      <c r="AE19" s="2530"/>
      <c r="AF19" s="2530"/>
      <c r="AG19" s="2530"/>
      <c r="AH19" s="2530"/>
      <c r="AI19" s="2530"/>
      <c r="AJ19" s="2530"/>
      <c r="AK19" s="2530"/>
      <c r="AL19" s="2530"/>
      <c r="AM19" s="2530"/>
      <c r="AN19" s="2530"/>
    </row>
  </sheetData>
  <mergeCells count="39">
    <mergeCell ref="A15:AN15"/>
    <mergeCell ref="A16:AN16"/>
    <mergeCell ref="A17:AN17"/>
    <mergeCell ref="A18:AN18"/>
    <mergeCell ref="A19:AN19"/>
    <mergeCell ref="A12:AN12"/>
    <mergeCell ref="A13:AN13"/>
    <mergeCell ref="E6:F6"/>
    <mergeCell ref="G6:I6"/>
    <mergeCell ref="J6:L6"/>
    <mergeCell ref="A14:AN14"/>
    <mergeCell ref="AF6:AF7"/>
    <mergeCell ref="AG6:AG7"/>
    <mergeCell ref="AH6:AH7"/>
    <mergeCell ref="AI6:AI7"/>
    <mergeCell ref="AJ6:AJ7"/>
    <mergeCell ref="AK6:AK7"/>
    <mergeCell ref="M6:O6"/>
    <mergeCell ref="P6:S6"/>
    <mergeCell ref="T6:W6"/>
    <mergeCell ref="X6:Y6"/>
    <mergeCell ref="Z6:AB6"/>
    <mergeCell ref="AC6:AE6"/>
    <mergeCell ref="B6:B7"/>
    <mergeCell ref="C6:C7"/>
    <mergeCell ref="D6:D7"/>
    <mergeCell ref="A1:AN1"/>
    <mergeCell ref="A4:AN4"/>
    <mergeCell ref="A5:A7"/>
    <mergeCell ref="B5:D5"/>
    <mergeCell ref="E5:L5"/>
    <mergeCell ref="M5:W5"/>
    <mergeCell ref="X5:AE5"/>
    <mergeCell ref="AF5:AH5"/>
    <mergeCell ref="AI5:AK5"/>
    <mergeCell ref="AL5:AN5"/>
    <mergeCell ref="AL6:AL7"/>
    <mergeCell ref="AM6:AM7"/>
    <mergeCell ref="AN6:AN7"/>
  </mergeCells>
  <phoneticPr fontId="4" type="noConversion"/>
  <hyperlinks>
    <hyperlink ref="AO2" location="預告統計資料發布時間表!A1" display="回發布時間表" xr:uid="{8A40E7DD-E9DD-4024-84CE-C9F0A3FD780A}"/>
  </hyperlinks>
  <printOptions horizontalCentered="1" verticalCentered="1"/>
  <pageMargins left="0.74803149606299213" right="0.74803149606299213" top="0.98425196850393704" bottom="0.98425196850393704" header="0.51181102362204722" footer="0.51181102362204722"/>
  <pageSetup paperSize="9" scale="93" fitToHeight="0" orientation="landscape" r:id="rId1"/>
  <headerFooter alignWithMargins="0"/>
</worksheet>
</file>

<file path=xl/worksheets/sheet10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C2EDEB2-C20B-4F65-BF8D-54B893E853A4}">
  <sheetPr>
    <pageSetUpPr fitToPage="1"/>
  </sheetPr>
  <dimension ref="A1:BF36"/>
  <sheetViews>
    <sheetView view="pageBreakPreview" topLeftCell="AD1" zoomScale="75" zoomScaleNormal="75" zoomScaleSheetLayoutView="75" workbookViewId="0">
      <selection activeCell="AR3" sqref="AR3"/>
    </sheetView>
  </sheetViews>
  <sheetFormatPr defaultColWidth="9" defaultRowHeight="16.5"/>
  <cols>
    <col min="1" max="1" width="12.625" style="753" customWidth="1"/>
    <col min="2" max="19" width="7.75" style="753" customWidth="1"/>
    <col min="20" max="20" width="5.625" style="753" customWidth="1"/>
    <col min="21" max="21" width="7.875" style="753" customWidth="1"/>
    <col min="22" max="22" width="7.75" style="753" customWidth="1"/>
    <col min="23" max="23" width="8.25" style="753" customWidth="1"/>
    <col min="24" max="24" width="12.625" style="753" customWidth="1"/>
    <col min="25" max="43" width="8.875" style="753" customWidth="1"/>
    <col min="44" max="16384" width="9" style="753"/>
  </cols>
  <sheetData>
    <row r="1" spans="1:58" ht="17.25" customHeight="1">
      <c r="A1" s="751" t="s">
        <v>684</v>
      </c>
      <c r="X1" s="751" t="s">
        <v>684</v>
      </c>
      <c r="Y1" s="752"/>
    </row>
    <row r="2" spans="1:58" ht="17.25" customHeight="1">
      <c r="A2" s="751" t="s">
        <v>2024</v>
      </c>
      <c r="B2" s="1208"/>
      <c r="C2" s="756"/>
      <c r="D2" s="756"/>
      <c r="E2" s="756"/>
      <c r="F2" s="756"/>
      <c r="G2" s="756"/>
      <c r="H2" s="756"/>
      <c r="I2" s="756"/>
      <c r="J2" s="756"/>
      <c r="K2" s="756"/>
      <c r="L2" s="756"/>
      <c r="M2" s="756"/>
      <c r="N2" s="756"/>
      <c r="O2" s="756"/>
      <c r="P2" s="756"/>
      <c r="Q2" s="756"/>
      <c r="R2" s="756"/>
      <c r="S2" s="756"/>
      <c r="T2" s="756"/>
      <c r="U2" s="756"/>
      <c r="V2" s="756"/>
      <c r="W2" s="756"/>
      <c r="X2" s="751" t="s">
        <v>2024</v>
      </c>
      <c r="Y2" s="1208"/>
      <c r="Z2" s="1209"/>
      <c r="AA2" s="1210"/>
      <c r="AB2" s="756"/>
      <c r="AC2" s="756"/>
      <c r="AD2" s="756"/>
      <c r="AE2" s="756"/>
      <c r="AF2" s="756"/>
      <c r="AG2" s="756"/>
      <c r="AH2" s="756"/>
      <c r="AI2" s="756"/>
      <c r="AJ2" s="756"/>
      <c r="AK2" s="756"/>
      <c r="AL2" s="756"/>
      <c r="AM2" s="756"/>
      <c r="AN2" s="756"/>
      <c r="AO2" s="756"/>
      <c r="AP2" s="756"/>
      <c r="AQ2" s="756"/>
    </row>
    <row r="3" spans="1:58" s="1212" customFormat="1" ht="27.75">
      <c r="A3" s="1211"/>
      <c r="B3" s="1211"/>
      <c r="C3" s="1211"/>
      <c r="D3" s="1211"/>
      <c r="E3" s="1211"/>
      <c r="F3" s="1211"/>
      <c r="G3" s="1211" t="s">
        <v>2025</v>
      </c>
      <c r="H3" s="1211"/>
      <c r="I3" s="1211"/>
      <c r="J3" s="1211"/>
      <c r="K3" s="1211"/>
      <c r="L3" s="1211"/>
      <c r="M3" s="1211"/>
      <c r="N3" s="1211"/>
      <c r="O3" s="1211"/>
      <c r="P3" s="1211"/>
      <c r="Q3" s="1211"/>
      <c r="R3" s="1211"/>
      <c r="S3" s="1211"/>
      <c r="T3" s="1211"/>
      <c r="U3" s="1211"/>
      <c r="V3" s="1211"/>
      <c r="W3" s="1211"/>
      <c r="X3" s="1211"/>
      <c r="Y3" s="1211"/>
      <c r="Z3" s="1211"/>
      <c r="AA3" s="1211"/>
      <c r="AB3" s="1211"/>
      <c r="AC3" s="1211" t="s">
        <v>2026</v>
      </c>
      <c r="AD3" s="1211"/>
      <c r="AE3" s="1211"/>
      <c r="AF3" s="1211"/>
      <c r="AG3" s="1211"/>
      <c r="AH3" s="1211"/>
      <c r="AI3" s="1211"/>
      <c r="AJ3" s="1211"/>
      <c r="AK3" s="1211"/>
      <c r="AL3" s="1211"/>
      <c r="AM3" s="1211"/>
      <c r="AN3" s="1211"/>
      <c r="AO3" s="1211"/>
      <c r="AP3" s="1211"/>
      <c r="AQ3" s="1211"/>
      <c r="AR3" s="107" t="s">
        <v>62</v>
      </c>
    </row>
    <row r="4" spans="1:58" ht="34.5" customHeight="1" thickBot="1">
      <c r="A4" s="2551" t="s">
        <v>2027</v>
      </c>
      <c r="B4" s="2551"/>
      <c r="C4" s="2551"/>
      <c r="D4" s="2551"/>
      <c r="E4" s="2551"/>
      <c r="F4" s="2551"/>
      <c r="G4" s="2551"/>
      <c r="H4" s="2551"/>
      <c r="I4" s="2551"/>
      <c r="J4" s="2551"/>
      <c r="K4" s="2551"/>
      <c r="L4" s="2551"/>
      <c r="M4" s="2551"/>
      <c r="N4" s="2551"/>
      <c r="O4" s="2551"/>
      <c r="P4" s="2551"/>
      <c r="Q4" s="2551"/>
      <c r="R4" s="2551"/>
      <c r="S4" s="2551"/>
      <c r="T4" s="2551"/>
      <c r="U4" s="2551"/>
      <c r="V4" s="2551"/>
      <c r="W4" s="2551"/>
      <c r="X4" s="2551" t="s">
        <v>2028</v>
      </c>
      <c r="Y4" s="2551"/>
      <c r="Z4" s="2551"/>
      <c r="AA4" s="2551"/>
      <c r="AB4" s="2551"/>
      <c r="AC4" s="2551"/>
      <c r="AD4" s="2551"/>
      <c r="AE4" s="2551"/>
      <c r="AF4" s="2551"/>
      <c r="AG4" s="2551"/>
      <c r="AH4" s="2551"/>
      <c r="AI4" s="2551"/>
      <c r="AJ4" s="2551"/>
      <c r="AK4" s="2551"/>
      <c r="AL4" s="2551"/>
      <c r="AM4" s="2551"/>
      <c r="AN4" s="2551"/>
      <c r="AO4" s="2551"/>
      <c r="AP4" s="2551"/>
      <c r="AQ4" s="2551"/>
    </row>
    <row r="5" spans="1:58" s="1214" customFormat="1" ht="17.25" customHeight="1">
      <c r="A5" s="2552" t="s">
        <v>2029</v>
      </c>
      <c r="B5" s="2556" t="s">
        <v>2030</v>
      </c>
      <c r="C5" s="2556" t="s">
        <v>2031</v>
      </c>
      <c r="D5" s="2556" t="s">
        <v>2032</v>
      </c>
      <c r="E5" s="2262" t="s">
        <v>2033</v>
      </c>
      <c r="F5" s="2263"/>
      <c r="G5" s="2263"/>
      <c r="H5" s="2263"/>
      <c r="I5" s="2263"/>
      <c r="J5" s="2263"/>
      <c r="K5" s="2263"/>
      <c r="L5" s="2263"/>
      <c r="M5" s="2263"/>
      <c r="N5" s="2263"/>
      <c r="O5" s="2263"/>
      <c r="P5" s="2264"/>
      <c r="Q5" s="2265" t="s">
        <v>2034</v>
      </c>
      <c r="R5" s="2266"/>
      <c r="S5" s="2257"/>
      <c r="T5" s="2556" t="s">
        <v>2035</v>
      </c>
      <c r="U5" s="2559" t="s">
        <v>2036</v>
      </c>
      <c r="V5" s="2560"/>
      <c r="W5" s="2552"/>
      <c r="X5" s="2552" t="s">
        <v>2029</v>
      </c>
      <c r="Y5" s="2587" t="s">
        <v>2037</v>
      </c>
      <c r="Z5" s="2270"/>
      <c r="AA5" s="2270"/>
      <c r="AB5" s="2371"/>
      <c r="AC5" s="2559" t="s">
        <v>2038</v>
      </c>
      <c r="AD5" s="2560"/>
      <c r="AE5" s="2560"/>
      <c r="AF5" s="2560"/>
      <c r="AG5" s="2560"/>
      <c r="AH5" s="2560"/>
      <c r="AI5" s="2560"/>
      <c r="AJ5" s="2560"/>
      <c r="AK5" s="2560"/>
      <c r="AL5" s="2560"/>
      <c r="AM5" s="2560"/>
      <c r="AN5" s="2560"/>
      <c r="AO5" s="2560"/>
      <c r="AP5" s="2560"/>
      <c r="AQ5" s="2560"/>
      <c r="AR5" s="1213"/>
      <c r="AS5" s="1213"/>
      <c r="AT5" s="1213"/>
      <c r="AU5" s="1213"/>
      <c r="AV5" s="1213"/>
      <c r="AW5" s="1213"/>
      <c r="AX5" s="1213"/>
      <c r="AY5" s="1213"/>
      <c r="AZ5" s="1213"/>
      <c r="BA5" s="1213"/>
      <c r="BB5" s="1213"/>
      <c r="BC5" s="1213"/>
      <c r="BD5" s="1213"/>
      <c r="BE5" s="1213"/>
      <c r="BF5" s="1213"/>
    </row>
    <row r="6" spans="1:58" ht="17.25" customHeight="1">
      <c r="A6" s="2553"/>
      <c r="B6" s="2557"/>
      <c r="C6" s="2557"/>
      <c r="D6" s="2557"/>
      <c r="E6" s="1995" t="s">
        <v>2039</v>
      </c>
      <c r="F6" s="1996"/>
      <c r="G6" s="1997"/>
      <c r="H6" s="2561" t="s">
        <v>2040</v>
      </c>
      <c r="I6" s="2562"/>
      <c r="J6" s="2373"/>
      <c r="K6" s="2561" t="s">
        <v>2041</v>
      </c>
      <c r="L6" s="2562"/>
      <c r="M6" s="2373"/>
      <c r="N6" s="2561" t="s">
        <v>2042</v>
      </c>
      <c r="O6" s="2562"/>
      <c r="P6" s="2373"/>
      <c r="Q6" s="2558"/>
      <c r="R6" s="2358"/>
      <c r="S6" s="2259"/>
      <c r="T6" s="2557"/>
      <c r="U6" s="2563" t="s">
        <v>2043</v>
      </c>
      <c r="V6" s="2572" t="s">
        <v>2044</v>
      </c>
      <c r="W6" s="2572" t="s">
        <v>2045</v>
      </c>
      <c r="X6" s="2553"/>
      <c r="Y6" s="2561"/>
      <c r="Z6" s="2562"/>
      <c r="AA6" s="2562"/>
      <c r="AB6" s="2373"/>
      <c r="AC6" s="2566" t="s">
        <v>2046</v>
      </c>
      <c r="AD6" s="2567"/>
      <c r="AE6" s="2568" t="s">
        <v>2047</v>
      </c>
      <c r="AF6" s="2569"/>
      <c r="AG6" s="2569"/>
      <c r="AH6" s="2569"/>
      <c r="AI6" s="2569"/>
      <c r="AJ6" s="2569"/>
      <c r="AK6" s="2569"/>
      <c r="AL6" s="2570"/>
      <c r="AM6" s="2571" t="s">
        <v>2048</v>
      </c>
      <c r="AN6" s="2571" t="s">
        <v>2049</v>
      </c>
      <c r="AO6" s="2571" t="s">
        <v>2050</v>
      </c>
      <c r="AP6" s="2576" t="s">
        <v>2051</v>
      </c>
      <c r="AQ6" s="2577"/>
      <c r="AR6" s="1215"/>
      <c r="AS6" s="1215"/>
      <c r="AT6" s="1215"/>
      <c r="AU6" s="1215"/>
      <c r="AV6" s="1215"/>
      <c r="AW6" s="1215"/>
      <c r="AX6" s="1215"/>
      <c r="AY6" s="1215"/>
      <c r="AZ6" s="1215"/>
      <c r="BA6" s="1215"/>
      <c r="BB6" s="1215"/>
      <c r="BC6" s="1215"/>
      <c r="BD6" s="1215"/>
      <c r="BE6" s="1215"/>
      <c r="BF6" s="1215"/>
    </row>
    <row r="7" spans="1:58" s="1217" customFormat="1" ht="17.25" customHeight="1">
      <c r="A7" s="2553"/>
      <c r="B7" s="2557"/>
      <c r="C7" s="2557"/>
      <c r="D7" s="2557"/>
      <c r="E7" s="2563" t="s">
        <v>701</v>
      </c>
      <c r="F7" s="2563" t="s">
        <v>702</v>
      </c>
      <c r="G7" s="2563" t="s">
        <v>703</v>
      </c>
      <c r="H7" s="2563" t="s">
        <v>701</v>
      </c>
      <c r="I7" s="2563" t="s">
        <v>702</v>
      </c>
      <c r="J7" s="2563" t="s">
        <v>703</v>
      </c>
      <c r="K7" s="2563" t="s">
        <v>701</v>
      </c>
      <c r="L7" s="2563" t="s">
        <v>702</v>
      </c>
      <c r="M7" s="2563" t="s">
        <v>703</v>
      </c>
      <c r="N7" s="2563" t="s">
        <v>701</v>
      </c>
      <c r="O7" s="2563" t="s">
        <v>702</v>
      </c>
      <c r="P7" s="2563" t="s">
        <v>703</v>
      </c>
      <c r="Q7" s="2563" t="s">
        <v>701</v>
      </c>
      <c r="R7" s="2563" t="s">
        <v>702</v>
      </c>
      <c r="S7" s="2563" t="s">
        <v>703</v>
      </c>
      <c r="T7" s="2557"/>
      <c r="U7" s="2564"/>
      <c r="V7" s="2557"/>
      <c r="W7" s="2557"/>
      <c r="X7" s="2553"/>
      <c r="Y7" s="2581" t="s">
        <v>2039</v>
      </c>
      <c r="Z7" s="2584" t="s">
        <v>2052</v>
      </c>
      <c r="AA7" s="2591" t="s">
        <v>2053</v>
      </c>
      <c r="AB7" s="2591" t="s">
        <v>2054</v>
      </c>
      <c r="AC7" s="2593" t="s">
        <v>2055</v>
      </c>
      <c r="AD7" s="2578" t="s">
        <v>2056</v>
      </c>
      <c r="AE7" s="2571" t="s">
        <v>2057</v>
      </c>
      <c r="AF7" s="2571" t="s">
        <v>2058</v>
      </c>
      <c r="AG7" s="2571" t="s">
        <v>2059</v>
      </c>
      <c r="AH7" s="2571" t="s">
        <v>2060</v>
      </c>
      <c r="AI7" s="2573" t="s">
        <v>2061</v>
      </c>
      <c r="AJ7" s="2574"/>
      <c r="AK7" s="2574"/>
      <c r="AL7" s="2575"/>
      <c r="AM7" s="2571"/>
      <c r="AN7" s="2571"/>
      <c r="AO7" s="2571"/>
      <c r="AP7" s="2578" t="s">
        <v>2062</v>
      </c>
      <c r="AQ7" s="2579" t="s">
        <v>2063</v>
      </c>
      <c r="AR7" s="1216"/>
      <c r="AS7" s="1216"/>
      <c r="AT7" s="1216"/>
      <c r="AU7" s="1216"/>
      <c r="AV7" s="1216"/>
      <c r="AW7" s="1216"/>
      <c r="AX7" s="1216"/>
      <c r="AY7" s="1216"/>
      <c r="AZ7" s="1216"/>
      <c r="BA7" s="1216"/>
      <c r="BB7" s="1216"/>
      <c r="BC7" s="1216"/>
      <c r="BD7" s="1216"/>
      <c r="BE7" s="1216"/>
      <c r="BF7" s="1216"/>
    </row>
    <row r="8" spans="1:58" s="1217" customFormat="1" ht="17.25" customHeight="1">
      <c r="A8" s="2554"/>
      <c r="B8" s="2557"/>
      <c r="C8" s="2557"/>
      <c r="D8" s="2557"/>
      <c r="E8" s="2564"/>
      <c r="F8" s="2564"/>
      <c r="G8" s="2564"/>
      <c r="H8" s="2564"/>
      <c r="I8" s="2564"/>
      <c r="J8" s="2564"/>
      <c r="K8" s="2564"/>
      <c r="L8" s="2564"/>
      <c r="M8" s="2564"/>
      <c r="N8" s="2564"/>
      <c r="O8" s="2564"/>
      <c r="P8" s="2564"/>
      <c r="Q8" s="2564"/>
      <c r="R8" s="2564"/>
      <c r="S8" s="2564"/>
      <c r="T8" s="2557"/>
      <c r="U8" s="2564"/>
      <c r="V8" s="2557"/>
      <c r="W8" s="2557"/>
      <c r="X8" s="2554"/>
      <c r="Y8" s="2582"/>
      <c r="Z8" s="2585"/>
      <c r="AA8" s="2581"/>
      <c r="AB8" s="2581"/>
      <c r="AC8" s="2594"/>
      <c r="AD8" s="2571"/>
      <c r="AE8" s="2571"/>
      <c r="AF8" s="2571"/>
      <c r="AG8" s="2571"/>
      <c r="AH8" s="2571"/>
      <c r="AI8" s="2572" t="s">
        <v>2064</v>
      </c>
      <c r="AJ8" s="2573" t="s">
        <v>2065</v>
      </c>
      <c r="AK8" s="2574"/>
      <c r="AL8" s="2575"/>
      <c r="AM8" s="2571"/>
      <c r="AN8" s="2571"/>
      <c r="AO8" s="2571"/>
      <c r="AP8" s="2571"/>
      <c r="AQ8" s="2580"/>
      <c r="AR8" s="1216"/>
      <c r="AS8" s="1216"/>
      <c r="AT8" s="1216"/>
      <c r="AU8" s="1216"/>
      <c r="AV8" s="1216"/>
      <c r="AW8" s="1216"/>
      <c r="AX8" s="1216"/>
      <c r="AY8" s="1216"/>
      <c r="AZ8" s="1216"/>
      <c r="BA8" s="1216"/>
      <c r="BB8" s="1216"/>
      <c r="BC8" s="1216"/>
      <c r="BD8" s="1216"/>
      <c r="BE8" s="1216"/>
      <c r="BF8" s="1216"/>
    </row>
    <row r="9" spans="1:58" s="1217" customFormat="1" ht="17.25" customHeight="1">
      <c r="A9" s="2554"/>
      <c r="B9" s="2557"/>
      <c r="C9" s="2557"/>
      <c r="D9" s="2557"/>
      <c r="E9" s="2564"/>
      <c r="F9" s="2564"/>
      <c r="G9" s="2564"/>
      <c r="H9" s="2564"/>
      <c r="I9" s="2564"/>
      <c r="J9" s="2564"/>
      <c r="K9" s="2564"/>
      <c r="L9" s="2564"/>
      <c r="M9" s="2564"/>
      <c r="N9" s="2564"/>
      <c r="O9" s="2564"/>
      <c r="P9" s="2564"/>
      <c r="Q9" s="2564"/>
      <c r="R9" s="2564"/>
      <c r="S9" s="2564"/>
      <c r="T9" s="2557"/>
      <c r="U9" s="2564"/>
      <c r="V9" s="2557"/>
      <c r="W9" s="2557"/>
      <c r="X9" s="2554"/>
      <c r="Y9" s="2582"/>
      <c r="Z9" s="2585"/>
      <c r="AA9" s="2581"/>
      <c r="AB9" s="2581"/>
      <c r="AC9" s="2594"/>
      <c r="AD9" s="2571"/>
      <c r="AE9" s="2571"/>
      <c r="AF9" s="2571"/>
      <c r="AG9" s="2571"/>
      <c r="AH9" s="2571"/>
      <c r="AI9" s="2557"/>
      <c r="AJ9" s="882" t="s">
        <v>2039</v>
      </c>
      <c r="AK9" s="882" t="s">
        <v>2066</v>
      </c>
      <c r="AL9" s="882" t="s">
        <v>2067</v>
      </c>
      <c r="AM9" s="2571"/>
      <c r="AN9" s="2571"/>
      <c r="AO9" s="2571"/>
      <c r="AP9" s="2571"/>
      <c r="AQ9" s="2580"/>
      <c r="AR9" s="1216"/>
      <c r="AS9" s="1216"/>
      <c r="AT9" s="1216"/>
      <c r="AU9" s="1216"/>
      <c r="AV9" s="1216"/>
      <c r="AW9" s="1216"/>
      <c r="AX9" s="1216"/>
      <c r="AY9" s="1216"/>
      <c r="AZ9" s="1216"/>
      <c r="BA9" s="1216"/>
      <c r="BB9" s="1216"/>
      <c r="BC9" s="1216"/>
      <c r="BD9" s="1216"/>
      <c r="BE9" s="1216"/>
      <c r="BF9" s="1216"/>
    </row>
    <row r="10" spans="1:58" s="787" customFormat="1" ht="17.25" thickBot="1">
      <c r="A10" s="2555"/>
      <c r="B10" s="1218" t="s">
        <v>2068</v>
      </c>
      <c r="C10" s="1219" t="s">
        <v>2069</v>
      </c>
      <c r="D10" s="1219" t="s">
        <v>2070</v>
      </c>
      <c r="E10" s="1219" t="s">
        <v>2070</v>
      </c>
      <c r="F10" s="1219" t="s">
        <v>2070</v>
      </c>
      <c r="G10" s="1219" t="s">
        <v>2070</v>
      </c>
      <c r="H10" s="1219" t="s">
        <v>2070</v>
      </c>
      <c r="I10" s="1219" t="s">
        <v>2070</v>
      </c>
      <c r="J10" s="1219" t="s">
        <v>2070</v>
      </c>
      <c r="K10" s="1219" t="s">
        <v>2070</v>
      </c>
      <c r="L10" s="1219" t="s">
        <v>2070</v>
      </c>
      <c r="M10" s="1219" t="s">
        <v>2070</v>
      </c>
      <c r="N10" s="1219" t="s">
        <v>2070</v>
      </c>
      <c r="O10" s="1219" t="s">
        <v>2070</v>
      </c>
      <c r="P10" s="1219" t="s">
        <v>2070</v>
      </c>
      <c r="Q10" s="1219" t="s">
        <v>2070</v>
      </c>
      <c r="R10" s="1219" t="s">
        <v>2070</v>
      </c>
      <c r="S10" s="1219" t="s">
        <v>2070</v>
      </c>
      <c r="T10" s="1219" t="s">
        <v>2068</v>
      </c>
      <c r="U10" s="2565"/>
      <c r="V10" s="2588"/>
      <c r="W10" s="2588"/>
      <c r="X10" s="2555"/>
      <c r="Y10" s="2583"/>
      <c r="Z10" s="2586"/>
      <c r="AA10" s="2592"/>
      <c r="AB10" s="2592"/>
      <c r="AC10" s="1220" t="s">
        <v>2071</v>
      </c>
      <c r="AD10" s="1219" t="s">
        <v>2072</v>
      </c>
      <c r="AE10" s="1219" t="s">
        <v>2073</v>
      </c>
      <c r="AF10" s="1219" t="s">
        <v>2074</v>
      </c>
      <c r="AG10" s="1219" t="s">
        <v>2075</v>
      </c>
      <c r="AH10" s="1219" t="s">
        <v>2075</v>
      </c>
      <c r="AI10" s="1219" t="s">
        <v>2075</v>
      </c>
      <c r="AJ10" s="1220" t="s">
        <v>2076</v>
      </c>
      <c r="AK10" s="1220" t="s">
        <v>2076</v>
      </c>
      <c r="AL10" s="1220" t="s">
        <v>2076</v>
      </c>
      <c r="AM10" s="1219" t="s">
        <v>2073</v>
      </c>
      <c r="AN10" s="1219" t="s">
        <v>2073</v>
      </c>
      <c r="AO10" s="1219" t="s">
        <v>2077</v>
      </c>
      <c r="AP10" s="1221" t="s">
        <v>2078</v>
      </c>
      <c r="AQ10" s="1222" t="s">
        <v>2078</v>
      </c>
      <c r="AR10" s="1223"/>
      <c r="AS10" s="1223"/>
      <c r="AT10" s="1223"/>
      <c r="AU10" s="1223"/>
      <c r="AV10" s="1223"/>
      <c r="AW10" s="1223"/>
      <c r="AX10" s="1223"/>
      <c r="AY10" s="1223"/>
      <c r="AZ10" s="1223"/>
      <c r="BA10" s="1223"/>
      <c r="BB10" s="1223"/>
      <c r="BC10" s="1223"/>
      <c r="BD10" s="1223"/>
      <c r="BE10" s="1223"/>
      <c r="BF10" s="1223"/>
    </row>
    <row r="11" spans="1:58" ht="21.75" customHeight="1">
      <c r="A11" s="1224" t="s">
        <v>1652</v>
      </c>
      <c r="B11" s="906">
        <f t="shared" ref="B11:S11" si="0">SUM(B12:B23)</f>
        <v>12</v>
      </c>
      <c r="C11" s="906">
        <f t="shared" si="0"/>
        <v>4872</v>
      </c>
      <c r="D11" s="906">
        <f t="shared" si="0"/>
        <v>10952</v>
      </c>
      <c r="E11" s="906">
        <f t="shared" si="0"/>
        <v>148</v>
      </c>
      <c r="F11" s="906">
        <f t="shared" si="0"/>
        <v>114</v>
      </c>
      <c r="G11" s="906">
        <f t="shared" si="0"/>
        <v>34</v>
      </c>
      <c r="H11" s="906">
        <f t="shared" si="0"/>
        <v>12</v>
      </c>
      <c r="I11" s="906">
        <f t="shared" si="0"/>
        <v>8</v>
      </c>
      <c r="J11" s="906">
        <f t="shared" si="0"/>
        <v>4</v>
      </c>
      <c r="K11" s="906">
        <f t="shared" si="0"/>
        <v>100</v>
      </c>
      <c r="L11" s="906">
        <f t="shared" si="0"/>
        <v>77</v>
      </c>
      <c r="M11" s="906">
        <f t="shared" si="0"/>
        <v>23</v>
      </c>
      <c r="N11" s="906">
        <f t="shared" si="0"/>
        <v>36</v>
      </c>
      <c r="O11" s="906">
        <f t="shared" si="0"/>
        <v>29</v>
      </c>
      <c r="P11" s="906">
        <f t="shared" si="0"/>
        <v>7</v>
      </c>
      <c r="Q11" s="906">
        <f t="shared" si="0"/>
        <v>875</v>
      </c>
      <c r="R11" s="906">
        <f t="shared" si="0"/>
        <v>481</v>
      </c>
      <c r="S11" s="906">
        <f t="shared" si="0"/>
        <v>394</v>
      </c>
      <c r="T11" s="906">
        <f>SUM(T12:T22)</f>
        <v>11</v>
      </c>
      <c r="U11" s="1225">
        <f>SUM(U12:U22)</f>
        <v>932660</v>
      </c>
      <c r="V11" s="1225">
        <f>SUM(V12:V22)</f>
        <v>440000</v>
      </c>
      <c r="W11" s="1226">
        <f>SUM(W12:W22)</f>
        <v>492660</v>
      </c>
      <c r="X11" s="1224" t="s">
        <v>1652</v>
      </c>
      <c r="Y11" s="1227">
        <f t="shared" ref="Y11:AO11" si="1">SUM(Y12:Y22)</f>
        <v>1</v>
      </c>
      <c r="Z11" s="1227">
        <f t="shared" si="1"/>
        <v>1</v>
      </c>
      <c r="AA11" s="1227">
        <f t="shared" si="1"/>
        <v>0</v>
      </c>
      <c r="AB11" s="1227">
        <f t="shared" si="1"/>
        <v>0</v>
      </c>
      <c r="AC11" s="1227">
        <f t="shared" si="1"/>
        <v>155</v>
      </c>
      <c r="AD11" s="1227">
        <f t="shared" si="1"/>
        <v>1</v>
      </c>
      <c r="AE11" s="1227">
        <f t="shared" si="1"/>
        <v>0</v>
      </c>
      <c r="AF11" s="1227">
        <f t="shared" si="1"/>
        <v>3</v>
      </c>
      <c r="AG11" s="1227">
        <f t="shared" si="1"/>
        <v>5</v>
      </c>
      <c r="AH11" s="1227">
        <f t="shared" si="1"/>
        <v>4</v>
      </c>
      <c r="AI11" s="1227">
        <f t="shared" si="1"/>
        <v>3</v>
      </c>
      <c r="AJ11" s="1227">
        <f t="shared" si="1"/>
        <v>82</v>
      </c>
      <c r="AK11" s="1227">
        <f t="shared" si="1"/>
        <v>30</v>
      </c>
      <c r="AL11" s="1227">
        <f t="shared" si="1"/>
        <v>52</v>
      </c>
      <c r="AM11" s="1227">
        <f t="shared" si="1"/>
        <v>7</v>
      </c>
      <c r="AN11" s="1227">
        <f t="shared" si="1"/>
        <v>0</v>
      </c>
      <c r="AO11" s="1227">
        <f t="shared" si="1"/>
        <v>0</v>
      </c>
      <c r="AP11" s="1227">
        <f>SUM(AP12:AP22)</f>
        <v>2890</v>
      </c>
      <c r="AQ11" s="1228">
        <f>SUM(AQ12:AQ22)</f>
        <v>0</v>
      </c>
      <c r="AR11" s="1215"/>
      <c r="AS11" s="1215"/>
      <c r="AT11" s="1215"/>
      <c r="AU11" s="1215"/>
      <c r="AV11" s="1215"/>
      <c r="AW11" s="1215"/>
      <c r="AX11" s="1215"/>
      <c r="AY11" s="1215"/>
      <c r="AZ11" s="1215"/>
      <c r="BA11" s="1215"/>
      <c r="BB11" s="1215"/>
      <c r="BC11" s="1215"/>
      <c r="BD11" s="1215"/>
      <c r="BE11" s="1215"/>
      <c r="BF11" s="1215"/>
    </row>
    <row r="12" spans="1:58" ht="21.75" customHeight="1">
      <c r="A12" s="1229" t="s">
        <v>2079</v>
      </c>
      <c r="B12" s="906">
        <v>1</v>
      </c>
      <c r="C12" s="906">
        <v>412</v>
      </c>
      <c r="D12" s="906">
        <v>1071</v>
      </c>
      <c r="E12" s="906">
        <f>F12+G12</f>
        <v>12</v>
      </c>
      <c r="F12" s="906">
        <v>10</v>
      </c>
      <c r="G12" s="906">
        <v>2</v>
      </c>
      <c r="H12" s="1230">
        <v>1</v>
      </c>
      <c r="I12" s="1230">
        <v>1</v>
      </c>
      <c r="J12" s="1230">
        <v>0</v>
      </c>
      <c r="K12" s="1230">
        <v>8</v>
      </c>
      <c r="L12" s="1230">
        <v>6</v>
      </c>
      <c r="M12" s="1230">
        <v>2</v>
      </c>
      <c r="N12" s="1230">
        <v>3</v>
      </c>
      <c r="O12" s="1230">
        <v>3</v>
      </c>
      <c r="P12" s="1230">
        <v>0</v>
      </c>
      <c r="Q12" s="906">
        <v>70</v>
      </c>
      <c r="R12" s="906">
        <v>51</v>
      </c>
      <c r="S12" s="906">
        <v>19</v>
      </c>
      <c r="T12" s="1231">
        <v>1</v>
      </c>
      <c r="U12" s="1225">
        <v>168600</v>
      </c>
      <c r="V12" s="1225">
        <v>90000</v>
      </c>
      <c r="W12" s="1225">
        <v>78600</v>
      </c>
      <c r="X12" s="1229" t="s">
        <v>2079</v>
      </c>
      <c r="Y12" s="1232">
        <v>0</v>
      </c>
      <c r="Z12" s="1233">
        <v>0</v>
      </c>
      <c r="AA12" s="1233">
        <v>0</v>
      </c>
      <c r="AB12" s="1233">
        <v>0</v>
      </c>
      <c r="AC12" s="906">
        <v>40</v>
      </c>
      <c r="AD12" s="906">
        <v>0</v>
      </c>
      <c r="AE12" s="1233">
        <v>0</v>
      </c>
      <c r="AF12" s="1233">
        <v>0</v>
      </c>
      <c r="AG12" s="1233">
        <v>0</v>
      </c>
      <c r="AH12" s="1233">
        <v>0</v>
      </c>
      <c r="AI12" s="906">
        <v>0</v>
      </c>
      <c r="AJ12" s="906">
        <f t="shared" ref="AJ12:AJ16" si="2">SUM(AK12:AL12)</f>
        <v>0</v>
      </c>
      <c r="AK12" s="906">
        <v>0</v>
      </c>
      <c r="AL12" s="906">
        <v>0</v>
      </c>
      <c r="AM12" s="1233">
        <v>0</v>
      </c>
      <c r="AN12" s="1234">
        <v>0</v>
      </c>
      <c r="AO12" s="1234">
        <v>0</v>
      </c>
      <c r="AP12" s="906">
        <v>0</v>
      </c>
      <c r="AQ12" s="1235">
        <v>0</v>
      </c>
      <c r="AR12" s="1215"/>
      <c r="AS12" s="1215"/>
      <c r="AT12" s="1215"/>
      <c r="AU12" s="1215"/>
      <c r="AV12" s="1215"/>
      <c r="AW12" s="1215"/>
      <c r="AX12" s="1215"/>
      <c r="AY12" s="1215"/>
      <c r="AZ12" s="1215"/>
      <c r="BA12" s="1215"/>
      <c r="BB12" s="1215"/>
      <c r="BC12" s="1215"/>
      <c r="BD12" s="1215"/>
      <c r="BE12" s="1215"/>
      <c r="BF12" s="1215"/>
    </row>
    <row r="13" spans="1:58" ht="21.75" customHeight="1">
      <c r="A13" s="1229" t="s">
        <v>2080</v>
      </c>
      <c r="B13" s="906">
        <v>1</v>
      </c>
      <c r="C13" s="906">
        <v>153</v>
      </c>
      <c r="D13" s="906">
        <v>386</v>
      </c>
      <c r="E13" s="906">
        <f t="shared" ref="E13:E23" si="3">F13+G13</f>
        <v>12</v>
      </c>
      <c r="F13" s="906">
        <f t="shared" ref="F13:G23" si="4">I13+L13+O13</f>
        <v>7</v>
      </c>
      <c r="G13" s="906">
        <f t="shared" si="4"/>
        <v>5</v>
      </c>
      <c r="H13" s="1230">
        <v>1</v>
      </c>
      <c r="I13" s="1230">
        <v>0</v>
      </c>
      <c r="J13" s="1230">
        <v>1</v>
      </c>
      <c r="K13" s="1230">
        <v>8</v>
      </c>
      <c r="L13" s="1230">
        <v>6</v>
      </c>
      <c r="M13" s="1230">
        <v>2</v>
      </c>
      <c r="N13" s="1230">
        <v>3</v>
      </c>
      <c r="O13" s="1230">
        <v>1</v>
      </c>
      <c r="P13" s="1230">
        <v>2</v>
      </c>
      <c r="Q13" s="906">
        <v>66</v>
      </c>
      <c r="R13" s="906">
        <v>32</v>
      </c>
      <c r="S13" s="906">
        <v>34</v>
      </c>
      <c r="T13" s="906">
        <v>1</v>
      </c>
      <c r="U13" s="1225">
        <v>179480</v>
      </c>
      <c r="V13" s="1225">
        <v>90000</v>
      </c>
      <c r="W13" s="1225">
        <v>89480</v>
      </c>
      <c r="X13" s="1229" t="s">
        <v>2080</v>
      </c>
      <c r="Y13" s="1232">
        <f t="shared" ref="Y13:Y18" si="5">Z13+AA13</f>
        <v>1</v>
      </c>
      <c r="Z13" s="1233">
        <v>1</v>
      </c>
      <c r="AA13" s="1233">
        <v>0</v>
      </c>
      <c r="AB13" s="1233">
        <v>0</v>
      </c>
      <c r="AC13" s="906">
        <v>40</v>
      </c>
      <c r="AD13" s="906">
        <v>0</v>
      </c>
      <c r="AE13" s="1233">
        <v>0</v>
      </c>
      <c r="AF13" s="1233">
        <v>0</v>
      </c>
      <c r="AG13" s="1233">
        <v>0</v>
      </c>
      <c r="AH13" s="1233">
        <v>1</v>
      </c>
      <c r="AI13" s="906">
        <v>0</v>
      </c>
      <c r="AJ13" s="906">
        <f t="shared" si="2"/>
        <v>0</v>
      </c>
      <c r="AK13" s="906">
        <v>0</v>
      </c>
      <c r="AL13" s="906">
        <v>0</v>
      </c>
      <c r="AM13" s="1233">
        <v>1</v>
      </c>
      <c r="AN13" s="1236">
        <v>0</v>
      </c>
      <c r="AO13" s="1236">
        <v>0</v>
      </c>
      <c r="AP13" s="906">
        <v>200</v>
      </c>
      <c r="AQ13" s="1235">
        <v>0</v>
      </c>
      <c r="AR13" s="1215"/>
      <c r="AS13" s="1215"/>
      <c r="AT13" s="1215"/>
      <c r="AU13" s="1215"/>
      <c r="AV13" s="1215"/>
      <c r="AW13" s="1215"/>
      <c r="AX13" s="1215"/>
      <c r="AY13" s="1215"/>
      <c r="AZ13" s="1215"/>
      <c r="BA13" s="1215"/>
      <c r="BB13" s="1215"/>
      <c r="BC13" s="1215"/>
      <c r="BD13" s="1215"/>
      <c r="BE13" s="1215"/>
      <c r="BF13" s="1215"/>
    </row>
    <row r="14" spans="1:58" ht="21.75" customHeight="1">
      <c r="A14" s="1229" t="s">
        <v>2081</v>
      </c>
      <c r="B14" s="906">
        <v>1</v>
      </c>
      <c r="C14" s="906">
        <v>272</v>
      </c>
      <c r="D14" s="906">
        <v>622</v>
      </c>
      <c r="E14" s="906">
        <f t="shared" si="3"/>
        <v>12</v>
      </c>
      <c r="F14" s="906">
        <f t="shared" si="4"/>
        <v>5</v>
      </c>
      <c r="G14" s="906">
        <f t="shared" si="4"/>
        <v>7</v>
      </c>
      <c r="H14" s="1230">
        <v>1</v>
      </c>
      <c r="I14" s="1230">
        <v>1</v>
      </c>
      <c r="J14" s="1230">
        <v>0</v>
      </c>
      <c r="K14" s="906">
        <v>8</v>
      </c>
      <c r="L14" s="906">
        <v>4</v>
      </c>
      <c r="M14" s="906">
        <v>4</v>
      </c>
      <c r="N14" s="906">
        <v>3</v>
      </c>
      <c r="O14" s="906">
        <v>0</v>
      </c>
      <c r="P14" s="906">
        <v>3</v>
      </c>
      <c r="Q14" s="906">
        <v>104</v>
      </c>
      <c r="R14" s="906">
        <v>55</v>
      </c>
      <c r="S14" s="906">
        <v>49</v>
      </c>
      <c r="T14" s="906">
        <v>1</v>
      </c>
      <c r="U14" s="1225">
        <v>123200</v>
      </c>
      <c r="V14" s="1225">
        <v>20000</v>
      </c>
      <c r="W14" s="1225">
        <v>103200</v>
      </c>
      <c r="X14" s="1229" t="s">
        <v>2081</v>
      </c>
      <c r="Y14" s="1232">
        <v>0</v>
      </c>
      <c r="Z14" s="1233">
        <v>0</v>
      </c>
      <c r="AA14" s="1233">
        <v>0</v>
      </c>
      <c r="AB14" s="1233">
        <v>0</v>
      </c>
      <c r="AC14" s="906">
        <v>0</v>
      </c>
      <c r="AD14" s="906">
        <v>0</v>
      </c>
      <c r="AE14" s="1233">
        <v>0</v>
      </c>
      <c r="AF14" s="1233">
        <v>1</v>
      </c>
      <c r="AG14" s="1233">
        <v>1</v>
      </c>
      <c r="AH14" s="1233">
        <v>0</v>
      </c>
      <c r="AI14" s="906">
        <v>0</v>
      </c>
      <c r="AJ14" s="906">
        <f t="shared" si="2"/>
        <v>0</v>
      </c>
      <c r="AK14" s="906">
        <v>0</v>
      </c>
      <c r="AL14" s="906">
        <v>0</v>
      </c>
      <c r="AM14" s="1233">
        <v>0</v>
      </c>
      <c r="AN14" s="1236">
        <v>0</v>
      </c>
      <c r="AO14" s="1236">
        <v>0</v>
      </c>
      <c r="AP14" s="906">
        <v>200</v>
      </c>
      <c r="AQ14" s="1235">
        <v>0</v>
      </c>
      <c r="AR14" s="1215"/>
      <c r="AS14" s="1215"/>
      <c r="AT14" s="1215"/>
      <c r="AU14" s="1215"/>
      <c r="AV14" s="1215"/>
      <c r="AW14" s="1215"/>
      <c r="AX14" s="1215"/>
      <c r="AY14" s="1215"/>
      <c r="AZ14" s="1215"/>
      <c r="BA14" s="1215"/>
      <c r="BB14" s="1215"/>
      <c r="BC14" s="1215"/>
      <c r="BD14" s="1215"/>
      <c r="BE14" s="1215"/>
      <c r="BF14" s="1215"/>
    </row>
    <row r="15" spans="1:58" ht="21.75" customHeight="1">
      <c r="A15" s="1229" t="s">
        <v>2082</v>
      </c>
      <c r="B15" s="906">
        <v>1</v>
      </c>
      <c r="C15" s="906">
        <v>331</v>
      </c>
      <c r="D15" s="906">
        <v>634</v>
      </c>
      <c r="E15" s="906">
        <f t="shared" si="3"/>
        <v>14</v>
      </c>
      <c r="F15" s="906">
        <f t="shared" si="4"/>
        <v>11</v>
      </c>
      <c r="G15" s="906">
        <f t="shared" si="4"/>
        <v>3</v>
      </c>
      <c r="H15" s="1230">
        <v>1</v>
      </c>
      <c r="I15" s="1230">
        <v>1</v>
      </c>
      <c r="J15" s="1230">
        <v>0</v>
      </c>
      <c r="K15" s="906">
        <v>10</v>
      </c>
      <c r="L15" s="906">
        <v>8</v>
      </c>
      <c r="M15" s="906">
        <v>2</v>
      </c>
      <c r="N15" s="906">
        <v>3</v>
      </c>
      <c r="O15" s="906">
        <v>2</v>
      </c>
      <c r="P15" s="906">
        <v>1</v>
      </c>
      <c r="Q15" s="906">
        <v>100</v>
      </c>
      <c r="R15" s="906">
        <v>48</v>
      </c>
      <c r="S15" s="906">
        <v>52</v>
      </c>
      <c r="T15" s="906">
        <v>1</v>
      </c>
      <c r="U15" s="1225">
        <v>144000</v>
      </c>
      <c r="V15" s="1225">
        <v>60000</v>
      </c>
      <c r="W15" s="1225">
        <v>84000</v>
      </c>
      <c r="X15" s="1229" t="s">
        <v>2082</v>
      </c>
      <c r="Y15" s="1232">
        <v>0</v>
      </c>
      <c r="Z15" s="1233">
        <v>0</v>
      </c>
      <c r="AA15" s="1233">
        <v>0</v>
      </c>
      <c r="AB15" s="1233">
        <v>0</v>
      </c>
      <c r="AC15" s="906">
        <v>0</v>
      </c>
      <c r="AD15" s="906">
        <v>0</v>
      </c>
      <c r="AE15" s="1233">
        <v>0</v>
      </c>
      <c r="AF15" s="1233">
        <v>0</v>
      </c>
      <c r="AG15" s="1233">
        <v>0</v>
      </c>
      <c r="AH15" s="1233">
        <v>0</v>
      </c>
      <c r="AI15" s="906">
        <v>0</v>
      </c>
      <c r="AJ15" s="906">
        <f t="shared" si="2"/>
        <v>0</v>
      </c>
      <c r="AK15" s="906">
        <v>0</v>
      </c>
      <c r="AL15" s="906">
        <v>0</v>
      </c>
      <c r="AM15" s="1233">
        <v>1</v>
      </c>
      <c r="AN15" s="1236">
        <v>0</v>
      </c>
      <c r="AO15" s="1236">
        <v>0</v>
      </c>
      <c r="AP15" s="906">
        <v>200</v>
      </c>
      <c r="AQ15" s="1235">
        <v>0</v>
      </c>
      <c r="AR15" s="1215"/>
      <c r="AS15" s="1215"/>
      <c r="AT15" s="1215"/>
      <c r="AU15" s="1215"/>
      <c r="AV15" s="1215"/>
      <c r="AW15" s="1215"/>
      <c r="AX15" s="1215"/>
      <c r="AY15" s="1215"/>
      <c r="AZ15" s="1215"/>
      <c r="BA15" s="1215"/>
      <c r="BB15" s="1215"/>
      <c r="BC15" s="1215"/>
      <c r="BD15" s="1215"/>
      <c r="BE15" s="1215"/>
      <c r="BF15" s="1215"/>
    </row>
    <row r="16" spans="1:58" ht="21.75" customHeight="1">
      <c r="A16" s="1229" t="s">
        <v>2083</v>
      </c>
      <c r="B16" s="906">
        <v>1</v>
      </c>
      <c r="C16" s="906">
        <v>313</v>
      </c>
      <c r="D16" s="906">
        <v>622</v>
      </c>
      <c r="E16" s="906">
        <f t="shared" si="3"/>
        <v>12</v>
      </c>
      <c r="F16" s="906">
        <f t="shared" si="4"/>
        <v>12</v>
      </c>
      <c r="G16" s="906">
        <f t="shared" si="4"/>
        <v>0</v>
      </c>
      <c r="H16" s="1230">
        <v>1</v>
      </c>
      <c r="I16" s="1230">
        <v>1</v>
      </c>
      <c r="J16" s="1230">
        <v>0</v>
      </c>
      <c r="K16" s="906">
        <v>8</v>
      </c>
      <c r="L16" s="906">
        <v>8</v>
      </c>
      <c r="M16" s="906">
        <v>0</v>
      </c>
      <c r="N16" s="906">
        <v>3</v>
      </c>
      <c r="O16" s="906">
        <v>3</v>
      </c>
      <c r="P16" s="906">
        <v>0</v>
      </c>
      <c r="Q16" s="906">
        <v>52</v>
      </c>
      <c r="R16" s="906">
        <v>34</v>
      </c>
      <c r="S16" s="906">
        <v>18</v>
      </c>
      <c r="T16" s="906">
        <v>1</v>
      </c>
      <c r="U16" s="1225">
        <v>30100</v>
      </c>
      <c r="V16" s="1225">
        <v>20000</v>
      </c>
      <c r="W16" s="1225">
        <v>10100</v>
      </c>
      <c r="X16" s="1229" t="s">
        <v>2083</v>
      </c>
      <c r="Y16" s="1232">
        <v>0</v>
      </c>
      <c r="Z16" s="1233">
        <v>0</v>
      </c>
      <c r="AA16" s="1233">
        <v>0</v>
      </c>
      <c r="AB16" s="1233">
        <v>0</v>
      </c>
      <c r="AC16" s="906">
        <v>0</v>
      </c>
      <c r="AD16" s="906">
        <v>0</v>
      </c>
      <c r="AE16" s="1233">
        <v>0</v>
      </c>
      <c r="AF16" s="1233">
        <v>0</v>
      </c>
      <c r="AG16" s="1233">
        <v>1</v>
      </c>
      <c r="AH16" s="1233">
        <v>0</v>
      </c>
      <c r="AI16" s="906">
        <v>0</v>
      </c>
      <c r="AJ16" s="906">
        <f t="shared" si="2"/>
        <v>0</v>
      </c>
      <c r="AK16" s="906">
        <v>0</v>
      </c>
      <c r="AL16" s="906">
        <v>0</v>
      </c>
      <c r="AM16" s="1233">
        <v>0</v>
      </c>
      <c r="AN16" s="1236">
        <v>0</v>
      </c>
      <c r="AO16" s="1236">
        <v>0</v>
      </c>
      <c r="AP16" s="906">
        <v>250</v>
      </c>
      <c r="AQ16" s="1235">
        <v>0</v>
      </c>
      <c r="AR16" s="1215"/>
      <c r="AS16" s="1215"/>
      <c r="AT16" s="1215"/>
      <c r="AU16" s="1215"/>
      <c r="AV16" s="1215"/>
      <c r="AW16" s="1215"/>
      <c r="AX16" s="1215"/>
      <c r="AY16" s="1215"/>
      <c r="AZ16" s="1215"/>
      <c r="BA16" s="1215"/>
      <c r="BB16" s="1215"/>
      <c r="BC16" s="1215"/>
      <c r="BD16" s="1215"/>
      <c r="BE16" s="1215"/>
      <c r="BF16" s="1215"/>
    </row>
    <row r="17" spans="1:58" ht="21.75" customHeight="1">
      <c r="A17" s="1229" t="s">
        <v>2084</v>
      </c>
      <c r="B17" s="906">
        <v>1</v>
      </c>
      <c r="C17" s="906">
        <v>904</v>
      </c>
      <c r="D17" s="906">
        <v>2004</v>
      </c>
      <c r="E17" s="906">
        <f t="shared" si="3"/>
        <v>14</v>
      </c>
      <c r="F17" s="906">
        <f t="shared" si="4"/>
        <v>8</v>
      </c>
      <c r="G17" s="906">
        <f t="shared" si="4"/>
        <v>6</v>
      </c>
      <c r="H17" s="1230">
        <v>1</v>
      </c>
      <c r="I17" s="1230">
        <v>0</v>
      </c>
      <c r="J17" s="1230">
        <v>1</v>
      </c>
      <c r="K17" s="906">
        <v>10</v>
      </c>
      <c r="L17" s="906">
        <v>5</v>
      </c>
      <c r="M17" s="906">
        <v>5</v>
      </c>
      <c r="N17" s="906">
        <v>3</v>
      </c>
      <c r="O17" s="906">
        <v>3</v>
      </c>
      <c r="P17" s="906">
        <v>0</v>
      </c>
      <c r="Q17" s="906">
        <v>113</v>
      </c>
      <c r="R17" s="906">
        <v>42</v>
      </c>
      <c r="S17" s="906">
        <v>71</v>
      </c>
      <c r="T17" s="906">
        <v>1</v>
      </c>
      <c r="U17" s="1225">
        <v>43080</v>
      </c>
      <c r="V17" s="1225">
        <v>30000</v>
      </c>
      <c r="W17" s="1225">
        <v>13080</v>
      </c>
      <c r="X17" s="1229" t="s">
        <v>2084</v>
      </c>
      <c r="Y17" s="1232">
        <v>0</v>
      </c>
      <c r="Z17" s="1233">
        <v>0</v>
      </c>
      <c r="AA17" s="1233">
        <v>0</v>
      </c>
      <c r="AB17" s="1233">
        <v>0</v>
      </c>
      <c r="AC17" s="906">
        <v>0</v>
      </c>
      <c r="AD17" s="906">
        <v>0</v>
      </c>
      <c r="AE17" s="1233">
        <v>0</v>
      </c>
      <c r="AF17" s="1233">
        <v>1</v>
      </c>
      <c r="AG17" s="1233">
        <v>1</v>
      </c>
      <c r="AH17" s="1233">
        <v>1</v>
      </c>
      <c r="AI17" s="906">
        <v>1</v>
      </c>
      <c r="AJ17" s="906">
        <f>SUM(AK17:AL17)</f>
        <v>27</v>
      </c>
      <c r="AK17" s="906">
        <v>10</v>
      </c>
      <c r="AL17" s="906">
        <v>17</v>
      </c>
      <c r="AM17" s="1233">
        <v>0</v>
      </c>
      <c r="AN17" s="1236">
        <v>0</v>
      </c>
      <c r="AO17" s="1236">
        <v>0</v>
      </c>
      <c r="AP17" s="906">
        <v>650</v>
      </c>
      <c r="AQ17" s="1235">
        <v>0</v>
      </c>
      <c r="AR17" s="1215"/>
      <c r="AS17" s="1215"/>
      <c r="AT17" s="1215"/>
      <c r="AU17" s="1215"/>
      <c r="AV17" s="1215"/>
      <c r="AW17" s="1215"/>
      <c r="AX17" s="1215"/>
      <c r="AY17" s="1215"/>
      <c r="AZ17" s="1215"/>
      <c r="BA17" s="1215"/>
      <c r="BB17" s="1215"/>
      <c r="BC17" s="1215"/>
      <c r="BD17" s="1215"/>
      <c r="BE17" s="1215"/>
      <c r="BF17" s="1215"/>
    </row>
    <row r="18" spans="1:58" ht="21.75" customHeight="1">
      <c r="A18" s="1229" t="s">
        <v>2085</v>
      </c>
      <c r="B18" s="906">
        <v>1</v>
      </c>
      <c r="C18" s="906">
        <v>717</v>
      </c>
      <c r="D18" s="906">
        <v>1518</v>
      </c>
      <c r="E18" s="906">
        <f t="shared" si="3"/>
        <v>12</v>
      </c>
      <c r="F18" s="906">
        <f t="shared" si="4"/>
        <v>10</v>
      </c>
      <c r="G18" s="906">
        <f t="shared" si="4"/>
        <v>2</v>
      </c>
      <c r="H18" s="1230">
        <v>1</v>
      </c>
      <c r="I18" s="1230">
        <v>1</v>
      </c>
      <c r="J18" s="1230">
        <v>0</v>
      </c>
      <c r="K18" s="906">
        <v>8</v>
      </c>
      <c r="L18" s="906">
        <v>6</v>
      </c>
      <c r="M18" s="906">
        <v>2</v>
      </c>
      <c r="N18" s="906">
        <v>3</v>
      </c>
      <c r="O18" s="906">
        <v>3</v>
      </c>
      <c r="P18" s="906">
        <v>0</v>
      </c>
      <c r="Q18" s="906">
        <v>130</v>
      </c>
      <c r="R18" s="906">
        <v>60</v>
      </c>
      <c r="S18" s="906">
        <v>70</v>
      </c>
      <c r="T18" s="906">
        <v>1</v>
      </c>
      <c r="U18" s="1225">
        <v>90800</v>
      </c>
      <c r="V18" s="1225">
        <v>40000</v>
      </c>
      <c r="W18" s="1225">
        <v>50800</v>
      </c>
      <c r="X18" s="1229" t="s">
        <v>2085</v>
      </c>
      <c r="Y18" s="1232">
        <f t="shared" si="5"/>
        <v>0</v>
      </c>
      <c r="Z18" s="1233">
        <v>0</v>
      </c>
      <c r="AA18" s="1233">
        <v>0</v>
      </c>
      <c r="AB18" s="1233">
        <v>0</v>
      </c>
      <c r="AC18" s="906">
        <v>0</v>
      </c>
      <c r="AD18" s="906">
        <v>0</v>
      </c>
      <c r="AE18" s="1233">
        <v>0</v>
      </c>
      <c r="AF18" s="1233">
        <v>0</v>
      </c>
      <c r="AG18" s="1233">
        <v>0</v>
      </c>
      <c r="AH18" s="1233">
        <v>1</v>
      </c>
      <c r="AI18" s="906">
        <v>1</v>
      </c>
      <c r="AJ18" s="906">
        <f t="shared" ref="AJ18:AJ22" si="6">SUM(AK18:AL18)</f>
        <v>20</v>
      </c>
      <c r="AK18" s="906">
        <v>8</v>
      </c>
      <c r="AL18" s="906">
        <v>12</v>
      </c>
      <c r="AM18" s="1233">
        <v>1</v>
      </c>
      <c r="AN18" s="1236">
        <v>0</v>
      </c>
      <c r="AO18" s="1236">
        <v>0</v>
      </c>
      <c r="AP18" s="906">
        <v>300</v>
      </c>
      <c r="AQ18" s="1235">
        <v>0</v>
      </c>
      <c r="AR18" s="1215"/>
      <c r="AS18" s="1215"/>
      <c r="AT18" s="1215"/>
      <c r="AU18" s="1215"/>
      <c r="AV18" s="1215"/>
      <c r="AW18" s="1215"/>
      <c r="AX18" s="1215"/>
      <c r="AY18" s="1215"/>
      <c r="AZ18" s="1215"/>
      <c r="BA18" s="1215"/>
      <c r="BB18" s="1215"/>
      <c r="BC18" s="1215"/>
      <c r="BD18" s="1215"/>
      <c r="BE18" s="1215"/>
      <c r="BF18" s="1215"/>
    </row>
    <row r="19" spans="1:58" ht="21.75" customHeight="1">
      <c r="A19" s="1229" t="s">
        <v>2086</v>
      </c>
      <c r="B19" s="906">
        <v>1</v>
      </c>
      <c r="C19" s="906">
        <v>384</v>
      </c>
      <c r="D19" s="906">
        <v>890</v>
      </c>
      <c r="E19" s="906">
        <f t="shared" si="3"/>
        <v>12</v>
      </c>
      <c r="F19" s="906">
        <f t="shared" si="4"/>
        <v>11</v>
      </c>
      <c r="G19" s="906">
        <f t="shared" si="4"/>
        <v>1</v>
      </c>
      <c r="H19" s="1230">
        <v>1</v>
      </c>
      <c r="I19" s="1230">
        <v>1</v>
      </c>
      <c r="J19" s="1230">
        <v>0</v>
      </c>
      <c r="K19" s="906">
        <v>8</v>
      </c>
      <c r="L19" s="906">
        <v>7</v>
      </c>
      <c r="M19" s="906">
        <v>1</v>
      </c>
      <c r="N19" s="906">
        <v>3</v>
      </c>
      <c r="O19" s="906">
        <v>3</v>
      </c>
      <c r="P19" s="906">
        <v>0</v>
      </c>
      <c r="Q19" s="906">
        <v>53</v>
      </c>
      <c r="R19" s="906">
        <v>40</v>
      </c>
      <c r="S19" s="906">
        <v>13</v>
      </c>
      <c r="T19" s="906">
        <v>1</v>
      </c>
      <c r="U19" s="1225">
        <v>42000</v>
      </c>
      <c r="V19" s="1225">
        <v>20000</v>
      </c>
      <c r="W19" s="1225">
        <v>22000</v>
      </c>
      <c r="X19" s="1229" t="s">
        <v>2086</v>
      </c>
      <c r="Y19" s="1232">
        <v>0</v>
      </c>
      <c r="Z19" s="1233">
        <v>0</v>
      </c>
      <c r="AA19" s="1233">
        <v>0</v>
      </c>
      <c r="AB19" s="1233">
        <v>0</v>
      </c>
      <c r="AC19" s="906">
        <v>0</v>
      </c>
      <c r="AD19" s="906">
        <v>0</v>
      </c>
      <c r="AE19" s="1233">
        <v>0</v>
      </c>
      <c r="AF19" s="1233">
        <v>1</v>
      </c>
      <c r="AG19" s="1233">
        <v>1</v>
      </c>
      <c r="AH19" s="1233">
        <v>1</v>
      </c>
      <c r="AI19" s="906">
        <v>0</v>
      </c>
      <c r="AJ19" s="906">
        <f t="shared" si="6"/>
        <v>0</v>
      </c>
      <c r="AK19" s="906">
        <v>0</v>
      </c>
      <c r="AL19" s="906">
        <v>0</v>
      </c>
      <c r="AM19" s="1233">
        <v>1</v>
      </c>
      <c r="AN19" s="1236">
        <v>0</v>
      </c>
      <c r="AO19" s="1236">
        <v>0</v>
      </c>
      <c r="AP19" s="906">
        <v>50</v>
      </c>
      <c r="AQ19" s="1235">
        <v>0</v>
      </c>
      <c r="AR19" s="1215"/>
      <c r="AS19" s="1215"/>
      <c r="AT19" s="1215"/>
      <c r="AU19" s="1215"/>
      <c r="AV19" s="1215"/>
      <c r="AW19" s="1215"/>
      <c r="AX19" s="1215"/>
      <c r="AY19" s="1215"/>
      <c r="AZ19" s="1215"/>
      <c r="BA19" s="1215"/>
      <c r="BB19" s="1215"/>
      <c r="BC19" s="1215"/>
      <c r="BD19" s="1215"/>
      <c r="BE19" s="1215"/>
      <c r="BF19" s="1215"/>
    </row>
    <row r="20" spans="1:58" ht="21.75" customHeight="1">
      <c r="A20" s="1229" t="s">
        <v>2087</v>
      </c>
      <c r="B20" s="906">
        <v>1</v>
      </c>
      <c r="C20" s="906">
        <v>873</v>
      </c>
      <c r="D20" s="906">
        <v>1987</v>
      </c>
      <c r="E20" s="906">
        <f t="shared" si="3"/>
        <v>12</v>
      </c>
      <c r="F20" s="906">
        <f t="shared" si="4"/>
        <v>9</v>
      </c>
      <c r="G20" s="906">
        <f t="shared" si="4"/>
        <v>3</v>
      </c>
      <c r="H20" s="1230">
        <v>1</v>
      </c>
      <c r="I20" s="1230">
        <v>1</v>
      </c>
      <c r="J20" s="1230">
        <v>0</v>
      </c>
      <c r="K20" s="906">
        <v>8</v>
      </c>
      <c r="L20" s="906">
        <v>6</v>
      </c>
      <c r="M20" s="906">
        <v>2</v>
      </c>
      <c r="N20" s="906">
        <v>3</v>
      </c>
      <c r="O20" s="906">
        <v>2</v>
      </c>
      <c r="P20" s="906">
        <v>1</v>
      </c>
      <c r="Q20" s="906">
        <v>49</v>
      </c>
      <c r="R20" s="906">
        <v>39</v>
      </c>
      <c r="S20" s="906">
        <v>10</v>
      </c>
      <c r="T20" s="906">
        <v>1</v>
      </c>
      <c r="U20" s="1225">
        <v>32900</v>
      </c>
      <c r="V20" s="1225">
        <v>20000</v>
      </c>
      <c r="W20" s="1225">
        <v>12900</v>
      </c>
      <c r="X20" s="1229" t="s">
        <v>2087</v>
      </c>
      <c r="Y20" s="1232">
        <v>0</v>
      </c>
      <c r="Z20" s="1233">
        <v>0</v>
      </c>
      <c r="AA20" s="1233">
        <v>0</v>
      </c>
      <c r="AB20" s="1233">
        <v>0</v>
      </c>
      <c r="AC20" s="906">
        <v>30</v>
      </c>
      <c r="AD20" s="906">
        <v>0</v>
      </c>
      <c r="AE20" s="1233">
        <v>0</v>
      </c>
      <c r="AF20" s="1233">
        <v>0</v>
      </c>
      <c r="AG20" s="1233">
        <v>0</v>
      </c>
      <c r="AH20" s="1233">
        <v>0</v>
      </c>
      <c r="AI20" s="906">
        <v>0</v>
      </c>
      <c r="AJ20" s="906">
        <f t="shared" si="6"/>
        <v>0</v>
      </c>
      <c r="AK20" s="906">
        <v>0</v>
      </c>
      <c r="AL20" s="906">
        <v>0</v>
      </c>
      <c r="AM20" s="1233">
        <v>1</v>
      </c>
      <c r="AN20" s="1236">
        <v>0</v>
      </c>
      <c r="AO20" s="1236">
        <v>0</v>
      </c>
      <c r="AP20" s="906">
        <v>140</v>
      </c>
      <c r="AQ20" s="1235">
        <v>0</v>
      </c>
      <c r="AR20" s="1215"/>
      <c r="AS20" s="1215"/>
      <c r="AT20" s="1215"/>
      <c r="AU20" s="1215"/>
      <c r="AV20" s="1215"/>
      <c r="AW20" s="1215"/>
      <c r="AX20" s="1215"/>
      <c r="AY20" s="1215"/>
      <c r="AZ20" s="1215"/>
      <c r="BA20" s="1215"/>
      <c r="BB20" s="1215"/>
      <c r="BC20" s="1215"/>
      <c r="BD20" s="1215"/>
      <c r="BE20" s="1215"/>
      <c r="BF20" s="1215"/>
    </row>
    <row r="21" spans="1:58" ht="21.75" customHeight="1">
      <c r="A21" s="1229" t="s">
        <v>2088</v>
      </c>
      <c r="B21" s="906">
        <v>1</v>
      </c>
      <c r="C21" s="906">
        <v>393</v>
      </c>
      <c r="D21" s="906">
        <v>819</v>
      </c>
      <c r="E21" s="906">
        <f t="shared" si="3"/>
        <v>12</v>
      </c>
      <c r="F21" s="906">
        <f t="shared" si="4"/>
        <v>11</v>
      </c>
      <c r="G21" s="906">
        <f t="shared" si="4"/>
        <v>1</v>
      </c>
      <c r="H21" s="1230">
        <v>1</v>
      </c>
      <c r="I21" s="1230">
        <v>1</v>
      </c>
      <c r="J21" s="1230">
        <v>0</v>
      </c>
      <c r="K21" s="906">
        <v>8</v>
      </c>
      <c r="L21" s="906">
        <v>7</v>
      </c>
      <c r="M21" s="906">
        <v>1</v>
      </c>
      <c r="N21" s="906">
        <v>3</v>
      </c>
      <c r="O21" s="906">
        <v>3</v>
      </c>
      <c r="P21" s="906">
        <v>0</v>
      </c>
      <c r="Q21" s="906">
        <v>34</v>
      </c>
      <c r="R21" s="906">
        <v>25</v>
      </c>
      <c r="S21" s="906">
        <v>9</v>
      </c>
      <c r="T21" s="906">
        <v>1</v>
      </c>
      <c r="U21" s="1225">
        <v>28500</v>
      </c>
      <c r="V21" s="1225">
        <v>20000</v>
      </c>
      <c r="W21" s="1225">
        <v>8500</v>
      </c>
      <c r="X21" s="1229" t="s">
        <v>2088</v>
      </c>
      <c r="Y21" s="1232">
        <v>0</v>
      </c>
      <c r="Z21" s="1233">
        <v>0</v>
      </c>
      <c r="AA21" s="1233">
        <v>0</v>
      </c>
      <c r="AB21" s="1233">
        <v>0</v>
      </c>
      <c r="AC21" s="906">
        <v>45</v>
      </c>
      <c r="AD21" s="906">
        <v>1</v>
      </c>
      <c r="AE21" s="1233">
        <v>0</v>
      </c>
      <c r="AF21" s="1233">
        <v>0</v>
      </c>
      <c r="AG21" s="1233">
        <v>1</v>
      </c>
      <c r="AH21" s="1233">
        <v>0</v>
      </c>
      <c r="AI21" s="906">
        <v>1</v>
      </c>
      <c r="AJ21" s="906">
        <f t="shared" si="6"/>
        <v>20</v>
      </c>
      <c r="AK21" s="906">
        <v>8</v>
      </c>
      <c r="AL21" s="906">
        <v>12</v>
      </c>
      <c r="AM21" s="1233">
        <v>1</v>
      </c>
      <c r="AN21" s="1236">
        <v>0</v>
      </c>
      <c r="AO21" s="1236">
        <v>0</v>
      </c>
      <c r="AP21" s="906">
        <v>340</v>
      </c>
      <c r="AQ21" s="1235">
        <v>0</v>
      </c>
      <c r="AR21" s="1215"/>
      <c r="AS21" s="1215"/>
      <c r="AT21" s="1215"/>
      <c r="AU21" s="1215"/>
      <c r="AV21" s="1215"/>
      <c r="AW21" s="1215"/>
      <c r="AX21" s="1215"/>
      <c r="AY21" s="1215"/>
      <c r="AZ21" s="1215"/>
      <c r="BA21" s="1215"/>
      <c r="BB21" s="1215"/>
      <c r="BC21" s="1215"/>
      <c r="BD21" s="1215"/>
      <c r="BE21" s="1215"/>
      <c r="BF21" s="1215"/>
    </row>
    <row r="22" spans="1:58" ht="21.75" customHeight="1">
      <c r="A22" s="1229" t="s">
        <v>2089</v>
      </c>
      <c r="B22" s="906">
        <v>1</v>
      </c>
      <c r="C22" s="906">
        <v>91</v>
      </c>
      <c r="D22" s="906">
        <v>225</v>
      </c>
      <c r="E22" s="906">
        <f t="shared" si="3"/>
        <v>12</v>
      </c>
      <c r="F22" s="906">
        <f t="shared" si="4"/>
        <v>11</v>
      </c>
      <c r="G22" s="906">
        <f t="shared" si="4"/>
        <v>1</v>
      </c>
      <c r="H22" s="1230">
        <v>1</v>
      </c>
      <c r="I22" s="1230">
        <v>0</v>
      </c>
      <c r="J22" s="1230">
        <v>1</v>
      </c>
      <c r="K22" s="906">
        <v>8</v>
      </c>
      <c r="L22" s="906">
        <v>8</v>
      </c>
      <c r="M22" s="906">
        <v>0</v>
      </c>
      <c r="N22" s="906">
        <v>3</v>
      </c>
      <c r="O22" s="906">
        <v>3</v>
      </c>
      <c r="P22" s="906">
        <v>0</v>
      </c>
      <c r="Q22" s="906">
        <v>71</v>
      </c>
      <c r="R22" s="906">
        <v>38</v>
      </c>
      <c r="S22" s="906">
        <v>33</v>
      </c>
      <c r="T22" s="906">
        <v>1</v>
      </c>
      <c r="U22" s="1225">
        <v>50000</v>
      </c>
      <c r="V22" s="1225">
        <v>30000</v>
      </c>
      <c r="W22" s="1225">
        <v>20000</v>
      </c>
      <c r="X22" s="1229" t="s">
        <v>2089</v>
      </c>
      <c r="Y22" s="1232">
        <v>0</v>
      </c>
      <c r="Z22" s="1233">
        <v>0</v>
      </c>
      <c r="AA22" s="1233">
        <v>0</v>
      </c>
      <c r="AB22" s="1233">
        <v>0</v>
      </c>
      <c r="AC22" s="906">
        <v>0</v>
      </c>
      <c r="AD22" s="906">
        <v>0</v>
      </c>
      <c r="AE22" s="1233">
        <v>0</v>
      </c>
      <c r="AF22" s="1233">
        <v>0</v>
      </c>
      <c r="AG22" s="1233">
        <v>0</v>
      </c>
      <c r="AH22" s="1233">
        <v>0</v>
      </c>
      <c r="AI22" s="906">
        <v>0</v>
      </c>
      <c r="AJ22" s="906">
        <f t="shared" si="6"/>
        <v>15</v>
      </c>
      <c r="AK22" s="906">
        <v>4</v>
      </c>
      <c r="AL22" s="906">
        <v>11</v>
      </c>
      <c r="AM22" s="1233">
        <v>1</v>
      </c>
      <c r="AN22" s="1236">
        <v>0</v>
      </c>
      <c r="AO22" s="1236">
        <v>0</v>
      </c>
      <c r="AP22" s="906">
        <v>560</v>
      </c>
      <c r="AQ22" s="1235">
        <v>0</v>
      </c>
      <c r="AR22" s="1215"/>
      <c r="AS22" s="1215"/>
      <c r="AT22" s="1215"/>
      <c r="AU22" s="1215"/>
      <c r="AV22" s="1215"/>
      <c r="AW22" s="1215"/>
      <c r="AX22" s="1215"/>
      <c r="AY22" s="1215"/>
      <c r="AZ22" s="1215"/>
      <c r="BA22" s="1215"/>
      <c r="BB22" s="1215"/>
      <c r="BC22" s="1215"/>
      <c r="BD22" s="1215"/>
      <c r="BE22" s="1215"/>
      <c r="BF22" s="1215"/>
    </row>
    <row r="23" spans="1:58" ht="21.75" customHeight="1">
      <c r="A23" s="1237" t="s">
        <v>2090</v>
      </c>
      <c r="B23" s="1230">
        <v>1</v>
      </c>
      <c r="C23" s="906">
        <v>29</v>
      </c>
      <c r="D23" s="906">
        <v>174</v>
      </c>
      <c r="E23" s="906">
        <f t="shared" si="3"/>
        <v>12</v>
      </c>
      <c r="F23" s="906">
        <f t="shared" si="4"/>
        <v>9</v>
      </c>
      <c r="G23" s="906">
        <f t="shared" si="4"/>
        <v>3</v>
      </c>
      <c r="H23" s="1230">
        <v>1</v>
      </c>
      <c r="I23" s="1230">
        <v>0</v>
      </c>
      <c r="J23" s="1230">
        <v>1</v>
      </c>
      <c r="K23" s="906">
        <v>8</v>
      </c>
      <c r="L23" s="906">
        <v>6</v>
      </c>
      <c r="M23" s="906">
        <v>2</v>
      </c>
      <c r="N23" s="906">
        <v>3</v>
      </c>
      <c r="O23" s="906">
        <v>3</v>
      </c>
      <c r="P23" s="906">
        <v>0</v>
      </c>
      <c r="Q23" s="906">
        <v>33</v>
      </c>
      <c r="R23" s="906">
        <v>17</v>
      </c>
      <c r="S23" s="906">
        <v>16</v>
      </c>
      <c r="T23" s="1238" t="s">
        <v>2091</v>
      </c>
      <c r="U23" s="1225">
        <v>0</v>
      </c>
      <c r="V23" s="1225">
        <v>0</v>
      </c>
      <c r="W23" s="1225">
        <v>0</v>
      </c>
      <c r="X23" s="1237" t="s">
        <v>2090</v>
      </c>
      <c r="Y23" s="1239">
        <v>0</v>
      </c>
      <c r="Z23" s="1240">
        <v>0</v>
      </c>
      <c r="AA23" s="1240">
        <v>0</v>
      </c>
      <c r="AB23" s="1240">
        <v>0</v>
      </c>
      <c r="AC23" s="1231">
        <v>0</v>
      </c>
      <c r="AD23" s="1231">
        <v>0</v>
      </c>
      <c r="AE23" s="1231">
        <v>0</v>
      </c>
      <c r="AF23" s="1231">
        <v>0</v>
      </c>
      <c r="AG23" s="1231">
        <v>0</v>
      </c>
      <c r="AH23" s="1231">
        <v>0</v>
      </c>
      <c r="AI23" s="1231">
        <v>1</v>
      </c>
      <c r="AJ23" s="1227">
        <v>18</v>
      </c>
      <c r="AK23" s="1227">
        <v>10</v>
      </c>
      <c r="AL23" s="1231">
        <v>8</v>
      </c>
      <c r="AM23" s="1231">
        <v>0</v>
      </c>
      <c r="AN23" s="1231">
        <v>0</v>
      </c>
      <c r="AO23" s="1231">
        <v>0</v>
      </c>
      <c r="AP23" s="1227">
        <v>20</v>
      </c>
      <c r="AQ23" s="1241">
        <v>0</v>
      </c>
      <c r="AR23" s="1215"/>
      <c r="AS23" s="1215"/>
      <c r="AT23" s="1215"/>
      <c r="AU23" s="1215"/>
      <c r="AV23" s="1215"/>
      <c r="AW23" s="1215"/>
      <c r="AX23" s="1215"/>
      <c r="AY23" s="1215"/>
      <c r="AZ23" s="1215"/>
      <c r="BA23" s="1215"/>
      <c r="BB23" s="1215"/>
      <c r="BC23" s="1215"/>
      <c r="BD23" s="1215"/>
      <c r="BE23" s="1215"/>
      <c r="BF23" s="1215"/>
    </row>
    <row r="24" spans="1:58" ht="21.75" customHeight="1">
      <c r="A24" s="1242"/>
      <c r="B24" s="1242"/>
      <c r="C24" s="1243"/>
      <c r="D24" s="1243"/>
      <c r="E24" s="1242"/>
      <c r="F24" s="1242"/>
      <c r="G24" s="1242"/>
      <c r="H24" s="1242"/>
      <c r="I24" s="1242"/>
      <c r="J24" s="1242"/>
      <c r="K24" s="1242"/>
      <c r="L24" s="1242"/>
      <c r="M24" s="1242"/>
      <c r="N24" s="1242"/>
      <c r="O24" s="1242"/>
      <c r="P24" s="1242"/>
      <c r="Q24" s="1243"/>
      <c r="R24" s="1243"/>
      <c r="S24" s="1243"/>
      <c r="T24" s="1243"/>
      <c r="U24" s="1243"/>
      <c r="V24" s="1243"/>
      <c r="W24" s="1243"/>
      <c r="X24" s="1242"/>
      <c r="Y24" s="1242"/>
      <c r="Z24" s="1243"/>
      <c r="AA24" s="1243"/>
      <c r="AB24" s="1243"/>
      <c r="AC24" s="1243"/>
      <c r="AD24" s="1243"/>
      <c r="AE24" s="1243"/>
      <c r="AF24" s="1243"/>
      <c r="AG24" s="1243"/>
      <c r="AH24" s="1243"/>
      <c r="AI24" s="1243"/>
      <c r="AJ24" s="1243"/>
      <c r="AK24" s="1243"/>
      <c r="AL24" s="1243"/>
      <c r="AM24" s="1243"/>
      <c r="AN24" s="1243"/>
      <c r="AO24" s="1243"/>
      <c r="AP24" s="1244"/>
      <c r="AQ24" s="1244"/>
    </row>
    <row r="25" spans="1:58" ht="21.75" customHeight="1">
      <c r="A25" s="1242"/>
      <c r="B25" s="1242"/>
      <c r="C25" s="1243"/>
      <c r="D25" s="1243"/>
      <c r="E25" s="1242"/>
      <c r="F25" s="1242"/>
      <c r="G25" s="1242"/>
      <c r="H25" s="1242"/>
      <c r="I25" s="1242"/>
      <c r="J25" s="1242"/>
      <c r="K25" s="1242"/>
      <c r="L25" s="1242"/>
      <c r="M25" s="1242"/>
      <c r="N25" s="1242"/>
      <c r="O25" s="1242"/>
      <c r="P25" s="1242"/>
      <c r="Q25" s="1243"/>
      <c r="R25" s="1243"/>
      <c r="S25" s="1243"/>
      <c r="T25" s="1243"/>
      <c r="U25" s="1243"/>
      <c r="V25" s="1243"/>
      <c r="W25" s="1243"/>
      <c r="X25" s="1242"/>
      <c r="Y25" s="1242"/>
      <c r="Z25" s="1243"/>
      <c r="AA25" s="1243"/>
      <c r="AB25" s="1243"/>
      <c r="AC25" s="1243"/>
      <c r="AD25" s="1243"/>
      <c r="AE25" s="1243"/>
      <c r="AF25" s="1243"/>
      <c r="AG25" s="1243"/>
      <c r="AH25" s="1243"/>
      <c r="AI25" s="1243"/>
      <c r="AJ25" s="1243"/>
      <c r="AK25" s="1243"/>
      <c r="AL25" s="1243"/>
      <c r="AM25" s="1243"/>
      <c r="AN25" s="1243"/>
      <c r="AO25" s="1243"/>
      <c r="AP25" s="1244"/>
      <c r="AQ25" s="1244"/>
    </row>
    <row r="26" spans="1:58" ht="21.75" customHeight="1">
      <c r="A26" s="1242"/>
      <c r="B26" s="1242"/>
      <c r="C26" s="1243"/>
      <c r="D26" s="1243"/>
      <c r="E26" s="1242"/>
      <c r="F26" s="1242"/>
      <c r="G26" s="1242"/>
      <c r="H26" s="1242"/>
      <c r="I26" s="1242"/>
      <c r="J26" s="1242"/>
      <c r="K26" s="1242"/>
      <c r="L26" s="1242"/>
      <c r="M26" s="1242"/>
      <c r="N26" s="1242"/>
      <c r="O26" s="1242"/>
      <c r="P26" s="1242"/>
      <c r="Q26" s="1243"/>
      <c r="R26" s="1243"/>
      <c r="S26" s="1243"/>
      <c r="T26" s="1243"/>
      <c r="U26" s="1243"/>
      <c r="V26" s="1243"/>
      <c r="W26" s="1243"/>
      <c r="X26" s="1242"/>
      <c r="Y26" s="1242"/>
      <c r="Z26" s="1243"/>
      <c r="AA26" s="1243"/>
      <c r="AB26" s="1243"/>
      <c r="AC26" s="1243"/>
      <c r="AD26" s="1243"/>
      <c r="AE26" s="1243"/>
      <c r="AF26" s="1243"/>
      <c r="AG26" s="1243"/>
      <c r="AH26" s="1243"/>
      <c r="AI26" s="1243"/>
      <c r="AJ26" s="1243"/>
      <c r="AK26" s="1243"/>
      <c r="AL26" s="1243"/>
      <c r="AM26" s="1243"/>
      <c r="AN26" s="1243"/>
      <c r="AO26" s="1243"/>
      <c r="AP26" s="1244"/>
      <c r="AQ26" s="1244"/>
    </row>
    <row r="27" spans="1:58" ht="21.75" customHeight="1">
      <c r="A27" s="1242"/>
      <c r="B27" s="1242"/>
      <c r="C27" s="1243"/>
      <c r="D27" s="1243"/>
      <c r="E27" s="1242"/>
      <c r="F27" s="1242"/>
      <c r="G27" s="1242"/>
      <c r="H27" s="1242"/>
      <c r="I27" s="1242"/>
      <c r="J27" s="1242"/>
      <c r="K27" s="1242"/>
      <c r="L27" s="1242"/>
      <c r="M27" s="1242"/>
      <c r="N27" s="1242"/>
      <c r="O27" s="1242"/>
      <c r="P27" s="1242"/>
      <c r="Q27" s="1243"/>
      <c r="R27" s="1243"/>
      <c r="S27" s="1243"/>
      <c r="T27" s="1243"/>
      <c r="U27" s="1243"/>
      <c r="V27" s="1243"/>
      <c r="W27" s="1243"/>
      <c r="X27" s="1242"/>
      <c r="Y27" s="1242"/>
      <c r="Z27" s="1243"/>
      <c r="AA27" s="1243"/>
      <c r="AB27" s="1243"/>
      <c r="AC27" s="1243"/>
      <c r="AD27" s="1243"/>
      <c r="AE27" s="1243"/>
      <c r="AF27" s="1243"/>
      <c r="AG27" s="1243"/>
      <c r="AH27" s="1243"/>
      <c r="AI27" s="1243"/>
      <c r="AJ27" s="1243"/>
      <c r="AK27" s="1243"/>
      <c r="AL27" s="1243"/>
      <c r="AM27" s="1243"/>
      <c r="AN27" s="1243"/>
      <c r="AO27" s="1243"/>
      <c r="AP27" s="1244"/>
      <c r="AQ27" s="1244"/>
    </row>
    <row r="28" spans="1:58" ht="21.75" customHeight="1">
      <c r="A28" s="1242"/>
      <c r="B28" s="1242"/>
      <c r="C28" s="1243"/>
      <c r="D28" s="1243"/>
      <c r="E28" s="1242"/>
      <c r="F28" s="1242"/>
      <c r="G28" s="1242"/>
      <c r="H28" s="1242"/>
      <c r="I28" s="1242"/>
      <c r="J28" s="1242"/>
      <c r="K28" s="1242"/>
      <c r="L28" s="1242"/>
      <c r="M28" s="1242"/>
      <c r="N28" s="1242"/>
      <c r="O28" s="1242"/>
      <c r="P28" s="1242"/>
      <c r="Q28" s="1243"/>
      <c r="R28" s="1243"/>
      <c r="S28" s="1243"/>
      <c r="T28" s="1243"/>
      <c r="U28" s="1243"/>
      <c r="V28" s="1243"/>
      <c r="W28" s="1243"/>
      <c r="X28" s="1242"/>
      <c r="Y28" s="1242"/>
      <c r="Z28" s="1243"/>
      <c r="AA28" s="1243"/>
      <c r="AB28" s="1243"/>
      <c r="AC28" s="1243"/>
      <c r="AD28" s="1243"/>
      <c r="AE28" s="1243"/>
      <c r="AF28" s="1243"/>
      <c r="AG28" s="1243"/>
      <c r="AH28" s="1243"/>
      <c r="AI28" s="1243"/>
      <c r="AJ28" s="1243"/>
      <c r="AK28" s="1243"/>
      <c r="AL28" s="1243"/>
      <c r="AM28" s="1243"/>
      <c r="AN28" s="1243"/>
      <c r="AO28" s="1243"/>
      <c r="AP28" s="1244"/>
      <c r="AQ28" s="1244"/>
    </row>
    <row r="29" spans="1:58" ht="21.75" customHeight="1">
      <c r="A29" s="1245"/>
      <c r="B29" s="1245"/>
      <c r="C29" s="1246"/>
      <c r="D29" s="1246"/>
      <c r="E29" s="1245"/>
      <c r="F29" s="1245"/>
      <c r="G29" s="1245"/>
      <c r="H29" s="1245"/>
      <c r="I29" s="1245"/>
      <c r="J29" s="1245"/>
      <c r="K29" s="1245"/>
      <c r="L29" s="1245"/>
      <c r="M29" s="1245"/>
      <c r="N29" s="1245"/>
      <c r="O29" s="1245"/>
      <c r="P29" s="1245"/>
      <c r="Q29" s="1246"/>
      <c r="R29" s="1246"/>
      <c r="S29" s="1246"/>
      <c r="T29" s="1246"/>
      <c r="U29" s="1246"/>
      <c r="V29" s="1246"/>
      <c r="W29" s="1246"/>
      <c r="X29" s="1245"/>
      <c r="Y29" s="1245"/>
      <c r="Z29" s="1246"/>
      <c r="AA29" s="1246"/>
      <c r="AB29" s="1246"/>
      <c r="AC29" s="1246"/>
      <c r="AD29" s="1246"/>
      <c r="AE29" s="1246"/>
      <c r="AF29" s="1246"/>
      <c r="AG29" s="1246"/>
      <c r="AH29" s="1246"/>
      <c r="AI29" s="1246"/>
      <c r="AJ29" s="1246"/>
      <c r="AK29" s="1246"/>
      <c r="AL29" s="1246"/>
      <c r="AM29" s="1246"/>
      <c r="AN29" s="1246"/>
      <c r="AO29" s="1246"/>
      <c r="AP29" s="1247"/>
      <c r="AQ29" s="1247"/>
    </row>
    <row r="30" spans="1:58" ht="17.25" thickBot="1">
      <c r="A30" s="1248" t="s">
        <v>11</v>
      </c>
      <c r="B30" s="1249" t="s">
        <v>2092</v>
      </c>
      <c r="C30" s="1249"/>
      <c r="D30" s="1249"/>
      <c r="E30" s="1249"/>
      <c r="F30" s="1249"/>
      <c r="G30" s="1249"/>
      <c r="H30" s="1249"/>
      <c r="I30" s="1249"/>
      <c r="J30" s="1249"/>
      <c r="K30" s="1249"/>
      <c r="L30" s="1249"/>
      <c r="M30" s="1249"/>
      <c r="N30" s="1249"/>
      <c r="O30" s="1249"/>
      <c r="P30" s="1249"/>
      <c r="Q30" s="1249"/>
      <c r="R30" s="1249"/>
      <c r="S30" s="1249"/>
      <c r="T30" s="1249"/>
      <c r="U30" s="1249"/>
      <c r="V30" s="1249"/>
      <c r="W30" s="1249"/>
      <c r="X30" s="1248" t="s">
        <v>11</v>
      </c>
      <c r="Y30" s="1250"/>
      <c r="Z30" s="1249"/>
      <c r="AA30" s="1249"/>
      <c r="AB30" s="1249"/>
      <c r="AC30" s="1249"/>
      <c r="AD30" s="1249"/>
      <c r="AE30" s="1249"/>
      <c r="AF30" s="1249"/>
      <c r="AG30" s="1249"/>
      <c r="AH30" s="1249"/>
      <c r="AI30" s="1249"/>
      <c r="AJ30" s="1249"/>
      <c r="AK30" s="1249"/>
      <c r="AL30" s="1249"/>
      <c r="AM30" s="1249"/>
      <c r="AN30" s="1249"/>
      <c r="AO30" s="1249"/>
      <c r="AP30" s="1249"/>
      <c r="AQ30" s="1249"/>
    </row>
    <row r="31" spans="1:58">
      <c r="A31" s="1251"/>
      <c r="P31" s="1251"/>
      <c r="V31" s="542"/>
      <c r="X31" s="2589" t="s">
        <v>711</v>
      </c>
      <c r="Y31" s="785"/>
      <c r="Z31" s="542"/>
      <c r="AA31" s="1252"/>
      <c r="AD31" s="2589" t="s">
        <v>744</v>
      </c>
      <c r="AF31" s="542"/>
      <c r="AH31" s="785" t="s">
        <v>2093</v>
      </c>
      <c r="AM31" s="2590" t="s">
        <v>2094</v>
      </c>
      <c r="AN31" s="2590"/>
      <c r="AQ31" s="967"/>
    </row>
    <row r="32" spans="1:58">
      <c r="A32" s="367"/>
      <c r="P32" s="330"/>
      <c r="V32" s="542"/>
      <c r="X32" s="2235"/>
      <c r="Y32" s="785"/>
      <c r="Z32" s="542"/>
      <c r="AA32" s="1252"/>
      <c r="AD32" s="2239"/>
      <c r="AF32" s="542"/>
      <c r="AG32" s="1253"/>
      <c r="AH32" s="785" t="s">
        <v>2095</v>
      </c>
      <c r="AM32" s="2238"/>
      <c r="AN32" s="2238"/>
    </row>
    <row r="34" spans="24:24">
      <c r="X34" s="753" t="s">
        <v>2096</v>
      </c>
    </row>
    <row r="35" spans="24:24">
      <c r="X35" s="753" t="s">
        <v>2097</v>
      </c>
    </row>
    <row r="36" spans="24:24">
      <c r="X36" s="753" t="s">
        <v>2098</v>
      </c>
    </row>
  </sheetData>
  <mergeCells count="59">
    <mergeCell ref="X31:X32"/>
    <mergeCell ref="AD31:AD32"/>
    <mergeCell ref="AM31:AN32"/>
    <mergeCell ref="AB7:AB10"/>
    <mergeCell ref="AC7:AC9"/>
    <mergeCell ref="AD7:AD9"/>
    <mergeCell ref="AE7:AE9"/>
    <mergeCell ref="AF7:AF9"/>
    <mergeCell ref="AG7:AG9"/>
    <mergeCell ref="AA7:AA10"/>
    <mergeCell ref="Q7:Q9"/>
    <mergeCell ref="R7:R9"/>
    <mergeCell ref="S7:S9"/>
    <mergeCell ref="Y7:Y10"/>
    <mergeCell ref="Z7:Z10"/>
    <mergeCell ref="X5:X10"/>
    <mergeCell ref="Y5:AB6"/>
    <mergeCell ref="V6:V10"/>
    <mergeCell ref="W6:W10"/>
    <mergeCell ref="P7:P9"/>
    <mergeCell ref="E7:E9"/>
    <mergeCell ref="F7:F9"/>
    <mergeCell ref="G7:G9"/>
    <mergeCell ref="H7:H9"/>
    <mergeCell ref="I7:I9"/>
    <mergeCell ref="J7:J9"/>
    <mergeCell ref="K7:K9"/>
    <mergeCell ref="L7:L9"/>
    <mergeCell ref="M7:M9"/>
    <mergeCell ref="N7:N9"/>
    <mergeCell ref="O7:O9"/>
    <mergeCell ref="AP6:AQ6"/>
    <mergeCell ref="AH7:AH9"/>
    <mergeCell ref="AI7:AL7"/>
    <mergeCell ref="AP7:AP9"/>
    <mergeCell ref="AQ7:AQ9"/>
    <mergeCell ref="AC6:AD6"/>
    <mergeCell ref="AE6:AL6"/>
    <mergeCell ref="AM6:AM9"/>
    <mergeCell ref="AN6:AN9"/>
    <mergeCell ref="AO6:AO9"/>
    <mergeCell ref="AI8:AI9"/>
    <mergeCell ref="AJ8:AL8"/>
    <mergeCell ref="A4:W4"/>
    <mergeCell ref="X4:AQ4"/>
    <mergeCell ref="A5:A10"/>
    <mergeCell ref="B5:B9"/>
    <mergeCell ref="C5:C9"/>
    <mergeCell ref="D5:D9"/>
    <mergeCell ref="E5:P5"/>
    <mergeCell ref="Q5:S6"/>
    <mergeCell ref="T5:T9"/>
    <mergeCell ref="U5:W5"/>
    <mergeCell ref="AC5:AQ5"/>
    <mergeCell ref="E6:G6"/>
    <mergeCell ref="H6:J6"/>
    <mergeCell ref="K6:M6"/>
    <mergeCell ref="N6:P6"/>
    <mergeCell ref="U6:U10"/>
  </mergeCells>
  <phoneticPr fontId="4" type="noConversion"/>
  <hyperlinks>
    <hyperlink ref="AR3" location="預告統計資料發布時間表!A1" display="回發布時間表" xr:uid="{0AF84654-ED20-4629-BE33-5A4BC661CFD5}"/>
  </hyperlinks>
  <printOptions horizontalCentered="1"/>
  <pageMargins left="0.98425196850393704" right="0.98425196850393704" top="0.78740157480314965" bottom="0.78740157480314965" header="1.2204724409448819" footer="0.51181102362204722"/>
  <pageSetup paperSize="9" scale="67" fitToWidth="2" fitToHeight="2" orientation="landscape" cellComments="asDisplayed" useFirstPageNumber="1" copies="2" r:id="rId1"/>
  <headerFooter alignWithMargins="0">
    <oddHeader xml:space="preserve">&amp;R&amp;"標楷體,標準"本表共2頁，第&amp;P頁        </oddHeader>
  </headerFooter>
  <drawing r:id="rId2"/>
</worksheet>
</file>

<file path=xl/worksheets/sheet10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097124-7CC5-470F-8EC1-82FE3A0C2891}">
  <dimension ref="A1:M135"/>
  <sheetViews>
    <sheetView showGridLines="0" zoomScaleNormal="100" workbookViewId="0">
      <pane xSplit="5" topLeftCell="H1" activePane="topRight" state="frozen"/>
      <selection pane="topRight" activeCell="L5" sqref="L5"/>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2224</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c r="L5" s="107" t="s">
        <v>62</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63078846</v>
      </c>
      <c r="G7" s="1273">
        <f t="shared" si="0"/>
        <v>375350700</v>
      </c>
      <c r="H7" s="1273">
        <f t="shared" si="0"/>
        <v>62900398</v>
      </c>
      <c r="I7" s="1273">
        <f t="shared" si="0"/>
        <v>359633159</v>
      </c>
      <c r="J7" s="1273">
        <f>J8+J18+J19+J20+J21+K22+J25+J31+J34+J35+J36</f>
        <v>178448</v>
      </c>
      <c r="K7" s="1273">
        <f t="shared" si="0"/>
        <v>15717541</v>
      </c>
    </row>
    <row r="8" spans="1:12" s="1278" customFormat="1" ht="19.5" customHeight="1">
      <c r="A8" s="1275"/>
      <c r="B8" s="1275"/>
      <c r="C8" s="1276" t="s">
        <v>2119</v>
      </c>
      <c r="D8" s="1275"/>
      <c r="E8" s="1275"/>
      <c r="F8" s="1277">
        <f t="shared" ref="F8:K8" si="1">F9+F10+F11+F12+F13+F16</f>
        <v>17499018</v>
      </c>
      <c r="G8" s="1277">
        <f t="shared" si="1"/>
        <v>171284507</v>
      </c>
      <c r="H8" s="1277">
        <f t="shared" si="1"/>
        <v>17499018</v>
      </c>
      <c r="I8" s="1277">
        <f t="shared" si="1"/>
        <v>171284507</v>
      </c>
      <c r="J8" s="1277">
        <f t="shared" si="1"/>
        <v>0</v>
      </c>
      <c r="K8" s="1277">
        <f t="shared" si="1"/>
        <v>0</v>
      </c>
    </row>
    <row r="9" spans="1:12" ht="19.5" customHeight="1">
      <c r="A9" s="1279"/>
      <c r="B9" s="1279"/>
      <c r="C9" s="1280"/>
      <c r="D9" s="1279" t="s">
        <v>2120</v>
      </c>
      <c r="E9" s="1281"/>
      <c r="F9" s="1282">
        <v>7270</v>
      </c>
      <c r="G9" s="1299">
        <v>3073688</v>
      </c>
      <c r="H9" s="1282">
        <v>7270</v>
      </c>
      <c r="I9" s="1299">
        <v>3073688</v>
      </c>
      <c r="J9" s="1282"/>
      <c r="K9" s="1282"/>
    </row>
    <row r="10" spans="1:12" ht="19.5" customHeight="1">
      <c r="A10" s="1279"/>
      <c r="B10" s="1279"/>
      <c r="C10" s="1280"/>
      <c r="D10" s="1279" t="s">
        <v>2121</v>
      </c>
      <c r="E10" s="1279"/>
      <c r="F10" s="1282">
        <v>172308</v>
      </c>
      <c r="G10" s="1299">
        <v>941463</v>
      </c>
      <c r="H10" s="1282">
        <v>172308</v>
      </c>
      <c r="I10" s="1299">
        <v>941463</v>
      </c>
      <c r="J10" s="1282"/>
      <c r="K10" s="1282"/>
    </row>
    <row r="11" spans="1:12" ht="19.5" customHeight="1">
      <c r="A11" s="1279"/>
      <c r="B11" s="1279"/>
      <c r="C11" s="1280"/>
      <c r="D11" s="1279" t="s">
        <v>2122</v>
      </c>
      <c r="E11" s="1279"/>
      <c r="F11" s="1282">
        <v>18665</v>
      </c>
      <c r="G11" s="1299">
        <v>185156</v>
      </c>
      <c r="H11" s="1282">
        <v>18665</v>
      </c>
      <c r="I11" s="1299">
        <v>185156</v>
      </c>
      <c r="J11" s="1282"/>
      <c r="K11" s="1282"/>
    </row>
    <row r="12" spans="1:12" ht="19.5" customHeight="1">
      <c r="A12" s="1279"/>
      <c r="B12" s="1279"/>
      <c r="C12" s="1280"/>
      <c r="D12" s="1279" t="s">
        <v>2123</v>
      </c>
      <c r="E12" s="1279"/>
      <c r="F12" s="1282">
        <v>806938</v>
      </c>
      <c r="G12" s="1299">
        <v>4974027</v>
      </c>
      <c r="H12" s="1282">
        <v>806938</v>
      </c>
      <c r="I12" s="1299">
        <v>4974027</v>
      </c>
      <c r="J12" s="1282"/>
      <c r="K12" s="1282"/>
    </row>
    <row r="13" spans="1:12" s="1295" customFormat="1" ht="19.5" customHeight="1">
      <c r="A13" s="1292"/>
      <c r="B13" s="1292"/>
      <c r="C13" s="1311"/>
      <c r="D13" s="1292" t="s">
        <v>2124</v>
      </c>
      <c r="E13" s="1292"/>
      <c r="F13" s="1294">
        <f t="shared" ref="F13:K13" si="2">F14+F15</f>
        <v>3806051</v>
      </c>
      <c r="G13" s="1294">
        <f t="shared" si="2"/>
        <v>5580400</v>
      </c>
      <c r="H13" s="1294">
        <f t="shared" si="2"/>
        <v>3806051</v>
      </c>
      <c r="I13" s="1294">
        <f t="shared" si="2"/>
        <v>5580400</v>
      </c>
      <c r="J13" s="1294">
        <f t="shared" si="2"/>
        <v>0</v>
      </c>
      <c r="K13" s="1294">
        <f t="shared" si="2"/>
        <v>0</v>
      </c>
    </row>
    <row r="14" spans="1:12" ht="19.5" customHeight="1">
      <c r="A14" s="1279"/>
      <c r="B14" s="1279"/>
      <c r="C14" s="1280"/>
      <c r="D14" s="1279"/>
      <c r="E14" s="1279" t="s">
        <v>2125</v>
      </c>
      <c r="F14" s="1282"/>
      <c r="G14" s="1299">
        <v>0</v>
      </c>
      <c r="H14" s="1282"/>
      <c r="I14" s="1299">
        <v>0</v>
      </c>
      <c r="J14" s="1282"/>
      <c r="K14" s="1282"/>
    </row>
    <row r="15" spans="1:12" ht="19.5" customHeight="1">
      <c r="A15" s="1279"/>
      <c r="B15" s="1279"/>
      <c r="C15" s="1280"/>
      <c r="D15" s="1279"/>
      <c r="E15" s="1279" t="s">
        <v>2126</v>
      </c>
      <c r="F15" s="1282">
        <v>3806051</v>
      </c>
      <c r="G15" s="1299">
        <v>5580400</v>
      </c>
      <c r="H15" s="1282">
        <v>3806051</v>
      </c>
      <c r="I15" s="1299">
        <v>5580400</v>
      </c>
      <c r="J15" s="1282">
        <v>0</v>
      </c>
      <c r="K15" s="1282"/>
    </row>
    <row r="16" spans="1:12" ht="19.5" customHeight="1">
      <c r="A16" s="1279"/>
      <c r="B16" s="1279"/>
      <c r="C16" s="1280"/>
      <c r="D16" s="1279" t="s">
        <v>2127</v>
      </c>
      <c r="E16" s="1279"/>
      <c r="F16" s="1282">
        <v>12687786</v>
      </c>
      <c r="G16" s="1299">
        <v>156529773</v>
      </c>
      <c r="H16" s="1282">
        <v>12687786</v>
      </c>
      <c r="I16" s="1299">
        <v>156529773</v>
      </c>
      <c r="J16" s="1282">
        <v>0</v>
      </c>
      <c r="K16" s="1282"/>
    </row>
    <row r="17" spans="1:11" ht="19.5" customHeight="1">
      <c r="A17" s="1279"/>
      <c r="B17" s="1279"/>
      <c r="C17" s="1280"/>
      <c r="D17" s="1279" t="s">
        <v>2128</v>
      </c>
      <c r="E17" s="1279"/>
      <c r="F17" s="1282"/>
      <c r="G17" s="1299"/>
      <c r="H17" s="1282"/>
      <c r="I17" s="1299"/>
      <c r="J17" s="1282"/>
      <c r="K17" s="1282"/>
    </row>
    <row r="18" spans="1:11" ht="19.5" customHeight="1">
      <c r="A18" s="1279"/>
      <c r="B18" s="1279"/>
      <c r="C18" s="1287" t="s">
        <v>2129</v>
      </c>
      <c r="D18" s="1279"/>
      <c r="E18" s="1279"/>
      <c r="F18" s="1282"/>
      <c r="G18" s="1299"/>
      <c r="H18" s="1282"/>
      <c r="I18" s="1299"/>
      <c r="J18" s="1282"/>
      <c r="K18" s="1282"/>
    </row>
    <row r="19" spans="1:11" ht="19.5" customHeight="1">
      <c r="A19" s="1279"/>
      <c r="B19" s="1279"/>
      <c r="C19" s="1287" t="s">
        <v>2130</v>
      </c>
      <c r="D19" s="1279"/>
      <c r="E19" s="1279"/>
      <c r="F19" s="1282">
        <v>242686</v>
      </c>
      <c r="G19" s="1299">
        <v>1383758</v>
      </c>
      <c r="H19" s="1282">
        <v>242686</v>
      </c>
      <c r="I19" s="1299">
        <v>1383758</v>
      </c>
      <c r="J19" s="1282"/>
      <c r="K19" s="1282"/>
    </row>
    <row r="20" spans="1:11" ht="19.5" customHeight="1">
      <c r="A20" s="1279"/>
      <c r="B20" s="1279"/>
      <c r="C20" s="1287" t="s">
        <v>2131</v>
      </c>
      <c r="D20" s="1279"/>
      <c r="E20" s="1279"/>
      <c r="F20" s="1282">
        <v>897887</v>
      </c>
      <c r="G20" s="1299">
        <v>9013083</v>
      </c>
      <c r="H20" s="1282">
        <v>897887</v>
      </c>
      <c r="I20" s="1299">
        <v>9013083</v>
      </c>
      <c r="J20" s="1282"/>
      <c r="K20" s="1282"/>
    </row>
    <row r="21" spans="1:11" ht="19.5" customHeight="1">
      <c r="A21" s="1279"/>
      <c r="B21" s="1279"/>
      <c r="C21" s="1287" t="s">
        <v>2132</v>
      </c>
      <c r="D21" s="1279"/>
      <c r="E21" s="1279"/>
      <c r="F21" s="1282"/>
      <c r="G21" s="1299"/>
      <c r="H21" s="1282"/>
      <c r="I21" s="1299"/>
      <c r="J21" s="1282"/>
      <c r="K21" s="1282"/>
    </row>
    <row r="22" spans="1:11" s="1278" customFormat="1" ht="19.5" customHeight="1">
      <c r="A22" s="1275"/>
      <c r="B22" s="1275"/>
      <c r="C22" s="1288" t="s">
        <v>2133</v>
      </c>
      <c r="D22" s="1275"/>
      <c r="E22" s="1275"/>
      <c r="F22" s="1277">
        <f t="shared" ref="F22:K22" si="3">F23+F24</f>
        <v>107049</v>
      </c>
      <c r="G22" s="1277">
        <f t="shared" si="3"/>
        <v>1525094</v>
      </c>
      <c r="H22" s="1277">
        <f t="shared" si="3"/>
        <v>107049</v>
      </c>
      <c r="I22" s="1277">
        <f t="shared" si="3"/>
        <v>1525094</v>
      </c>
      <c r="J22" s="1277">
        <f t="shared" si="3"/>
        <v>0</v>
      </c>
      <c r="K22" s="1277">
        <f t="shared" si="3"/>
        <v>0</v>
      </c>
    </row>
    <row r="23" spans="1:11" ht="19.5" customHeight="1">
      <c r="A23" s="1279"/>
      <c r="B23" s="1279"/>
      <c r="C23" s="1281"/>
      <c r="D23" s="1287" t="s">
        <v>2134</v>
      </c>
      <c r="E23" s="1279"/>
      <c r="F23" s="1282">
        <v>106939</v>
      </c>
      <c r="G23" s="1282">
        <v>1436184</v>
      </c>
      <c r="H23" s="1282">
        <v>106939</v>
      </c>
      <c r="I23" s="1282">
        <v>1436184</v>
      </c>
      <c r="J23" s="1282"/>
      <c r="K23" s="1282"/>
    </row>
    <row r="24" spans="1:11" ht="19.5" customHeight="1">
      <c r="A24" s="1279"/>
      <c r="B24" s="1279"/>
      <c r="C24" s="1279"/>
      <c r="D24" s="1279" t="s">
        <v>2135</v>
      </c>
      <c r="E24" s="1279"/>
      <c r="F24" s="1282">
        <v>110</v>
      </c>
      <c r="G24" s="1282">
        <v>88910</v>
      </c>
      <c r="H24" s="1282">
        <v>110</v>
      </c>
      <c r="I24" s="1282">
        <v>88910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43831762</v>
      </c>
      <c r="G31" s="1277">
        <f t="shared" si="4"/>
        <v>189963627</v>
      </c>
      <c r="H31" s="1277">
        <f t="shared" si="4"/>
        <v>43653314</v>
      </c>
      <c r="I31" s="1277">
        <f t="shared" si="4"/>
        <v>174246086</v>
      </c>
      <c r="J31" s="1277">
        <f t="shared" si="4"/>
        <v>178448</v>
      </c>
      <c r="K31" s="1277">
        <f t="shared" si="4"/>
        <v>15717541</v>
      </c>
    </row>
    <row r="32" spans="1:11" ht="19.5" customHeight="1">
      <c r="A32" s="1279"/>
      <c r="B32" s="1279"/>
      <c r="C32" s="1279"/>
      <c r="D32" s="1279" t="s">
        <v>2141</v>
      </c>
      <c r="E32" s="1279"/>
      <c r="F32" s="1282">
        <v>43831762</v>
      </c>
      <c r="G32" s="1282">
        <v>189963627</v>
      </c>
      <c r="H32" s="1282">
        <v>43653314</v>
      </c>
      <c r="I32" s="1282">
        <v>174246086</v>
      </c>
      <c r="J32" s="1282">
        <v>178448</v>
      </c>
      <c r="K32" s="1282">
        <v>15717541</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41428</v>
      </c>
      <c r="H34" s="1282">
        <v>0</v>
      </c>
      <c r="I34" s="1282">
        <v>41428</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500444</v>
      </c>
      <c r="G36" s="1282">
        <v>2139203</v>
      </c>
      <c r="H36" s="1282">
        <v>500444</v>
      </c>
      <c r="I36" s="1282">
        <v>2139203</v>
      </c>
      <c r="J36" s="1282"/>
      <c r="K36" s="1282"/>
    </row>
    <row r="37" spans="1:11" s="1274" customFormat="1" ht="19.5" customHeight="1">
      <c r="A37" s="1289"/>
      <c r="B37" s="1289" t="s">
        <v>2146</v>
      </c>
      <c r="C37" s="1289"/>
      <c r="D37" s="1289"/>
      <c r="E37" s="1289"/>
      <c r="F37" s="1273"/>
      <c r="G37" s="1273"/>
      <c r="H37" s="1273"/>
      <c r="I37" s="1273"/>
      <c r="J37" s="1273"/>
      <c r="K37" s="1273"/>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ht="19.5" customHeight="1">
      <c r="A43" s="1279"/>
      <c r="B43" s="1312" t="s">
        <v>2151</v>
      </c>
      <c r="C43" s="1279"/>
      <c r="D43" s="1279"/>
      <c r="E43" s="1279"/>
      <c r="F43" s="1282"/>
      <c r="G43" s="1282"/>
      <c r="H43" s="1282"/>
      <c r="I43" s="1282"/>
      <c r="J43" s="1282">
        <f>J37+J7+J44</f>
        <v>178448</v>
      </c>
      <c r="K43" s="1282">
        <f>K37+K7+K44</f>
        <v>15717541</v>
      </c>
    </row>
    <row r="44" spans="1:11" ht="19.5" customHeight="1">
      <c r="A44" s="1279"/>
      <c r="B44" s="1279" t="s">
        <v>2152</v>
      </c>
      <c r="C44" s="1279"/>
      <c r="D44" s="1279"/>
      <c r="E44" s="1279"/>
      <c r="F44" s="1282">
        <v>891150</v>
      </c>
      <c r="G44" s="1282">
        <v>790705</v>
      </c>
      <c r="H44" s="1282">
        <v>891150</v>
      </c>
      <c r="I44" s="1282">
        <v>790705</v>
      </c>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317" customFormat="1" ht="19.5" customHeight="1">
      <c r="A51" s="1313" t="s">
        <v>2159</v>
      </c>
      <c r="B51" s="1314"/>
      <c r="C51" s="1314"/>
      <c r="D51" s="1314"/>
      <c r="E51" s="1315"/>
      <c r="F51" s="1316">
        <f>F7+F37+F44</f>
        <v>63969996</v>
      </c>
      <c r="G51" s="1316">
        <f>G7+G37+G44</f>
        <v>376141405</v>
      </c>
      <c r="H51" s="1316"/>
      <c r="I51" s="1316"/>
      <c r="J51" s="1316"/>
      <c r="K51" s="1316"/>
    </row>
    <row r="52" spans="1:13" ht="19.5" customHeight="1">
      <c r="A52" s="1312" t="s">
        <v>2160</v>
      </c>
      <c r="B52" s="1279"/>
      <c r="C52" s="1279"/>
      <c r="D52" s="1279"/>
      <c r="E52" s="1318"/>
      <c r="F52" s="1282">
        <v>52466233</v>
      </c>
      <c r="G52" s="1282">
        <v>312171409</v>
      </c>
      <c r="H52" s="1282"/>
      <c r="I52" s="1282"/>
      <c r="J52" s="1282"/>
      <c r="K52" s="1282"/>
    </row>
    <row r="53" spans="1:13" s="1317" customFormat="1" ht="19.5" customHeight="1">
      <c r="A53" s="1313" t="s">
        <v>2161</v>
      </c>
      <c r="B53" s="1314"/>
      <c r="C53" s="1314"/>
      <c r="D53" s="1314"/>
      <c r="E53" s="1319"/>
      <c r="F53" s="1316">
        <f>F51+F52</f>
        <v>116436229</v>
      </c>
      <c r="G53" s="1316">
        <f>G51+G52</f>
        <v>688312814</v>
      </c>
      <c r="H53" s="1316"/>
      <c r="I53" s="1316"/>
      <c r="J53" s="1316"/>
      <c r="K53" s="1316"/>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 t="shared" ref="F56:K56" si="5">F57+F62+F66+F71+F77+F82+F90+F88</f>
        <v>17030756</v>
      </c>
      <c r="G56" s="1273">
        <f t="shared" si="5"/>
        <v>172253747</v>
      </c>
      <c r="H56" s="1273">
        <f t="shared" si="5"/>
        <v>16946307</v>
      </c>
      <c r="I56" s="1273">
        <f t="shared" si="5"/>
        <v>171301149</v>
      </c>
      <c r="J56" s="1273">
        <f t="shared" si="5"/>
        <v>84449</v>
      </c>
      <c r="K56" s="1273">
        <f t="shared" si="5"/>
        <v>952598</v>
      </c>
    </row>
    <row r="57" spans="1:13" s="1278" customFormat="1" ht="19.5" customHeight="1">
      <c r="A57" s="1275"/>
      <c r="B57" s="1275"/>
      <c r="C57" s="1276" t="s">
        <v>2165</v>
      </c>
      <c r="D57" s="1275"/>
      <c r="E57" s="1275"/>
      <c r="F57" s="1277">
        <f t="shared" ref="F57:K57" si="6">F58+F59+F60+F61</f>
        <v>6396694</v>
      </c>
      <c r="G57" s="1277">
        <f t="shared" si="6"/>
        <v>82672276</v>
      </c>
      <c r="H57" s="1277">
        <f t="shared" si="6"/>
        <v>6333950</v>
      </c>
      <c r="I57" s="1277">
        <f t="shared" si="6"/>
        <v>81831138</v>
      </c>
      <c r="J57" s="1277">
        <f t="shared" si="6"/>
        <v>62744</v>
      </c>
      <c r="K57" s="1277">
        <f t="shared" si="6"/>
        <v>841138</v>
      </c>
    </row>
    <row r="58" spans="1:13" ht="19.5" customHeight="1">
      <c r="A58" s="1279"/>
      <c r="B58" s="1279"/>
      <c r="C58" s="1280"/>
      <c r="D58" s="1279" t="s">
        <v>2166</v>
      </c>
      <c r="E58" s="1279"/>
      <c r="F58" s="1282">
        <v>313508</v>
      </c>
      <c r="G58" s="1282">
        <v>20663508</v>
      </c>
      <c r="H58" s="1282">
        <v>313508</v>
      </c>
      <c r="I58" s="1282">
        <v>20663508</v>
      </c>
      <c r="J58" s="1282"/>
      <c r="K58" s="1282"/>
    </row>
    <row r="59" spans="1:13" ht="19.5" customHeight="1">
      <c r="A59" s="1279"/>
      <c r="B59" s="1279"/>
      <c r="C59" s="1280"/>
      <c r="D59" s="1279" t="s">
        <v>2167</v>
      </c>
      <c r="E59" s="1279"/>
      <c r="F59" s="1282">
        <v>1093908</v>
      </c>
      <c r="G59" s="1282">
        <v>23581342</v>
      </c>
      <c r="H59" s="1282">
        <v>1031164</v>
      </c>
      <c r="I59" s="1282">
        <v>23040394</v>
      </c>
      <c r="J59" s="1282">
        <v>62744</v>
      </c>
      <c r="K59" s="1282">
        <v>540948</v>
      </c>
      <c r="L59" s="330"/>
      <c r="M59" s="330"/>
    </row>
    <row r="60" spans="1:13" ht="19.5" customHeight="1">
      <c r="A60" s="1279"/>
      <c r="B60" s="1279"/>
      <c r="C60" s="1280"/>
      <c r="D60" s="1279" t="s">
        <v>2168</v>
      </c>
      <c r="E60" s="1279"/>
      <c r="F60" s="1282">
        <v>4964314</v>
      </c>
      <c r="G60" s="1282">
        <v>38346796</v>
      </c>
      <c r="H60" s="1282">
        <v>4964314</v>
      </c>
      <c r="I60" s="1282">
        <v>38046606</v>
      </c>
      <c r="J60" s="1282">
        <v>0</v>
      </c>
      <c r="K60" s="1282">
        <v>300190</v>
      </c>
    </row>
    <row r="61" spans="1:13" ht="19.5" customHeight="1">
      <c r="A61" s="1279"/>
      <c r="B61" s="1279"/>
      <c r="C61" s="1280"/>
      <c r="D61" s="1279" t="s">
        <v>2169</v>
      </c>
      <c r="E61" s="1279"/>
      <c r="F61" s="1282">
        <v>24964</v>
      </c>
      <c r="G61" s="1282">
        <v>80630</v>
      </c>
      <c r="H61" s="1282">
        <v>24964</v>
      </c>
      <c r="I61" s="1282">
        <v>80630</v>
      </c>
      <c r="J61" s="1282"/>
      <c r="K61" s="1282"/>
    </row>
    <row r="62" spans="1:13" s="1278" customFormat="1" ht="19.5" customHeight="1">
      <c r="A62" s="1275"/>
      <c r="B62" s="1275"/>
      <c r="C62" s="1276" t="s">
        <v>2170</v>
      </c>
      <c r="D62" s="1275"/>
      <c r="E62" s="1275"/>
      <c r="F62" s="1277">
        <f t="shared" ref="F62:K62" si="7">F63+F64+F65</f>
        <v>1062150</v>
      </c>
      <c r="G62" s="1277">
        <f t="shared" si="7"/>
        <v>6373497</v>
      </c>
      <c r="H62" s="1277">
        <f t="shared" si="7"/>
        <v>1062150</v>
      </c>
      <c r="I62" s="1277">
        <f t="shared" si="7"/>
        <v>6373497</v>
      </c>
      <c r="J62" s="1277">
        <f t="shared" si="7"/>
        <v>0</v>
      </c>
      <c r="K62" s="1277">
        <f t="shared" si="7"/>
        <v>0</v>
      </c>
    </row>
    <row r="63" spans="1:13" ht="19.5" customHeight="1">
      <c r="A63" s="1279"/>
      <c r="B63" s="1279"/>
      <c r="C63" s="1280"/>
      <c r="D63" s="1279" t="s">
        <v>2171</v>
      </c>
      <c r="E63" s="1279"/>
      <c r="F63" s="1282">
        <v>966845</v>
      </c>
      <c r="G63" s="1282">
        <v>5680827</v>
      </c>
      <c r="H63" s="1282">
        <v>966845</v>
      </c>
      <c r="I63" s="1282">
        <v>5680827</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95305</v>
      </c>
      <c r="G65" s="1282">
        <v>692670</v>
      </c>
      <c r="H65" s="1282">
        <v>95305</v>
      </c>
      <c r="I65" s="1282">
        <v>692670</v>
      </c>
      <c r="J65" s="1282"/>
      <c r="K65" s="1282"/>
    </row>
    <row r="66" spans="1:13" s="1278" customFormat="1" ht="19.5" customHeight="1">
      <c r="A66" s="1275"/>
      <c r="B66" s="1275"/>
      <c r="C66" s="1276" t="s">
        <v>2174</v>
      </c>
      <c r="D66" s="1275"/>
      <c r="E66" s="1275"/>
      <c r="F66" s="1277">
        <f t="shared" ref="F66:K66" si="8">F67+F68+F69+F70</f>
        <v>7862833</v>
      </c>
      <c r="G66" s="1277">
        <f t="shared" si="8"/>
        <v>52280617</v>
      </c>
      <c r="H66" s="1277">
        <f t="shared" si="8"/>
        <v>7841128</v>
      </c>
      <c r="I66" s="1277">
        <f t="shared" si="8"/>
        <v>52169157</v>
      </c>
      <c r="J66" s="1277">
        <f t="shared" si="8"/>
        <v>21705</v>
      </c>
      <c r="K66" s="1277">
        <f t="shared" si="8"/>
        <v>111460</v>
      </c>
    </row>
    <row r="67" spans="1:13" ht="19.5" customHeight="1">
      <c r="A67" s="1279"/>
      <c r="B67" s="1279"/>
      <c r="C67" s="1280"/>
      <c r="D67" s="1279" t="s">
        <v>2175</v>
      </c>
      <c r="E67" s="1279"/>
      <c r="F67" s="1282">
        <v>5792601</v>
      </c>
      <c r="G67" s="1282">
        <v>34757676</v>
      </c>
      <c r="H67" s="1282">
        <v>5770896</v>
      </c>
      <c r="I67" s="1282">
        <v>34646216</v>
      </c>
      <c r="J67" s="1282">
        <v>21705</v>
      </c>
      <c r="K67" s="1282">
        <v>111460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201685</v>
      </c>
      <c r="G69" s="1282">
        <v>5358322</v>
      </c>
      <c r="H69" s="1282">
        <v>201685</v>
      </c>
      <c r="I69" s="1282">
        <v>5358322</v>
      </c>
      <c r="J69" s="1282"/>
      <c r="K69" s="1282"/>
    </row>
    <row r="70" spans="1:13" ht="19.5" customHeight="1">
      <c r="A70" s="1279"/>
      <c r="B70" s="1279"/>
      <c r="C70" s="1280"/>
      <c r="D70" s="1279" t="s">
        <v>2178</v>
      </c>
      <c r="E70" s="1279"/>
      <c r="F70" s="1282">
        <v>1868547</v>
      </c>
      <c r="G70" s="1282">
        <v>12164619</v>
      </c>
      <c r="H70" s="1282">
        <v>1868547</v>
      </c>
      <c r="I70" s="1282">
        <v>12164619</v>
      </c>
      <c r="J70" s="1282"/>
      <c r="K70" s="1282"/>
    </row>
    <row r="71" spans="1:13" s="1278" customFormat="1" ht="19.5" customHeight="1">
      <c r="A71" s="1275"/>
      <c r="B71" s="1275"/>
      <c r="C71" s="1276" t="s">
        <v>2179</v>
      </c>
      <c r="D71" s="1275"/>
      <c r="E71" s="1275"/>
      <c r="F71" s="1277">
        <f t="shared" ref="F71:K71" si="9">F72+F73+F74+F75+F76</f>
        <v>176296</v>
      </c>
      <c r="G71" s="1277">
        <f t="shared" si="9"/>
        <v>2758674</v>
      </c>
      <c r="H71" s="1277">
        <f t="shared" si="9"/>
        <v>176296</v>
      </c>
      <c r="I71" s="1277">
        <f t="shared" si="9"/>
        <v>2758674</v>
      </c>
      <c r="J71" s="1277">
        <f t="shared" si="9"/>
        <v>0</v>
      </c>
      <c r="K71" s="1277">
        <f t="shared" si="9"/>
        <v>0</v>
      </c>
    </row>
    <row r="72" spans="1:13" ht="19.5" customHeight="1">
      <c r="A72" s="1279"/>
      <c r="B72" s="1279"/>
      <c r="C72" s="1280"/>
      <c r="D72" s="1279" t="s">
        <v>2180</v>
      </c>
      <c r="E72" s="1279"/>
      <c r="F72" s="1282">
        <v>38943</v>
      </c>
      <c r="G72" s="1282">
        <v>546247</v>
      </c>
      <c r="H72" s="1282">
        <v>38943</v>
      </c>
      <c r="I72" s="1282">
        <v>546247</v>
      </c>
      <c r="J72" s="1282"/>
      <c r="K72" s="1282"/>
    </row>
    <row r="73" spans="1:13" ht="19.5" customHeight="1">
      <c r="A73" s="1279"/>
      <c r="B73" s="1279"/>
      <c r="C73" s="1280"/>
      <c r="D73" s="1279" t="s">
        <v>2181</v>
      </c>
      <c r="E73" s="1279"/>
      <c r="F73" s="1282">
        <v>3225</v>
      </c>
      <c r="G73" s="1282">
        <v>61790</v>
      </c>
      <c r="H73" s="1282">
        <v>3225</v>
      </c>
      <c r="I73" s="1282">
        <v>61790</v>
      </c>
      <c r="J73" s="1282"/>
      <c r="K73" s="1282"/>
    </row>
    <row r="74" spans="1:13" ht="19.5" customHeight="1">
      <c r="A74" s="1279"/>
      <c r="B74" s="1279"/>
      <c r="C74" s="1280"/>
      <c r="D74" s="1279" t="s">
        <v>2182</v>
      </c>
      <c r="E74" s="1279"/>
      <c r="F74" s="1282">
        <v>134128</v>
      </c>
      <c r="G74" s="1282">
        <v>2150637</v>
      </c>
      <c r="H74" s="1282">
        <v>134128</v>
      </c>
      <c r="I74" s="1282">
        <v>2150637</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0">F78+F79</f>
        <v>1200459</v>
      </c>
      <c r="G77" s="1277">
        <f t="shared" si="10"/>
        <v>17240046</v>
      </c>
      <c r="H77" s="1277">
        <f t="shared" si="10"/>
        <v>1200459</v>
      </c>
      <c r="I77" s="1277">
        <f t="shared" si="10"/>
        <v>17240046</v>
      </c>
      <c r="J77" s="1277">
        <f t="shared" si="10"/>
        <v>0</v>
      </c>
      <c r="K77" s="1277">
        <f t="shared" si="10"/>
        <v>0</v>
      </c>
    </row>
    <row r="78" spans="1:13" ht="19.5" customHeight="1">
      <c r="A78" s="1279"/>
      <c r="B78" s="1279"/>
      <c r="C78" s="1279"/>
      <c r="D78" s="1279" t="s">
        <v>2186</v>
      </c>
      <c r="E78" s="1279"/>
      <c r="F78" s="1282">
        <v>80000</v>
      </c>
      <c r="G78" s="1282">
        <v>200000</v>
      </c>
      <c r="H78" s="1282">
        <v>80000</v>
      </c>
      <c r="I78" s="1282">
        <v>200000</v>
      </c>
      <c r="J78" s="1282"/>
      <c r="K78" s="1282"/>
    </row>
    <row r="79" spans="1:13" ht="19.5" customHeight="1">
      <c r="A79" s="1279"/>
      <c r="B79" s="1279"/>
      <c r="C79" s="1279"/>
      <c r="D79" s="1279" t="s">
        <v>2187</v>
      </c>
      <c r="E79" s="1279"/>
      <c r="F79" s="1282">
        <v>1120459</v>
      </c>
      <c r="G79" s="1282">
        <v>17040046</v>
      </c>
      <c r="H79" s="1282">
        <v>1120459</v>
      </c>
      <c r="I79" s="1282">
        <v>17040046</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1">F83+F84</f>
        <v>332324</v>
      </c>
      <c r="G82" s="1277">
        <f t="shared" si="11"/>
        <v>10794937</v>
      </c>
      <c r="H82" s="1277">
        <f t="shared" si="11"/>
        <v>332324</v>
      </c>
      <c r="I82" s="1277">
        <f t="shared" si="11"/>
        <v>10794937</v>
      </c>
      <c r="J82" s="1277">
        <f t="shared" si="11"/>
        <v>0</v>
      </c>
      <c r="K82" s="1277">
        <f t="shared" si="11"/>
        <v>0</v>
      </c>
    </row>
    <row r="83" spans="1:13" ht="19.5" customHeight="1">
      <c r="A83" s="1279"/>
      <c r="B83" s="1279"/>
      <c r="C83" s="1279"/>
      <c r="D83" s="1279" t="s">
        <v>2189</v>
      </c>
      <c r="E83" s="1279"/>
      <c r="F83" s="1282">
        <v>332324</v>
      </c>
      <c r="G83" s="1282">
        <v>10794937</v>
      </c>
      <c r="H83" s="1282">
        <v>332324</v>
      </c>
      <c r="I83" s="1282">
        <v>10794937</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c r="G88" s="1277"/>
      <c r="H88" s="1277"/>
      <c r="I88" s="1277"/>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c r="G90" s="1282">
        <v>133700</v>
      </c>
      <c r="H90" s="1282"/>
      <c r="I90" s="1282">
        <v>133700</v>
      </c>
      <c r="J90" s="1282"/>
      <c r="K90" s="1282"/>
    </row>
    <row r="91" spans="1:13" s="1274" customFormat="1" ht="19.5" customHeight="1">
      <c r="A91" s="1289"/>
      <c r="B91" s="1302" t="s">
        <v>2197</v>
      </c>
      <c r="C91" s="1289"/>
      <c r="D91" s="1289"/>
      <c r="E91" s="1289"/>
      <c r="F91" s="1273">
        <f t="shared" ref="F91:K91" si="12">F92+F97+F101+F108+F114+F117</f>
        <v>77554389</v>
      </c>
      <c r="G91" s="1273">
        <f t="shared" si="12"/>
        <v>253121998</v>
      </c>
      <c r="H91" s="1273">
        <f t="shared" si="12"/>
        <v>71599011</v>
      </c>
      <c r="I91" s="1273">
        <f t="shared" si="12"/>
        <v>192984758</v>
      </c>
      <c r="J91" s="1273">
        <f t="shared" si="12"/>
        <v>5955378</v>
      </c>
      <c r="K91" s="1273">
        <f t="shared" si="12"/>
        <v>60137240</v>
      </c>
    </row>
    <row r="92" spans="1:13" s="1278" customFormat="1" ht="19.5" customHeight="1">
      <c r="A92" s="1275"/>
      <c r="B92" s="1275"/>
      <c r="C92" s="1276" t="s">
        <v>2165</v>
      </c>
      <c r="D92" s="1275"/>
      <c r="E92" s="1275"/>
      <c r="F92" s="1277">
        <f t="shared" ref="F92:K92" si="13">F93+F94+F95+F96</f>
        <v>6141844</v>
      </c>
      <c r="G92" s="1277">
        <f t="shared" si="13"/>
        <v>13361072</v>
      </c>
      <c r="H92" s="1277">
        <f t="shared" si="13"/>
        <v>704534</v>
      </c>
      <c r="I92" s="1277">
        <f t="shared" si="13"/>
        <v>2328337</v>
      </c>
      <c r="J92" s="1277">
        <f t="shared" si="13"/>
        <v>5437310</v>
      </c>
      <c r="K92" s="1277">
        <f t="shared" si="13"/>
        <v>11032735</v>
      </c>
    </row>
    <row r="93" spans="1:13" ht="19.5" customHeight="1">
      <c r="A93" s="1279"/>
      <c r="B93" s="1279"/>
      <c r="C93" s="1280"/>
      <c r="D93" s="1279" t="s">
        <v>2166</v>
      </c>
      <c r="E93" s="1279"/>
      <c r="F93" s="1282">
        <v>-86847</v>
      </c>
      <c r="G93" s="1282">
        <v>183153</v>
      </c>
      <c r="H93" s="1282">
        <v>-86847</v>
      </c>
      <c r="I93" s="1282">
        <v>183153</v>
      </c>
      <c r="J93" s="1282"/>
      <c r="K93" s="1282"/>
    </row>
    <row r="94" spans="1:13" ht="19.5" customHeight="1">
      <c r="A94" s="1279"/>
      <c r="B94" s="1279"/>
      <c r="C94" s="1280"/>
      <c r="D94" s="1279" t="s">
        <v>2167</v>
      </c>
      <c r="E94" s="1279"/>
      <c r="F94" s="1282">
        <v>2918326</v>
      </c>
      <c r="G94" s="1282">
        <v>5731782</v>
      </c>
      <c r="H94" s="1282">
        <v>0</v>
      </c>
      <c r="I94" s="1282">
        <v>585884</v>
      </c>
      <c r="J94" s="1282">
        <v>2918326</v>
      </c>
      <c r="K94" s="1282">
        <v>5145898</v>
      </c>
    </row>
    <row r="95" spans="1:13" ht="19.5" customHeight="1">
      <c r="A95" s="1279"/>
      <c r="B95" s="1279"/>
      <c r="C95" s="1280"/>
      <c r="D95" s="1279" t="s">
        <v>2168</v>
      </c>
      <c r="E95" s="1279"/>
      <c r="F95" s="1282">
        <v>3310365</v>
      </c>
      <c r="G95" s="1282">
        <v>7446137</v>
      </c>
      <c r="H95" s="1282">
        <v>791381</v>
      </c>
      <c r="I95" s="1282">
        <v>1559300</v>
      </c>
      <c r="J95" s="1282">
        <v>2518984</v>
      </c>
      <c r="K95" s="1282">
        <v>5886837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4">F98+F99+F100</f>
        <v>0</v>
      </c>
      <c r="G97" s="1277">
        <f t="shared" si="14"/>
        <v>49969</v>
      </c>
      <c r="H97" s="1277">
        <f t="shared" si="14"/>
        <v>0</v>
      </c>
      <c r="I97" s="1277">
        <f t="shared" si="14"/>
        <v>49969</v>
      </c>
      <c r="J97" s="1277">
        <f t="shared" si="14"/>
        <v>0</v>
      </c>
      <c r="K97" s="1277">
        <f t="shared" si="14"/>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49969</v>
      </c>
      <c r="H100" s="1282">
        <v>0</v>
      </c>
      <c r="I100" s="1282">
        <v>49969</v>
      </c>
      <c r="J100" s="1282"/>
      <c r="K100" s="1282"/>
    </row>
    <row r="101" spans="1:11" s="1278" customFormat="1" ht="19.5" customHeight="1">
      <c r="A101" s="1275"/>
      <c r="B101" s="1275"/>
      <c r="C101" s="1276" t="s">
        <v>2174</v>
      </c>
      <c r="D101" s="1275"/>
      <c r="E101" s="1275"/>
      <c r="F101" s="1277">
        <f t="shared" ref="F101:K101" si="15">F102+F103+F104+F105</f>
        <v>69013136</v>
      </c>
      <c r="G101" s="1277">
        <f t="shared" si="15"/>
        <v>230253050</v>
      </c>
      <c r="H101" s="1277">
        <f t="shared" si="15"/>
        <v>69013136</v>
      </c>
      <c r="I101" s="1277">
        <f t="shared" si="15"/>
        <v>188074259</v>
      </c>
      <c r="J101" s="1277">
        <f t="shared" si="15"/>
        <v>0</v>
      </c>
      <c r="K101" s="1277">
        <f t="shared" si="15"/>
        <v>42178791</v>
      </c>
    </row>
    <row r="102" spans="1:11" ht="19.5" customHeight="1">
      <c r="A102" s="1279"/>
      <c r="B102" s="1279"/>
      <c r="C102" s="1280"/>
      <c r="D102" s="1279" t="s">
        <v>2175</v>
      </c>
      <c r="E102" s="1279"/>
      <c r="F102" s="1282">
        <v>5840192</v>
      </c>
      <c r="G102" s="1282">
        <v>36393244</v>
      </c>
      <c r="H102" s="1282">
        <v>5840192</v>
      </c>
      <c r="I102" s="1282">
        <v>19865990</v>
      </c>
      <c r="J102" s="1282"/>
      <c r="K102" s="1282">
        <v>16527254</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63172944</v>
      </c>
      <c r="G105" s="1282">
        <v>193859806</v>
      </c>
      <c r="H105" s="1282">
        <v>63172944</v>
      </c>
      <c r="I105" s="1282">
        <v>168208269</v>
      </c>
      <c r="J105" s="1282">
        <v>0</v>
      </c>
      <c r="K105" s="1282">
        <v>25651537</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6">F109+F110+F111+F112+F113</f>
        <v>585468</v>
      </c>
      <c r="G108" s="1277">
        <f t="shared" si="16"/>
        <v>6955832</v>
      </c>
      <c r="H108" s="1277">
        <f t="shared" si="16"/>
        <v>67400</v>
      </c>
      <c r="I108" s="1277">
        <f t="shared" si="16"/>
        <v>218418</v>
      </c>
      <c r="J108" s="1277">
        <f t="shared" si="16"/>
        <v>518068</v>
      </c>
      <c r="K108" s="1277">
        <f t="shared" si="16"/>
        <v>6737414</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v>585468</v>
      </c>
      <c r="G111" s="1282">
        <v>6955832</v>
      </c>
      <c r="H111" s="1282">
        <v>67400</v>
      </c>
      <c r="I111" s="1282">
        <v>218418</v>
      </c>
      <c r="J111" s="1282">
        <v>518068</v>
      </c>
      <c r="K111" s="1282">
        <v>6737414</v>
      </c>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7">F115+F116</f>
        <v>94840</v>
      </c>
      <c r="G114" s="1277">
        <f t="shared" si="17"/>
        <v>502075</v>
      </c>
      <c r="H114" s="1277">
        <f t="shared" si="17"/>
        <v>94840</v>
      </c>
      <c r="I114" s="1277">
        <f t="shared" si="17"/>
        <v>313775</v>
      </c>
      <c r="J114" s="1277">
        <f t="shared" si="17"/>
        <v>0</v>
      </c>
      <c r="K114" s="1277">
        <f t="shared" si="17"/>
        <v>188300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94840</v>
      </c>
      <c r="G116" s="1282">
        <v>502075</v>
      </c>
      <c r="H116" s="1282">
        <v>94840</v>
      </c>
      <c r="I116" s="1282">
        <v>313775</v>
      </c>
      <c r="J116" s="1282"/>
      <c r="K116" s="1282">
        <v>188300</v>
      </c>
    </row>
    <row r="117" spans="1:11" ht="20.25" customHeight="1">
      <c r="A117" s="1279"/>
      <c r="B117" s="1279"/>
      <c r="C117" s="1279" t="s">
        <v>2198</v>
      </c>
      <c r="D117" s="1279"/>
      <c r="E117" s="1279"/>
      <c r="F117" s="1282">
        <v>1719101</v>
      </c>
      <c r="G117" s="1282">
        <v>2000000</v>
      </c>
      <c r="H117" s="1282">
        <v>1719101</v>
      </c>
      <c r="I117" s="1282">
        <v>2000000</v>
      </c>
      <c r="J117" s="1282"/>
      <c r="K117" s="1282"/>
    </row>
    <row r="118" spans="1:11" s="1274" customFormat="1" ht="20.25" customHeight="1">
      <c r="A118" s="1289"/>
      <c r="B118" s="1290" t="s">
        <v>2151</v>
      </c>
      <c r="C118" s="1289"/>
      <c r="D118" s="1289"/>
      <c r="E118" s="1289"/>
      <c r="F118" s="1273">
        <f t="shared" ref="F118:K118" si="18">F91+F56</f>
        <v>94585145</v>
      </c>
      <c r="G118" s="1273">
        <f t="shared" si="18"/>
        <v>425375745</v>
      </c>
      <c r="H118" s="1273">
        <f t="shared" si="18"/>
        <v>88545318</v>
      </c>
      <c r="I118" s="1273">
        <f t="shared" si="18"/>
        <v>364285907</v>
      </c>
      <c r="J118" s="1273">
        <f t="shared" si="18"/>
        <v>6039827</v>
      </c>
      <c r="K118" s="1273">
        <f t="shared" si="18"/>
        <v>61089838</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-2338084</v>
      </c>
      <c r="G120" s="1282">
        <v>901708</v>
      </c>
      <c r="H120" s="1282">
        <v>-2338084</v>
      </c>
      <c r="I120" s="1282">
        <v>901708</v>
      </c>
      <c r="J120" s="1282">
        <v>0</v>
      </c>
      <c r="K120" s="1282">
        <v>0</v>
      </c>
    </row>
    <row r="121" spans="1:11" ht="20.25" customHeight="1">
      <c r="A121" s="1279"/>
      <c r="B121" s="1279" t="s">
        <v>2201</v>
      </c>
      <c r="C121" s="1279"/>
      <c r="D121" s="1279"/>
      <c r="E121" s="1279"/>
      <c r="F121" s="1282"/>
      <c r="G121" s="1282">
        <v>-2338084</v>
      </c>
      <c r="H121" s="1282">
        <v>901708</v>
      </c>
      <c r="I121" s="1282"/>
      <c r="J121" s="1282"/>
      <c r="K121" s="1282"/>
    </row>
    <row r="122" spans="1:11" ht="20.25" customHeight="1">
      <c r="A122" s="1279"/>
      <c r="B122" s="1279" t="s">
        <v>2202</v>
      </c>
      <c r="C122" s="1279"/>
      <c r="D122" s="1279"/>
      <c r="E122" s="1279"/>
      <c r="F122" s="1282">
        <v>8887</v>
      </c>
      <c r="G122" s="1282">
        <v>1708379</v>
      </c>
      <c r="H122" s="1282">
        <v>8887</v>
      </c>
      <c r="I122" s="1282">
        <v>1708379</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317" customFormat="1" ht="20.25" customHeight="1">
      <c r="A127" s="1313" t="s">
        <v>2206</v>
      </c>
      <c r="B127" s="1314"/>
      <c r="C127" s="1314"/>
      <c r="D127" s="1314"/>
      <c r="E127" s="1320"/>
      <c r="F127" s="1316">
        <f>F118+F120+F122</f>
        <v>92255948</v>
      </c>
      <c r="G127" s="1316">
        <f>G118+G120+G122</f>
        <v>427985832</v>
      </c>
      <c r="H127" s="1316"/>
      <c r="I127" s="1316"/>
      <c r="J127" s="1316"/>
      <c r="K127" s="1316"/>
    </row>
    <row r="128" spans="1:11" ht="20.25" customHeight="1">
      <c r="A128" s="1279" t="s">
        <v>2207</v>
      </c>
      <c r="B128" s="1279"/>
      <c r="C128" s="1279"/>
      <c r="D128" s="1279"/>
      <c r="E128" s="1308"/>
      <c r="F128" s="1282">
        <v>102964050</v>
      </c>
      <c r="G128" s="1282"/>
      <c r="H128" s="1282"/>
      <c r="I128" s="1282"/>
      <c r="J128" s="1282"/>
      <c r="K128" s="1282"/>
    </row>
    <row r="129" spans="1:11" s="1317" customFormat="1" ht="20.25" customHeight="1">
      <c r="A129" s="1314" t="s">
        <v>2208</v>
      </c>
      <c r="B129" s="1314"/>
      <c r="C129" s="1314"/>
      <c r="D129" s="1314"/>
      <c r="E129" s="1314"/>
      <c r="F129" s="1316">
        <f>F127+F128</f>
        <v>195219998</v>
      </c>
      <c r="G129" s="1316"/>
      <c r="H129" s="1316"/>
      <c r="I129" s="1316"/>
      <c r="J129" s="1316"/>
      <c r="K129" s="1316"/>
    </row>
    <row r="130" spans="1:11" ht="20.25" customHeight="1">
      <c r="A130" s="1279" t="s">
        <v>2209</v>
      </c>
      <c r="B130" s="1279"/>
      <c r="C130" s="1279"/>
      <c r="D130" s="1279"/>
      <c r="E130" s="1279"/>
      <c r="F130" s="1282">
        <v>484710</v>
      </c>
      <c r="G130" s="1282"/>
      <c r="H130" s="1282"/>
      <c r="I130" s="1282"/>
      <c r="J130" s="1282"/>
      <c r="K130" s="1282"/>
    </row>
    <row r="131" spans="1:11" s="1317" customFormat="1" ht="20.25" customHeight="1">
      <c r="A131" s="1313" t="s">
        <v>2210</v>
      </c>
      <c r="B131" s="1314"/>
      <c r="C131" s="1314"/>
      <c r="D131" s="1314"/>
      <c r="E131" s="1314"/>
      <c r="F131" s="1316">
        <f>F128+F130</f>
        <v>103448760</v>
      </c>
      <c r="G131" s="1316"/>
      <c r="H131" s="1316"/>
      <c r="I131" s="1316"/>
      <c r="J131" s="1316"/>
      <c r="K131" s="1316"/>
    </row>
    <row r="132" spans="1:11" ht="23.25" customHeight="1">
      <c r="A132" s="1281" t="s">
        <v>878</v>
      </c>
      <c r="B132" s="1281"/>
      <c r="C132" s="1281"/>
      <c r="D132" s="1281"/>
      <c r="E132" s="1281" t="s">
        <v>1377</v>
      </c>
      <c r="F132" s="2595" t="s">
        <v>2211</v>
      </c>
      <c r="G132" s="2596"/>
      <c r="H132" s="1309" t="s">
        <v>1728</v>
      </c>
      <c r="I132" s="1309"/>
      <c r="J132" s="2597" t="s">
        <v>2225</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4" type="noConversion"/>
  <hyperlinks>
    <hyperlink ref="L5" location="預告統計資料發布時間表!A1" display="回發布時間表" xr:uid="{1D05C0DB-C39F-4209-8DDC-F167E82DEEB1}"/>
  </hyperlinks>
  <printOptions verticalCentered="1"/>
  <pageMargins left="0.62992125984251968" right="0.43307086614173229" top="0.39370078740157483" bottom="0.39370078740157483" header="0.70866141732283472" footer="0.51181102362204722"/>
  <pageSetup paperSize="9" scale="78" orientation="landscape" horizontalDpi="4294967292" r:id="rId1"/>
  <headerFooter alignWithMargins="0"/>
  <rowBreaks count="4" manualBreakCount="4">
    <brk id="28" max="16383" man="1"/>
    <brk id="53" max="16383" man="1"/>
    <brk id="79" max="16383" man="1"/>
    <brk id="105" max="16383" man="1"/>
  </rowBreaks>
</worksheet>
</file>

<file path=xl/worksheets/sheet10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69A3BD-4963-4D72-8341-35F7281049E4}">
  <dimension ref="A1:M135"/>
  <sheetViews>
    <sheetView showGridLines="0" view="pageBreakPreview" zoomScale="60" zoomScaleNormal="85" workbookViewId="0">
      <pane xSplit="5" topLeftCell="F1" activePane="topRight" state="frozen"/>
      <selection pane="topRight" activeCell="L5" sqref="L5"/>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2226</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c r="L5" s="107" t="s">
        <v>62</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31196458</v>
      </c>
      <c r="G7" s="1273">
        <f t="shared" si="0"/>
        <v>31196458</v>
      </c>
      <c r="H7" s="1273">
        <f t="shared" si="0"/>
        <v>31196458</v>
      </c>
      <c r="I7" s="1273">
        <f>I8+I18+I19+I20+I21+J22+I25+I31+I34+I35+I36</f>
        <v>30605220</v>
      </c>
      <c r="J7" s="1273">
        <f>J8+J18+J19+J20+J21+K22+J25+J31+J34+J35+J36</f>
        <v>0</v>
      </c>
      <c r="K7" s="1273">
        <f t="shared" si="0"/>
        <v>0</v>
      </c>
    </row>
    <row r="8" spans="1:12" s="1278" customFormat="1" ht="19.5" customHeight="1">
      <c r="A8" s="1275"/>
      <c r="B8" s="1275"/>
      <c r="C8" s="1276" t="s">
        <v>2119</v>
      </c>
      <c r="D8" s="1275"/>
      <c r="E8" s="1275"/>
      <c r="F8" s="1277">
        <f t="shared" ref="F8:K8" si="1">F9+F10+F11+F12+F13+F16</f>
        <v>29981638</v>
      </c>
      <c r="G8" s="1277">
        <f t="shared" si="1"/>
        <v>29981638</v>
      </c>
      <c r="H8" s="1277">
        <f t="shared" si="1"/>
        <v>29981638</v>
      </c>
      <c r="I8" s="1277">
        <f t="shared" si="1"/>
        <v>29981638</v>
      </c>
      <c r="J8" s="1277">
        <f t="shared" si="1"/>
        <v>0</v>
      </c>
      <c r="K8" s="1277">
        <f t="shared" si="1"/>
        <v>0</v>
      </c>
    </row>
    <row r="9" spans="1:12" ht="19.5" customHeight="1">
      <c r="A9" s="1279"/>
      <c r="B9" s="1279"/>
      <c r="C9" s="1280"/>
      <c r="D9" s="1279" t="s">
        <v>2120</v>
      </c>
      <c r="E9" s="1281"/>
      <c r="F9" s="1282">
        <v>2617</v>
      </c>
      <c r="G9" s="1282">
        <v>2617</v>
      </c>
      <c r="H9" s="1282">
        <v>2617</v>
      </c>
      <c r="I9" s="1282">
        <v>2617</v>
      </c>
      <c r="J9" s="1282">
        <v>0</v>
      </c>
      <c r="K9" s="1282">
        <v>0</v>
      </c>
    </row>
    <row r="10" spans="1:12" ht="19.5" customHeight="1">
      <c r="A10" s="1279"/>
      <c r="B10" s="1279"/>
      <c r="C10" s="1280"/>
      <c r="D10" s="1279" t="s">
        <v>2121</v>
      </c>
      <c r="E10" s="1279"/>
      <c r="F10" s="1282">
        <v>0</v>
      </c>
      <c r="G10" s="1282">
        <v>0</v>
      </c>
      <c r="H10" s="1282">
        <v>0</v>
      </c>
      <c r="I10" s="1282">
        <v>0</v>
      </c>
      <c r="J10" s="1282">
        <v>0</v>
      </c>
      <c r="K10" s="1282">
        <v>0</v>
      </c>
    </row>
    <row r="11" spans="1:12" ht="19.5" customHeight="1">
      <c r="A11" s="1279"/>
      <c r="B11" s="1279"/>
      <c r="C11" s="1280"/>
      <c r="D11" s="1279" t="s">
        <v>2122</v>
      </c>
      <c r="E11" s="1279"/>
      <c r="F11" s="1282">
        <v>5592</v>
      </c>
      <c r="G11" s="1282">
        <v>5592</v>
      </c>
      <c r="H11" s="1282">
        <v>5592</v>
      </c>
      <c r="I11" s="1282">
        <v>5592</v>
      </c>
      <c r="J11" s="1282">
        <v>0</v>
      </c>
      <c r="K11" s="1282">
        <v>0</v>
      </c>
    </row>
    <row r="12" spans="1:12" ht="19.5" customHeight="1">
      <c r="A12" s="1279"/>
      <c r="B12" s="1279"/>
      <c r="C12" s="1280"/>
      <c r="D12" s="1279" t="s">
        <v>2123</v>
      </c>
      <c r="E12" s="1279"/>
      <c r="F12" s="1282">
        <v>0</v>
      </c>
      <c r="G12" s="1282">
        <v>0</v>
      </c>
      <c r="H12" s="1282">
        <v>0</v>
      </c>
      <c r="I12" s="1282">
        <v>0</v>
      </c>
      <c r="J12" s="1282">
        <v>0</v>
      </c>
      <c r="K12" s="1282">
        <v>0</v>
      </c>
    </row>
    <row r="13" spans="1:12" s="1286" customFormat="1" ht="19.5" customHeight="1">
      <c r="A13" s="1283"/>
      <c r="B13" s="1283"/>
      <c r="C13" s="1284"/>
      <c r="D13" s="1283" t="s">
        <v>2124</v>
      </c>
      <c r="E13" s="1283"/>
      <c r="F13" s="1285">
        <f t="shared" ref="F13:K13" si="2">F14+F15</f>
        <v>8539</v>
      </c>
      <c r="G13" s="1285">
        <f t="shared" si="2"/>
        <v>8539</v>
      </c>
      <c r="H13" s="1285">
        <f t="shared" si="2"/>
        <v>8539</v>
      </c>
      <c r="I13" s="1285">
        <f t="shared" si="2"/>
        <v>8539</v>
      </c>
      <c r="J13" s="1285">
        <f t="shared" si="2"/>
        <v>0</v>
      </c>
      <c r="K13" s="1285">
        <f t="shared" si="2"/>
        <v>0</v>
      </c>
    </row>
    <row r="14" spans="1:12" ht="19.5" customHeight="1">
      <c r="A14" s="1279"/>
      <c r="B14" s="1279"/>
      <c r="C14" s="1280"/>
      <c r="D14" s="1279"/>
      <c r="E14" s="1279" t="s">
        <v>2125</v>
      </c>
      <c r="F14" s="1282">
        <v>0</v>
      </c>
      <c r="G14" s="1282">
        <v>0</v>
      </c>
      <c r="H14" s="1282">
        <v>0</v>
      </c>
      <c r="I14" s="1282">
        <v>0</v>
      </c>
      <c r="J14" s="1282">
        <v>0</v>
      </c>
      <c r="K14" s="1282">
        <v>0</v>
      </c>
    </row>
    <row r="15" spans="1:12" ht="19.5" customHeight="1">
      <c r="A15" s="1279"/>
      <c r="B15" s="1279"/>
      <c r="C15" s="1280"/>
      <c r="D15" s="1279"/>
      <c r="E15" s="1279" t="s">
        <v>2126</v>
      </c>
      <c r="F15" s="1282">
        <v>8539</v>
      </c>
      <c r="G15" s="1282">
        <v>8539</v>
      </c>
      <c r="H15" s="1282">
        <v>8539</v>
      </c>
      <c r="I15" s="1282">
        <v>8539</v>
      </c>
      <c r="J15" s="1282">
        <v>0</v>
      </c>
      <c r="K15" s="1282">
        <v>0</v>
      </c>
    </row>
    <row r="16" spans="1:12" ht="19.5" customHeight="1">
      <c r="A16" s="1279"/>
      <c r="B16" s="1279"/>
      <c r="C16" s="1280"/>
      <c r="D16" s="1279" t="s">
        <v>2127</v>
      </c>
      <c r="E16" s="1279"/>
      <c r="F16" s="1282">
        <v>29964890</v>
      </c>
      <c r="G16" s="1282">
        <v>29964890</v>
      </c>
      <c r="H16" s="1282">
        <v>29964890</v>
      </c>
      <c r="I16" s="1282">
        <v>29964890</v>
      </c>
      <c r="J16" s="1282">
        <v>0</v>
      </c>
      <c r="K16" s="1282">
        <v>0</v>
      </c>
    </row>
    <row r="17" spans="1:11" ht="19.5" customHeight="1">
      <c r="A17" s="1279"/>
      <c r="B17" s="1279"/>
      <c r="C17" s="1280"/>
      <c r="D17" s="1279" t="s">
        <v>2128</v>
      </c>
      <c r="E17" s="1279"/>
      <c r="F17" s="1282">
        <v>0</v>
      </c>
      <c r="G17" s="1282">
        <v>0</v>
      </c>
      <c r="H17" s="1282">
        <v>0</v>
      </c>
      <c r="I17" s="1282">
        <v>0</v>
      </c>
      <c r="J17" s="1282">
        <v>0</v>
      </c>
      <c r="K17" s="1282">
        <v>0</v>
      </c>
    </row>
    <row r="18" spans="1:11" ht="19.5" customHeight="1">
      <c r="A18" s="1279"/>
      <c r="B18" s="1279"/>
      <c r="C18" s="1287" t="s">
        <v>2129</v>
      </c>
      <c r="D18" s="1279"/>
      <c r="E18" s="1279"/>
      <c r="F18" s="1282"/>
      <c r="G18" s="1282"/>
      <c r="H18" s="1282"/>
      <c r="I18" s="1282"/>
      <c r="J18" s="1282">
        <v>0</v>
      </c>
      <c r="K18" s="1282">
        <v>0</v>
      </c>
    </row>
    <row r="19" spans="1:11" ht="19.5" customHeight="1">
      <c r="A19" s="1279"/>
      <c r="B19" s="1279"/>
      <c r="C19" s="1287" t="s">
        <v>2130</v>
      </c>
      <c r="D19" s="1279"/>
      <c r="E19" s="1279"/>
      <c r="F19" s="1282">
        <v>0</v>
      </c>
      <c r="G19" s="1282">
        <v>0</v>
      </c>
      <c r="H19" s="1282">
        <v>0</v>
      </c>
      <c r="I19" s="1282">
        <v>0</v>
      </c>
      <c r="J19" s="1282">
        <v>0</v>
      </c>
      <c r="K19" s="1282">
        <v>0</v>
      </c>
    </row>
    <row r="20" spans="1:11" s="1278" customFormat="1" ht="19.5" customHeight="1">
      <c r="A20" s="1275"/>
      <c r="B20" s="1275"/>
      <c r="C20" s="1288" t="s">
        <v>2131</v>
      </c>
      <c r="D20" s="1275"/>
      <c r="E20" s="1275"/>
      <c r="F20" s="1277">
        <v>596730</v>
      </c>
      <c r="G20" s="1277">
        <v>596730</v>
      </c>
      <c r="H20" s="1277">
        <v>596730</v>
      </c>
      <c r="I20" s="1277">
        <v>596730</v>
      </c>
      <c r="J20" s="1277">
        <v>0</v>
      </c>
      <c r="K20" s="1277">
        <v>0</v>
      </c>
    </row>
    <row r="21" spans="1:11" ht="19.5" customHeight="1">
      <c r="A21" s="1279"/>
      <c r="B21" s="1279"/>
      <c r="C21" s="1287" t="s">
        <v>2132</v>
      </c>
      <c r="D21" s="1279"/>
      <c r="E21" s="1279"/>
      <c r="F21" s="1282">
        <v>0</v>
      </c>
      <c r="G21" s="1282">
        <v>0</v>
      </c>
      <c r="H21" s="1282">
        <v>0</v>
      </c>
      <c r="I21" s="1282">
        <v>0</v>
      </c>
      <c r="J21" s="1282">
        <v>0</v>
      </c>
      <c r="K21" s="1282">
        <v>0</v>
      </c>
    </row>
    <row r="22" spans="1:11" s="1278" customFormat="1" ht="19.5" customHeight="1">
      <c r="A22" s="1275"/>
      <c r="B22" s="1275"/>
      <c r="C22" s="1288" t="s">
        <v>2133</v>
      </c>
      <c r="D22" s="1275"/>
      <c r="E22" s="1275"/>
      <c r="F22" s="1277">
        <f>F23+F24</f>
        <v>591238</v>
      </c>
      <c r="G22" s="1277">
        <f>G23+G24</f>
        <v>591238</v>
      </c>
      <c r="H22" s="1277">
        <f>H23+H24</f>
        <v>591238</v>
      </c>
      <c r="I22" s="1277">
        <f>I23+I24</f>
        <v>591238</v>
      </c>
      <c r="J22" s="1277">
        <v>0</v>
      </c>
      <c r="K22" s="1277">
        <v>0</v>
      </c>
    </row>
    <row r="23" spans="1:11" ht="19.5" customHeight="1">
      <c r="A23" s="1279"/>
      <c r="B23" s="1279"/>
      <c r="C23" s="1281"/>
      <c r="D23" s="1287" t="s">
        <v>2134</v>
      </c>
      <c r="E23" s="1279"/>
      <c r="F23" s="1282">
        <v>591238</v>
      </c>
      <c r="G23" s="1282">
        <v>591238</v>
      </c>
      <c r="H23" s="1282">
        <v>591238</v>
      </c>
      <c r="I23" s="1282">
        <v>591238</v>
      </c>
      <c r="J23" s="1282">
        <v>0</v>
      </c>
      <c r="K23" s="1282">
        <v>0</v>
      </c>
    </row>
    <row r="24" spans="1:11" ht="19.5" customHeight="1">
      <c r="A24" s="1279"/>
      <c r="B24" s="1279"/>
      <c r="C24" s="1279"/>
      <c r="D24" s="1279" t="s">
        <v>2135</v>
      </c>
      <c r="E24" s="1279"/>
      <c r="F24" s="1282">
        <v>0</v>
      </c>
      <c r="G24" s="1282">
        <v>0</v>
      </c>
      <c r="H24" s="1282">
        <v>0</v>
      </c>
      <c r="I24" s="1282">
        <v>0</v>
      </c>
      <c r="J24" s="1282">
        <v>0</v>
      </c>
      <c r="K24" s="1282">
        <v>0</v>
      </c>
    </row>
    <row r="25" spans="1:11" ht="19.5" customHeight="1">
      <c r="A25" s="1279"/>
      <c r="B25" s="1279"/>
      <c r="C25" s="1279" t="s">
        <v>2136</v>
      </c>
      <c r="D25" s="1279"/>
      <c r="E25" s="1279"/>
      <c r="F25" s="1282">
        <v>0</v>
      </c>
      <c r="G25" s="1282">
        <v>0</v>
      </c>
      <c r="H25" s="1282">
        <v>0</v>
      </c>
      <c r="I25" s="1282">
        <v>0</v>
      </c>
      <c r="J25" s="1282">
        <v>0</v>
      </c>
      <c r="K25" s="1282">
        <v>0</v>
      </c>
    </row>
    <row r="26" spans="1:11" ht="19.5" customHeight="1">
      <c r="A26" s="1279"/>
      <c r="B26" s="1279"/>
      <c r="C26" s="1279"/>
      <c r="D26" s="1279" t="s">
        <v>2137</v>
      </c>
      <c r="E26" s="1279"/>
      <c r="F26" s="1282">
        <v>0</v>
      </c>
      <c r="G26" s="1282">
        <v>0</v>
      </c>
      <c r="H26" s="1282">
        <v>0</v>
      </c>
      <c r="I26" s="1282">
        <v>0</v>
      </c>
      <c r="J26" s="1282">
        <v>0</v>
      </c>
      <c r="K26" s="1282">
        <v>0</v>
      </c>
    </row>
    <row r="27" spans="1:11" ht="19.5" customHeight="1">
      <c r="A27" s="1279"/>
      <c r="B27" s="1279"/>
      <c r="C27" s="1279"/>
      <c r="D27" s="1279" t="s">
        <v>2138</v>
      </c>
      <c r="E27" s="1279"/>
      <c r="F27" s="1282">
        <v>0</v>
      </c>
      <c r="G27" s="1282">
        <v>0</v>
      </c>
      <c r="H27" s="1282">
        <v>0</v>
      </c>
      <c r="I27" s="1282">
        <v>0</v>
      </c>
      <c r="J27" s="1282">
        <v>0</v>
      </c>
      <c r="K27" s="1282">
        <v>0</v>
      </c>
    </row>
    <row r="28" spans="1:11" ht="19.5" customHeight="1">
      <c r="A28" s="1279"/>
      <c r="B28" s="1279"/>
      <c r="C28" s="1279"/>
      <c r="D28" s="1279" t="s">
        <v>2139</v>
      </c>
      <c r="E28" s="1279"/>
      <c r="F28" s="1282">
        <v>0</v>
      </c>
      <c r="G28" s="1282">
        <v>0</v>
      </c>
      <c r="H28" s="1282">
        <v>0</v>
      </c>
      <c r="I28" s="1282">
        <v>0</v>
      </c>
      <c r="J28" s="1282">
        <v>0</v>
      </c>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3">F32+F33</f>
        <v>0</v>
      </c>
      <c r="G31" s="1277">
        <f t="shared" si="3"/>
        <v>0</v>
      </c>
      <c r="H31" s="1277">
        <f t="shared" si="3"/>
        <v>0</v>
      </c>
      <c r="I31" s="1277">
        <f t="shared" si="3"/>
        <v>0</v>
      </c>
      <c r="J31" s="1277">
        <f t="shared" si="3"/>
        <v>0</v>
      </c>
      <c r="K31" s="1277">
        <f t="shared" si="3"/>
        <v>0</v>
      </c>
    </row>
    <row r="32" spans="1:11" ht="19.5" customHeight="1">
      <c r="A32" s="1279"/>
      <c r="B32" s="1279"/>
      <c r="C32" s="1279"/>
      <c r="D32" s="1279" t="s">
        <v>2141</v>
      </c>
      <c r="E32" s="1279"/>
      <c r="F32" s="1282">
        <v>0</v>
      </c>
      <c r="G32" s="1282">
        <v>0</v>
      </c>
      <c r="H32" s="1282">
        <v>0</v>
      </c>
      <c r="I32" s="1282">
        <v>0</v>
      </c>
      <c r="J32" s="1282">
        <v>0</v>
      </c>
      <c r="K32" s="1282">
        <v>0</v>
      </c>
    </row>
    <row r="33" spans="1:11" ht="19.5" customHeight="1">
      <c r="A33" s="1279"/>
      <c r="B33" s="1279"/>
      <c r="C33" s="1279"/>
      <c r="D33" s="1279" t="s">
        <v>2142</v>
      </c>
      <c r="E33" s="1279"/>
      <c r="F33" s="1282">
        <v>0</v>
      </c>
      <c r="G33" s="1282">
        <v>0</v>
      </c>
      <c r="H33" s="1282">
        <v>0</v>
      </c>
      <c r="I33" s="1282">
        <v>0</v>
      </c>
      <c r="J33" s="1282">
        <v>0</v>
      </c>
      <c r="K33" s="1282">
        <v>0</v>
      </c>
    </row>
    <row r="34" spans="1:11" s="1278" customFormat="1" ht="19.5" customHeight="1">
      <c r="A34" s="1275"/>
      <c r="B34" s="1275"/>
      <c r="C34" s="1275" t="s">
        <v>2143</v>
      </c>
      <c r="D34" s="1275"/>
      <c r="E34" s="1275"/>
      <c r="F34" s="1277">
        <v>6000</v>
      </c>
      <c r="G34" s="1277">
        <v>6000</v>
      </c>
      <c r="H34" s="1277">
        <v>6000</v>
      </c>
      <c r="I34" s="1277">
        <v>6000</v>
      </c>
      <c r="J34" s="1277"/>
      <c r="K34" s="1277"/>
    </row>
    <row r="35" spans="1:11" ht="19.5" customHeight="1">
      <c r="A35" s="1279"/>
      <c r="B35" s="1279"/>
      <c r="C35" s="1279" t="s">
        <v>2144</v>
      </c>
      <c r="D35" s="1279"/>
      <c r="E35" s="1279"/>
      <c r="F35" s="1282">
        <v>0</v>
      </c>
      <c r="G35" s="1282">
        <v>0</v>
      </c>
      <c r="H35" s="1282">
        <v>0</v>
      </c>
      <c r="I35" s="1282">
        <v>0</v>
      </c>
      <c r="J35" s="1282">
        <v>0</v>
      </c>
      <c r="K35" s="1282">
        <v>0</v>
      </c>
    </row>
    <row r="36" spans="1:11" ht="19.5" customHeight="1">
      <c r="A36" s="1279"/>
      <c r="B36" s="1279"/>
      <c r="C36" s="1279" t="s">
        <v>2145</v>
      </c>
      <c r="D36" s="1279"/>
      <c r="E36" s="1279"/>
      <c r="F36" s="1282">
        <v>20852</v>
      </c>
      <c r="G36" s="1282">
        <v>20852</v>
      </c>
      <c r="H36" s="1282">
        <v>20852</v>
      </c>
      <c r="I36" s="1282">
        <v>20852</v>
      </c>
      <c r="J36" s="1282">
        <v>0</v>
      </c>
      <c r="K36" s="1282">
        <v>0</v>
      </c>
    </row>
    <row r="37" spans="1:11" s="1274" customFormat="1" ht="19.5" customHeight="1">
      <c r="A37" s="1289"/>
      <c r="B37" s="1289" t="s">
        <v>2146</v>
      </c>
      <c r="C37" s="1289"/>
      <c r="D37" s="1289"/>
      <c r="E37" s="1289"/>
      <c r="F37" s="1273">
        <v>0</v>
      </c>
      <c r="G37" s="1273">
        <v>0</v>
      </c>
      <c r="H37" s="1273">
        <v>0</v>
      </c>
      <c r="I37" s="1273">
        <v>0</v>
      </c>
      <c r="J37" s="1273"/>
      <c r="K37" s="1273"/>
    </row>
    <row r="38" spans="1:11" ht="19.5" customHeight="1">
      <c r="A38" s="1279"/>
      <c r="B38" s="1279"/>
      <c r="C38" s="1279" t="s">
        <v>2147</v>
      </c>
      <c r="D38" s="1279"/>
      <c r="E38" s="1279"/>
      <c r="F38" s="1282">
        <v>0</v>
      </c>
      <c r="G38" s="1282">
        <v>0</v>
      </c>
      <c r="H38" s="1282">
        <v>0</v>
      </c>
      <c r="I38" s="1282">
        <v>0</v>
      </c>
      <c r="J38" s="1282">
        <v>0</v>
      </c>
      <c r="K38" s="1282">
        <v>0</v>
      </c>
    </row>
    <row r="39" spans="1:11" ht="19.5" customHeight="1">
      <c r="A39" s="1279"/>
      <c r="B39" s="1279"/>
      <c r="C39" s="1279"/>
      <c r="D39" s="1279" t="s">
        <v>2148</v>
      </c>
      <c r="E39" s="1279"/>
      <c r="F39" s="1282">
        <v>0</v>
      </c>
      <c r="G39" s="1282">
        <v>0</v>
      </c>
      <c r="H39" s="1282">
        <v>0</v>
      </c>
      <c r="I39" s="1282">
        <v>0</v>
      </c>
      <c r="J39" s="1282">
        <v>0</v>
      </c>
      <c r="K39" s="1282">
        <v>0</v>
      </c>
    </row>
    <row r="40" spans="1:11" ht="19.5" customHeight="1">
      <c r="A40" s="1279"/>
      <c r="B40" s="1279"/>
      <c r="C40" s="1279"/>
      <c r="D40" s="1279" t="s">
        <v>2149</v>
      </c>
      <c r="E40" s="1279"/>
      <c r="F40" s="1282">
        <v>0</v>
      </c>
      <c r="G40" s="1282">
        <v>0</v>
      </c>
      <c r="H40" s="1282">
        <v>0</v>
      </c>
      <c r="I40" s="1282">
        <v>0</v>
      </c>
      <c r="J40" s="1282">
        <v>0</v>
      </c>
      <c r="K40" s="1282">
        <v>0</v>
      </c>
    </row>
    <row r="41" spans="1:11" ht="19.5" customHeight="1">
      <c r="A41" s="1279"/>
      <c r="B41" s="1279"/>
      <c r="C41" s="1279"/>
      <c r="D41" s="1279" t="s">
        <v>2150</v>
      </c>
      <c r="E41" s="1279"/>
      <c r="F41" s="1282">
        <v>0</v>
      </c>
      <c r="G41" s="1282">
        <v>0</v>
      </c>
      <c r="H41" s="1282">
        <v>0</v>
      </c>
      <c r="I41" s="1282">
        <v>0</v>
      </c>
      <c r="J41" s="1282">
        <v>0</v>
      </c>
      <c r="K41" s="1282">
        <v>0</v>
      </c>
    </row>
    <row r="42" spans="1:11" ht="19.5" customHeight="1">
      <c r="A42" s="1279"/>
      <c r="B42" s="1279"/>
      <c r="C42" s="1279"/>
      <c r="D42" s="1279" t="s">
        <v>2135</v>
      </c>
      <c r="E42" s="1279"/>
      <c r="F42" s="1282">
        <v>0</v>
      </c>
      <c r="G42" s="1282">
        <v>0</v>
      </c>
      <c r="H42" s="1282">
        <v>0</v>
      </c>
      <c r="I42" s="1282">
        <v>0</v>
      </c>
      <c r="J42" s="1282">
        <v>0</v>
      </c>
      <c r="K42" s="1282">
        <v>0</v>
      </c>
    </row>
    <row r="43" spans="1:11" s="1274" customFormat="1" ht="19.5" customHeight="1">
      <c r="A43" s="1289"/>
      <c r="B43" s="1290" t="s">
        <v>2151</v>
      </c>
      <c r="C43" s="1289"/>
      <c r="D43" s="1289"/>
      <c r="E43" s="1289"/>
      <c r="F43" s="1273">
        <f t="shared" ref="F43:K43" si="4">F37+F7+F44</f>
        <v>31196458</v>
      </c>
      <c r="G43" s="1273">
        <f t="shared" si="4"/>
        <v>31196458</v>
      </c>
      <c r="H43" s="1273">
        <f t="shared" si="4"/>
        <v>31196458</v>
      </c>
      <c r="I43" s="1273">
        <f t="shared" si="4"/>
        <v>30605220</v>
      </c>
      <c r="J43" s="1273">
        <f t="shared" si="4"/>
        <v>0</v>
      </c>
      <c r="K43" s="1273">
        <f t="shared" si="4"/>
        <v>0</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5">F43</f>
        <v>31196458</v>
      </c>
      <c r="G51" s="1294">
        <f t="shared" si="5"/>
        <v>31196458</v>
      </c>
      <c r="H51" s="1294">
        <f t="shared" si="5"/>
        <v>31196458</v>
      </c>
      <c r="I51" s="1294">
        <f t="shared" si="5"/>
        <v>30605220</v>
      </c>
      <c r="J51" s="1294">
        <f t="shared" si="5"/>
        <v>0</v>
      </c>
      <c r="K51" s="1294">
        <f t="shared" si="5"/>
        <v>0</v>
      </c>
    </row>
    <row r="52" spans="1:13" s="1300" customFormat="1" ht="19.5" customHeight="1">
      <c r="A52" s="1296" t="s">
        <v>2160</v>
      </c>
      <c r="B52" s="1297"/>
      <c r="C52" s="1297"/>
      <c r="D52" s="1297"/>
      <c r="E52" s="1298"/>
      <c r="F52" s="1299"/>
      <c r="G52" s="1299"/>
      <c r="H52" s="1299"/>
      <c r="I52" s="1299"/>
      <c r="J52" s="1299"/>
      <c r="K52" s="1299"/>
    </row>
    <row r="53" spans="1:13" s="1295" customFormat="1" ht="19.5" customHeight="1">
      <c r="A53" s="1291" t="s">
        <v>2161</v>
      </c>
      <c r="B53" s="1292"/>
      <c r="C53" s="1292"/>
      <c r="D53" s="1292"/>
      <c r="E53" s="1301"/>
      <c r="F53" s="1294">
        <f t="shared" ref="F53:K53" si="6">F51+F52</f>
        <v>31196458</v>
      </c>
      <c r="G53" s="1294">
        <f t="shared" si="6"/>
        <v>31196458</v>
      </c>
      <c r="H53" s="1294">
        <f t="shared" si="6"/>
        <v>31196458</v>
      </c>
      <c r="I53" s="1294">
        <f t="shared" si="6"/>
        <v>30605220</v>
      </c>
      <c r="J53" s="1294">
        <f t="shared" si="6"/>
        <v>0</v>
      </c>
      <c r="K53" s="1294">
        <f t="shared" si="6"/>
        <v>0</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
        <v>27176071</v>
      </c>
      <c r="G56" s="1273">
        <f>G57+G62+G66+G71+G77+G82+G90+G88</f>
        <v>27214991</v>
      </c>
      <c r="H56" s="1273">
        <f>H57+H62+H66+H71+H77+H82+H90+H88</f>
        <v>27214991</v>
      </c>
      <c r="I56" s="1273">
        <f>I57+I62+I66+I71+I77+I82+I90+I88</f>
        <v>27214991</v>
      </c>
      <c r="J56" s="1273">
        <f>J57+J62+J66+J71+J77+J82+J90+J88</f>
        <v>0</v>
      </c>
      <c r="K56" s="1273">
        <f>K57+K62+K66+K71+K77+K82+K90+K88</f>
        <v>0</v>
      </c>
    </row>
    <row r="57" spans="1:13" s="1278" customFormat="1" ht="19.5" customHeight="1">
      <c r="A57" s="1275"/>
      <c r="B57" s="1275"/>
      <c r="C57" s="1276" t="s">
        <v>2165</v>
      </c>
      <c r="D57" s="1275"/>
      <c r="E57" s="1275"/>
      <c r="F57" s="1277">
        <f>F58+F59+F60+F61</f>
        <v>17077680</v>
      </c>
      <c r="G57" s="1277">
        <f>G58+G59+G60+G61</f>
        <v>17077680</v>
      </c>
      <c r="H57" s="1277">
        <f>H58+H59+H60+H61</f>
        <v>17077680</v>
      </c>
      <c r="I57" s="1277">
        <f>I58+I59+I60+I61</f>
        <v>17077680</v>
      </c>
      <c r="J57" s="1277">
        <f>K61+J59+J60+J61</f>
        <v>0</v>
      </c>
      <c r="K57" s="1277">
        <f>L61+K59+K60+K61</f>
        <v>0</v>
      </c>
    </row>
    <row r="58" spans="1:13" ht="19.5" customHeight="1">
      <c r="A58" s="1279"/>
      <c r="B58" s="1279"/>
      <c r="C58" s="1280"/>
      <c r="D58" s="1279" t="s">
        <v>2166</v>
      </c>
      <c r="E58" s="1279"/>
      <c r="F58" s="1282">
        <v>6842000</v>
      </c>
      <c r="G58" s="1282">
        <v>6842000</v>
      </c>
      <c r="H58" s="1282">
        <v>6842000</v>
      </c>
      <c r="I58" s="1282">
        <v>6842000</v>
      </c>
      <c r="J58" s="1282">
        <v>0</v>
      </c>
      <c r="K58" s="1282">
        <v>0</v>
      </c>
    </row>
    <row r="59" spans="1:13" ht="19.5" customHeight="1">
      <c r="A59" s="1279"/>
      <c r="B59" s="1279"/>
      <c r="C59" s="1280"/>
      <c r="D59" s="1279" t="s">
        <v>2167</v>
      </c>
      <c r="E59" s="1279"/>
      <c r="F59" s="1282">
        <v>4500774</v>
      </c>
      <c r="G59" s="1282">
        <v>4500774</v>
      </c>
      <c r="H59" s="1282">
        <v>4500774</v>
      </c>
      <c r="I59" s="1282">
        <v>4500774</v>
      </c>
      <c r="J59" s="1282">
        <v>0</v>
      </c>
      <c r="K59" s="1282">
        <v>0</v>
      </c>
      <c r="L59" s="330"/>
      <c r="M59" s="330"/>
    </row>
    <row r="60" spans="1:13" ht="19.5" customHeight="1">
      <c r="A60" s="1279"/>
      <c r="B60" s="1279"/>
      <c r="C60" s="1280"/>
      <c r="D60" s="1279" t="s">
        <v>2168</v>
      </c>
      <c r="E60" s="1279"/>
      <c r="F60" s="1282">
        <v>5728406</v>
      </c>
      <c r="G60" s="1282">
        <v>5728406</v>
      </c>
      <c r="H60" s="1282">
        <v>5728406</v>
      </c>
      <c r="I60" s="1282">
        <v>5728406</v>
      </c>
      <c r="J60" s="1282">
        <v>0</v>
      </c>
      <c r="K60" s="1282">
        <v>0</v>
      </c>
    </row>
    <row r="61" spans="1:13" ht="19.5" customHeight="1">
      <c r="A61" s="1279"/>
      <c r="B61" s="1279"/>
      <c r="C61" s="1280"/>
      <c r="D61" s="1279" t="s">
        <v>2169</v>
      </c>
      <c r="E61" s="1279"/>
      <c r="F61" s="1282">
        <v>6500</v>
      </c>
      <c r="G61" s="1282">
        <v>6500</v>
      </c>
      <c r="H61" s="1282">
        <v>6500</v>
      </c>
      <c r="I61" s="1282">
        <v>6500</v>
      </c>
      <c r="J61" s="1282">
        <v>0</v>
      </c>
      <c r="K61" s="1282">
        <v>0</v>
      </c>
    </row>
    <row r="62" spans="1:13" s="1278" customFormat="1" ht="19.5" customHeight="1">
      <c r="A62" s="1275"/>
      <c r="B62" s="1275"/>
      <c r="C62" s="1276" t="s">
        <v>2170</v>
      </c>
      <c r="D62" s="1275"/>
      <c r="E62" s="1275"/>
      <c r="F62" s="1277">
        <f t="shared" ref="F62:K62" si="7">F63+F64+F65</f>
        <v>946231</v>
      </c>
      <c r="G62" s="1277">
        <f t="shared" si="7"/>
        <v>946231</v>
      </c>
      <c r="H62" s="1277">
        <f t="shared" si="7"/>
        <v>946231</v>
      </c>
      <c r="I62" s="1277">
        <f t="shared" si="7"/>
        <v>946231</v>
      </c>
      <c r="J62" s="1277">
        <f t="shared" si="7"/>
        <v>0</v>
      </c>
      <c r="K62" s="1277">
        <f t="shared" si="7"/>
        <v>0</v>
      </c>
    </row>
    <row r="63" spans="1:13" ht="19.5" customHeight="1">
      <c r="A63" s="1279"/>
      <c r="B63" s="1279"/>
      <c r="C63" s="1280"/>
      <c r="D63" s="1279" t="s">
        <v>2171</v>
      </c>
      <c r="E63" s="1279"/>
      <c r="F63" s="1282">
        <v>866236</v>
      </c>
      <c r="G63" s="1282">
        <v>866236</v>
      </c>
      <c r="H63" s="1282">
        <v>866236</v>
      </c>
      <c r="I63" s="1282">
        <v>866236</v>
      </c>
      <c r="J63" s="1282">
        <v>0</v>
      </c>
      <c r="K63" s="1282">
        <v>0</v>
      </c>
    </row>
    <row r="64" spans="1:13" ht="19.5" customHeight="1">
      <c r="A64" s="1279"/>
      <c r="B64" s="1279"/>
      <c r="C64" s="1280"/>
      <c r="D64" s="1279" t="s">
        <v>2172</v>
      </c>
      <c r="E64" s="1279"/>
      <c r="F64" s="1282"/>
      <c r="G64" s="1282"/>
      <c r="H64" s="1282"/>
      <c r="I64" s="1282"/>
      <c r="J64" s="1282">
        <v>0</v>
      </c>
      <c r="K64" s="1282">
        <v>0</v>
      </c>
    </row>
    <row r="65" spans="1:13" ht="19.5" customHeight="1">
      <c r="A65" s="1279"/>
      <c r="B65" s="1279"/>
      <c r="C65" s="1280"/>
      <c r="D65" s="1279" t="s">
        <v>2173</v>
      </c>
      <c r="E65" s="1279"/>
      <c r="F65" s="1282">
        <v>79995</v>
      </c>
      <c r="G65" s="1282">
        <v>79995</v>
      </c>
      <c r="H65" s="1282">
        <v>79995</v>
      </c>
      <c r="I65" s="1282">
        <v>79995</v>
      </c>
      <c r="J65" s="1282">
        <v>0</v>
      </c>
      <c r="K65" s="1282">
        <v>0</v>
      </c>
    </row>
    <row r="66" spans="1:13" s="1278" customFormat="1" ht="19.5" customHeight="1">
      <c r="A66" s="1275"/>
      <c r="B66" s="1275"/>
      <c r="C66" s="1276" t="s">
        <v>2174</v>
      </c>
      <c r="D66" s="1275"/>
      <c r="E66" s="1275"/>
      <c r="F66" s="1277">
        <f t="shared" ref="F66:K66" si="8">F67+F68+F69+F70</f>
        <v>3722606</v>
      </c>
      <c r="G66" s="1277">
        <f t="shared" si="8"/>
        <v>3722606</v>
      </c>
      <c r="H66" s="1277">
        <f t="shared" si="8"/>
        <v>3722606</v>
      </c>
      <c r="I66" s="1277">
        <f t="shared" si="8"/>
        <v>3722606</v>
      </c>
      <c r="J66" s="1277">
        <f t="shared" si="8"/>
        <v>0</v>
      </c>
      <c r="K66" s="1277">
        <f t="shared" si="8"/>
        <v>0</v>
      </c>
    </row>
    <row r="67" spans="1:13" ht="19.5" customHeight="1">
      <c r="A67" s="1279"/>
      <c r="B67" s="1279"/>
      <c r="C67" s="1280"/>
      <c r="D67" s="1279" t="s">
        <v>2175</v>
      </c>
      <c r="E67" s="1279"/>
      <c r="F67" s="1282">
        <v>1562773</v>
      </c>
      <c r="G67" s="1282">
        <v>1562773</v>
      </c>
      <c r="H67" s="1282">
        <v>1562773</v>
      </c>
      <c r="I67" s="1282">
        <v>1562773</v>
      </c>
      <c r="J67" s="1282">
        <v>0</v>
      </c>
      <c r="K67" s="1282">
        <v>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1214406</v>
      </c>
      <c r="G69" s="1282">
        <v>1214406</v>
      </c>
      <c r="H69" s="1282">
        <v>1214406</v>
      </c>
      <c r="I69" s="1282">
        <v>1214406</v>
      </c>
      <c r="J69" s="1282">
        <v>0</v>
      </c>
      <c r="K69" s="1282">
        <v>0</v>
      </c>
    </row>
    <row r="70" spans="1:13" ht="19.5" customHeight="1">
      <c r="A70" s="1279"/>
      <c r="B70" s="1279"/>
      <c r="C70" s="1280"/>
      <c r="D70" s="1279" t="s">
        <v>2178</v>
      </c>
      <c r="E70" s="1279"/>
      <c r="F70" s="1282">
        <v>945427</v>
      </c>
      <c r="G70" s="1282">
        <v>945427</v>
      </c>
      <c r="H70" s="1282">
        <v>945427</v>
      </c>
      <c r="I70" s="1282">
        <v>945427</v>
      </c>
      <c r="J70" s="1282">
        <v>0</v>
      </c>
      <c r="K70" s="1282">
        <v>0</v>
      </c>
    </row>
    <row r="71" spans="1:13" s="1278" customFormat="1" ht="19.5" customHeight="1">
      <c r="A71" s="1275"/>
      <c r="B71" s="1275"/>
      <c r="C71" s="1276" t="s">
        <v>2179</v>
      </c>
      <c r="D71" s="1275"/>
      <c r="E71" s="1275"/>
      <c r="F71" s="1277">
        <f t="shared" ref="F71:K71" si="9">F72+F73+F74+F75+F76</f>
        <v>112387</v>
      </c>
      <c r="G71" s="1277">
        <f t="shared" si="9"/>
        <v>112387</v>
      </c>
      <c r="H71" s="1277">
        <f t="shared" si="9"/>
        <v>112387</v>
      </c>
      <c r="I71" s="1277">
        <f t="shared" si="9"/>
        <v>112387</v>
      </c>
      <c r="J71" s="1277">
        <f t="shared" si="9"/>
        <v>0</v>
      </c>
      <c r="K71" s="1277">
        <f t="shared" si="9"/>
        <v>0</v>
      </c>
    </row>
    <row r="72" spans="1:13" ht="19.5" customHeight="1">
      <c r="A72" s="1279"/>
      <c r="B72" s="1279"/>
      <c r="C72" s="1280"/>
      <c r="D72" s="1279" t="s">
        <v>2180</v>
      </c>
      <c r="E72" s="1279"/>
      <c r="F72" s="1282">
        <v>85863</v>
      </c>
      <c r="G72" s="1282">
        <v>85863</v>
      </c>
      <c r="H72" s="1282">
        <v>85863</v>
      </c>
      <c r="I72" s="1282">
        <v>85863</v>
      </c>
      <c r="J72" s="1282">
        <v>0</v>
      </c>
      <c r="K72" s="1282">
        <v>0</v>
      </c>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26524</v>
      </c>
      <c r="G74" s="1282">
        <v>26524</v>
      </c>
      <c r="H74" s="1282">
        <v>26524</v>
      </c>
      <c r="I74" s="1282">
        <v>26524</v>
      </c>
      <c r="J74" s="1282">
        <v>0</v>
      </c>
      <c r="K74" s="1282">
        <v>0</v>
      </c>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0">F78+F79</f>
        <v>3704019</v>
      </c>
      <c r="G77" s="1277">
        <f t="shared" si="10"/>
        <v>3704019</v>
      </c>
      <c r="H77" s="1277">
        <f t="shared" si="10"/>
        <v>3704019</v>
      </c>
      <c r="I77" s="1277">
        <f t="shared" si="10"/>
        <v>3704019</v>
      </c>
      <c r="J77" s="1277">
        <f t="shared" si="10"/>
        <v>0</v>
      </c>
      <c r="K77" s="1277">
        <f t="shared" si="10"/>
        <v>0</v>
      </c>
    </row>
    <row r="78" spans="1:13" ht="19.5" customHeight="1">
      <c r="A78" s="1279"/>
      <c r="B78" s="1279"/>
      <c r="C78" s="1279"/>
      <c r="D78" s="1279" t="s">
        <v>2186</v>
      </c>
      <c r="E78" s="1279"/>
      <c r="F78" s="1282">
        <v>0</v>
      </c>
      <c r="G78" s="1282">
        <v>0</v>
      </c>
      <c r="H78" s="1282">
        <v>0</v>
      </c>
      <c r="I78" s="1282">
        <v>0</v>
      </c>
      <c r="J78" s="1282">
        <v>0</v>
      </c>
      <c r="K78" s="1282">
        <v>0</v>
      </c>
    </row>
    <row r="79" spans="1:13" ht="19.5" customHeight="1">
      <c r="A79" s="1279"/>
      <c r="B79" s="1279"/>
      <c r="C79" s="1279"/>
      <c r="D79" s="1279" t="s">
        <v>2187</v>
      </c>
      <c r="E79" s="1279"/>
      <c r="F79" s="1282">
        <v>3704019</v>
      </c>
      <c r="G79" s="1282">
        <v>3704019</v>
      </c>
      <c r="H79" s="1282">
        <v>3704019</v>
      </c>
      <c r="I79" s="1282">
        <v>3704019</v>
      </c>
      <c r="J79" s="1282">
        <v>0</v>
      </c>
      <c r="K79" s="1282">
        <v>0</v>
      </c>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1">F83+F84</f>
        <v>1574228</v>
      </c>
      <c r="G82" s="1277">
        <f t="shared" si="11"/>
        <v>1574228</v>
      </c>
      <c r="H82" s="1277">
        <f t="shared" si="11"/>
        <v>1574228</v>
      </c>
      <c r="I82" s="1277">
        <f t="shared" si="11"/>
        <v>1574228</v>
      </c>
      <c r="J82" s="1277">
        <f t="shared" si="11"/>
        <v>0</v>
      </c>
      <c r="K82" s="1277">
        <f t="shared" si="11"/>
        <v>0</v>
      </c>
    </row>
    <row r="83" spans="1:13" ht="19.5" customHeight="1">
      <c r="A83" s="1279"/>
      <c r="B83" s="1279"/>
      <c r="C83" s="1279"/>
      <c r="D83" s="1279" t="s">
        <v>2189</v>
      </c>
      <c r="E83" s="1279"/>
      <c r="F83" s="1282">
        <v>1574228</v>
      </c>
      <c r="G83" s="1282">
        <v>1574228</v>
      </c>
      <c r="H83" s="1282">
        <v>1574228</v>
      </c>
      <c r="I83" s="1282">
        <v>1574228</v>
      </c>
      <c r="J83" s="1282">
        <v>0</v>
      </c>
      <c r="K83" s="1282">
        <v>0</v>
      </c>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 t="shared" ref="F88:K88" si="12">SUM(F89+F90)</f>
        <v>38920</v>
      </c>
      <c r="G88" s="1277">
        <f t="shared" si="12"/>
        <v>38920</v>
      </c>
      <c r="H88" s="1277">
        <f t="shared" si="12"/>
        <v>38920</v>
      </c>
      <c r="I88" s="1277">
        <f t="shared" si="12"/>
        <v>38920</v>
      </c>
      <c r="J88" s="1277">
        <f t="shared" si="12"/>
        <v>0</v>
      </c>
      <c r="K88" s="1277">
        <f t="shared" si="12"/>
        <v>0</v>
      </c>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38920</v>
      </c>
      <c r="G90" s="1282">
        <v>38920</v>
      </c>
      <c r="H90" s="1282">
        <v>38920</v>
      </c>
      <c r="I90" s="1282">
        <v>38920</v>
      </c>
      <c r="J90" s="1282">
        <v>0</v>
      </c>
      <c r="K90" s="1282">
        <v>0</v>
      </c>
    </row>
    <row r="91" spans="1:13" s="1274" customFormat="1" ht="19.5" customHeight="1">
      <c r="A91" s="1289"/>
      <c r="B91" s="1302" t="s">
        <v>2197</v>
      </c>
      <c r="C91" s="1289"/>
      <c r="D91" s="1289"/>
      <c r="E91" s="1289"/>
      <c r="F91" s="1273">
        <f t="shared" ref="F91:K91" si="13">F92+F97+F101+F108+F114+F117</f>
        <v>2130000</v>
      </c>
      <c r="G91" s="1273">
        <f t="shared" si="13"/>
        <v>2130000</v>
      </c>
      <c r="H91" s="1273">
        <f t="shared" si="13"/>
        <v>2130000</v>
      </c>
      <c r="I91" s="1273">
        <f t="shared" si="13"/>
        <v>2130000</v>
      </c>
      <c r="J91" s="1273">
        <f t="shared" si="13"/>
        <v>0</v>
      </c>
      <c r="K91" s="1273">
        <f t="shared" si="13"/>
        <v>0</v>
      </c>
    </row>
    <row r="92" spans="1:13" s="1278" customFormat="1" ht="19.5" customHeight="1">
      <c r="A92" s="1275"/>
      <c r="B92" s="1275"/>
      <c r="C92" s="1276" t="s">
        <v>2165</v>
      </c>
      <c r="D92" s="1275"/>
      <c r="E92" s="1275"/>
      <c r="F92" s="1277">
        <f t="shared" ref="F92:K92" si="14">F93+F94+F95+F96</f>
        <v>2130000</v>
      </c>
      <c r="G92" s="1277">
        <f t="shared" si="14"/>
        <v>2130000</v>
      </c>
      <c r="H92" s="1277">
        <f t="shared" si="14"/>
        <v>2130000</v>
      </c>
      <c r="I92" s="1277">
        <f t="shared" si="14"/>
        <v>2130000</v>
      </c>
      <c r="J92" s="1277">
        <f t="shared" si="14"/>
        <v>0</v>
      </c>
      <c r="K92" s="1277">
        <f t="shared" si="14"/>
        <v>0</v>
      </c>
    </row>
    <row r="93" spans="1:13" ht="19.5" customHeight="1">
      <c r="A93" s="1279"/>
      <c r="B93" s="1279"/>
      <c r="C93" s="1280"/>
      <c r="D93" s="1279" t="s">
        <v>2166</v>
      </c>
      <c r="E93" s="1279"/>
      <c r="F93" s="1282">
        <v>2130000</v>
      </c>
      <c r="G93" s="1282">
        <v>2130000</v>
      </c>
      <c r="H93" s="1282">
        <v>2130000</v>
      </c>
      <c r="I93" s="1282">
        <v>2130000</v>
      </c>
      <c r="J93" s="1282">
        <v>0</v>
      </c>
      <c r="K93" s="1282">
        <v>0</v>
      </c>
    </row>
    <row r="94" spans="1:13" ht="19.5" customHeight="1">
      <c r="A94" s="1279"/>
      <c r="B94" s="1279"/>
      <c r="C94" s="1280"/>
      <c r="D94" s="1279" t="s">
        <v>2167</v>
      </c>
      <c r="E94" s="1279"/>
      <c r="F94" s="1282"/>
      <c r="G94" s="1282"/>
      <c r="H94" s="1282"/>
      <c r="I94" s="1282"/>
      <c r="J94" s="1282"/>
      <c r="K94" s="1282"/>
    </row>
    <row r="95" spans="1:13" ht="19.5" customHeight="1">
      <c r="A95" s="1279"/>
      <c r="B95" s="1279"/>
      <c r="C95" s="1280"/>
      <c r="D95" s="1279" t="s">
        <v>2168</v>
      </c>
      <c r="E95" s="1279"/>
      <c r="F95" s="1282"/>
      <c r="G95" s="1282"/>
      <c r="H95" s="1282"/>
      <c r="I95" s="1282"/>
      <c r="J95" s="1282"/>
      <c r="K95" s="1282"/>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5">F98+F99+F100</f>
        <v>0</v>
      </c>
      <c r="G97" s="1277">
        <f t="shared" si="15"/>
        <v>0</v>
      </c>
      <c r="H97" s="1277">
        <f t="shared" si="15"/>
        <v>0</v>
      </c>
      <c r="I97" s="1277">
        <f t="shared" si="15"/>
        <v>0</v>
      </c>
      <c r="J97" s="1277">
        <f t="shared" si="15"/>
        <v>0</v>
      </c>
      <c r="K97" s="1277">
        <f t="shared" si="15"/>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c r="G100" s="1282"/>
      <c r="H100" s="1282"/>
      <c r="I100" s="1282"/>
      <c r="J100" s="1282"/>
      <c r="K100" s="1282"/>
    </row>
    <row r="101" spans="1:11" s="1278" customFormat="1" ht="19.5" customHeight="1">
      <c r="A101" s="1275"/>
      <c r="B101" s="1275"/>
      <c r="C101" s="1276" t="s">
        <v>2174</v>
      </c>
      <c r="D101" s="1275"/>
      <c r="E101" s="1275"/>
      <c r="F101" s="1277">
        <f t="shared" ref="F101:K101" si="16">F102+F103+F104+F105</f>
        <v>0</v>
      </c>
      <c r="G101" s="1277">
        <f t="shared" si="16"/>
        <v>0</v>
      </c>
      <c r="H101" s="1277">
        <f t="shared" si="16"/>
        <v>0</v>
      </c>
      <c r="I101" s="1277">
        <f t="shared" si="16"/>
        <v>0</v>
      </c>
      <c r="J101" s="1277">
        <f t="shared" si="16"/>
        <v>0</v>
      </c>
      <c r="K101" s="1277">
        <f t="shared" si="16"/>
        <v>0</v>
      </c>
    </row>
    <row r="102" spans="1:11" ht="19.5" customHeight="1">
      <c r="A102" s="1279"/>
      <c r="B102" s="1279"/>
      <c r="C102" s="1280"/>
      <c r="D102" s="1279" t="s">
        <v>2175</v>
      </c>
      <c r="E102" s="1279"/>
      <c r="F102" s="1282"/>
      <c r="G102" s="1282"/>
      <c r="H102" s="1282"/>
      <c r="I102" s="1282"/>
      <c r="J102" s="1282"/>
      <c r="K102" s="1282"/>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c r="G105" s="1282"/>
      <c r="H105" s="1282"/>
      <c r="I105" s="1282"/>
      <c r="J105" s="1282"/>
      <c r="K105" s="1282"/>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7">F109+F110+F111+F112+F113</f>
        <v>0</v>
      </c>
      <c r="G108" s="1277">
        <f t="shared" si="17"/>
        <v>0</v>
      </c>
      <c r="H108" s="1277">
        <f t="shared" si="17"/>
        <v>0</v>
      </c>
      <c r="I108" s="1277">
        <f t="shared" si="17"/>
        <v>0</v>
      </c>
      <c r="J108" s="1277">
        <f t="shared" si="17"/>
        <v>0</v>
      </c>
      <c r="K108" s="1277">
        <f t="shared" si="17"/>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8">F115+F116</f>
        <v>0</v>
      </c>
      <c r="G114" s="1277">
        <f t="shared" si="18"/>
        <v>0</v>
      </c>
      <c r="H114" s="1277">
        <f t="shared" si="18"/>
        <v>0</v>
      </c>
      <c r="I114" s="1277">
        <f t="shared" si="18"/>
        <v>0</v>
      </c>
      <c r="J114" s="1277">
        <f t="shared" si="18"/>
        <v>0</v>
      </c>
      <c r="K114" s="1277">
        <f t="shared" si="18"/>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c r="G116" s="1282"/>
      <c r="H116" s="1282"/>
      <c r="I116" s="1282"/>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19">F91+F56</f>
        <v>29306071</v>
      </c>
      <c r="G118" s="1273">
        <f t="shared" si="19"/>
        <v>29344991</v>
      </c>
      <c r="H118" s="1273">
        <f t="shared" si="19"/>
        <v>29344991</v>
      </c>
      <c r="I118" s="1273">
        <f t="shared" si="19"/>
        <v>29344991</v>
      </c>
      <c r="J118" s="1273">
        <f t="shared" si="19"/>
        <v>0</v>
      </c>
      <c r="K118" s="1273">
        <f t="shared" si="19"/>
        <v>0</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124381</v>
      </c>
      <c r="G120" s="1282">
        <v>124381</v>
      </c>
      <c r="H120" s="1282">
        <v>124381</v>
      </c>
      <c r="I120" s="1282">
        <v>124381</v>
      </c>
      <c r="J120" s="1282">
        <v>0</v>
      </c>
      <c r="K120" s="1282">
        <v>0</v>
      </c>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c r="G122" s="1282"/>
      <c r="H122" s="1282"/>
      <c r="I122" s="1282"/>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0">SUM(F118:F126)</f>
        <v>29430452</v>
      </c>
      <c r="G127" s="1294">
        <f t="shared" si="20"/>
        <v>29469372</v>
      </c>
      <c r="H127" s="1294">
        <f t="shared" si="20"/>
        <v>29469372</v>
      </c>
      <c r="I127" s="1294">
        <f t="shared" si="20"/>
        <v>29469372</v>
      </c>
      <c r="J127" s="1294">
        <f t="shared" si="20"/>
        <v>0</v>
      </c>
      <c r="K127" s="1294">
        <f t="shared" si="20"/>
        <v>0</v>
      </c>
    </row>
    <row r="128" spans="1:11" ht="20.25" customHeight="1">
      <c r="A128" s="1279" t="s">
        <v>2207</v>
      </c>
      <c r="B128" s="1279"/>
      <c r="C128" s="1279"/>
      <c r="D128" s="1279"/>
      <c r="E128" s="1308"/>
      <c r="F128" s="1282">
        <v>104730056</v>
      </c>
      <c r="G128" s="1282"/>
      <c r="H128" s="1282"/>
      <c r="I128" s="1282"/>
      <c r="J128" s="1282"/>
      <c r="K128" s="1282"/>
    </row>
    <row r="129" spans="1:11" s="1295" customFormat="1" ht="20.25" customHeight="1">
      <c r="A129" s="1292" t="s">
        <v>2208</v>
      </c>
      <c r="B129" s="1292"/>
      <c r="C129" s="1292"/>
      <c r="D129" s="1292"/>
      <c r="E129" s="1292"/>
      <c r="F129" s="1294">
        <f>F127+F128</f>
        <v>134160508</v>
      </c>
      <c r="G129" s="1294"/>
      <c r="H129" s="1294"/>
      <c r="I129" s="1294"/>
      <c r="J129" s="1294"/>
      <c r="K129" s="1294"/>
    </row>
    <row r="130" spans="1:11" ht="20.25" customHeight="1">
      <c r="A130" s="1279" t="s">
        <v>2209</v>
      </c>
      <c r="B130" s="1279"/>
      <c r="C130" s="1279"/>
      <c r="D130" s="1279"/>
      <c r="E130" s="1279"/>
      <c r="F130" s="1282">
        <v>973647</v>
      </c>
      <c r="G130" s="1282"/>
      <c r="H130" s="1282"/>
      <c r="I130" s="1282"/>
      <c r="J130" s="1282"/>
      <c r="K130" s="1282"/>
    </row>
    <row r="131" spans="1:11" s="1295" customFormat="1" ht="20.25" customHeight="1">
      <c r="A131" s="1291" t="s">
        <v>2210</v>
      </c>
      <c r="B131" s="1292"/>
      <c r="C131" s="1292"/>
      <c r="D131" s="1292"/>
      <c r="E131" s="1292"/>
      <c r="F131" s="1294">
        <f>F128+F130</f>
        <v>105703703</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2227</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4" type="noConversion"/>
  <hyperlinks>
    <hyperlink ref="L5" location="預告統計資料發布時間表!A1" display="回發布時間表" xr:uid="{2DF9664B-2869-4A87-8CFD-754533E05D8F}"/>
  </hyperlinks>
  <printOptions verticalCentered="1"/>
  <pageMargins left="0.62992125984251968" right="0.43307086614173229" top="0.39370078740157483" bottom="0.39370078740157483" header="0.70866141732283472" footer="0.51181102362204722"/>
  <pageSetup paperSize="9" scale="78" orientation="landscape" horizontalDpi="4294967292" r:id="rId1"/>
  <headerFooter alignWithMargins="0"/>
  <rowBreaks count="4" manualBreakCount="4">
    <brk id="28" max="16383" man="1"/>
    <brk id="53" max="16383" man="1"/>
    <brk id="79" max="16383" man="1"/>
    <brk id="105" max="16383" man="1"/>
  </rowBreaks>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429F0-9FEB-4AFD-A899-293C98B3451D}">
  <sheetPr>
    <tabColor theme="5" tint="0.39997558519241921"/>
  </sheetPr>
  <dimension ref="A1:B32"/>
  <sheetViews>
    <sheetView workbookViewId="0">
      <selection activeCell="B1" sqref="B1"/>
    </sheetView>
  </sheetViews>
  <sheetFormatPr defaultRowHeight="16.5"/>
  <cols>
    <col min="1" max="1" width="93.625" style="108" customWidth="1"/>
    <col min="2" max="16384" width="9" style="108"/>
  </cols>
  <sheetData>
    <row r="1" spans="1:2" ht="19.5">
      <c r="A1" s="434" t="s">
        <v>1055</v>
      </c>
      <c r="B1" s="435" t="s">
        <v>980</v>
      </c>
    </row>
    <row r="2" spans="1:2" ht="19.5">
      <c r="A2" s="109" t="s">
        <v>161</v>
      </c>
    </row>
    <row r="3" spans="1:2" ht="19.5">
      <c r="A3" s="109" t="s">
        <v>1047</v>
      </c>
    </row>
    <row r="4" spans="1:2" ht="19.5">
      <c r="A4" s="113" t="s">
        <v>65</v>
      </c>
    </row>
    <row r="5" spans="1:2" ht="19.5">
      <c r="A5" s="441" t="s">
        <v>1056</v>
      </c>
    </row>
    <row r="6" spans="1:2" ht="19.5">
      <c r="A6" s="441" t="s">
        <v>1057</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166</v>
      </c>
    </row>
    <row r="14" spans="1:2" ht="75">
      <c r="A14" s="116" t="s">
        <v>1049</v>
      </c>
    </row>
    <row r="15" spans="1:2" ht="19.5">
      <c r="A15" s="117" t="s">
        <v>168</v>
      </c>
    </row>
    <row r="16" spans="1:2" ht="19.5">
      <c r="A16" s="114" t="s">
        <v>75</v>
      </c>
    </row>
    <row r="17" spans="1:1" ht="19.5">
      <c r="A17" s="117" t="s">
        <v>1050</v>
      </c>
    </row>
    <row r="18" spans="1:1" ht="19.5">
      <c r="A18" s="117" t="s">
        <v>1051</v>
      </c>
    </row>
    <row r="19" spans="1:1" ht="19.5">
      <c r="A19" s="117" t="s">
        <v>1052</v>
      </c>
    </row>
    <row r="20" spans="1:1" ht="19.5">
      <c r="A20" s="124" t="s">
        <v>633</v>
      </c>
    </row>
    <row r="21" spans="1:1" ht="58.5">
      <c r="A21" s="124" t="s">
        <v>1053</v>
      </c>
    </row>
    <row r="22" spans="1:1" ht="19.5">
      <c r="A22" s="124" t="s">
        <v>176</v>
      </c>
    </row>
    <row r="23" spans="1:1" ht="19.5">
      <c r="A23" s="124" t="s">
        <v>1013</v>
      </c>
    </row>
    <row r="24" spans="1:1" ht="19.5">
      <c r="A24" s="124" t="s">
        <v>86</v>
      </c>
    </row>
    <row r="25" spans="1:1" ht="19.5">
      <c r="A25" s="123" t="s">
        <v>87</v>
      </c>
    </row>
    <row r="26" spans="1:1" ht="39">
      <c r="A26" s="124" t="s">
        <v>674</v>
      </c>
    </row>
    <row r="27" spans="1:1" ht="39">
      <c r="A27" s="124" t="s">
        <v>1014</v>
      </c>
    </row>
    <row r="28" spans="1:1" ht="19.5">
      <c r="A28" s="123" t="s">
        <v>88</v>
      </c>
    </row>
    <row r="29" spans="1:1" ht="39">
      <c r="A29" s="124" t="s">
        <v>1054</v>
      </c>
    </row>
    <row r="30" spans="1:1" ht="19.5">
      <c r="A30" s="124" t="s">
        <v>136</v>
      </c>
    </row>
    <row r="31" spans="1:1" ht="39">
      <c r="A31" s="118" t="s">
        <v>91</v>
      </c>
    </row>
    <row r="32" spans="1:1" ht="20.25" thickBot="1">
      <c r="A32" s="119" t="s">
        <v>92</v>
      </c>
    </row>
  </sheetData>
  <phoneticPr fontId="4" type="noConversion"/>
  <hyperlinks>
    <hyperlink ref="B1" location="預告統計資料發布時間表!A1" display="回發布時間表" xr:uid="{4B9E82DD-5E60-42E8-9829-65FA06EA1FB0}"/>
  </hyperlinks>
  <pageMargins left="0.7" right="0.7" top="0.75" bottom="0.75" header="0.3" footer="0.3"/>
</worksheet>
</file>

<file path=xl/worksheets/sheet1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196DC-D470-4984-AC96-8D3C5E57B52C}">
  <dimension ref="A1:M135"/>
  <sheetViews>
    <sheetView showGridLines="0" zoomScale="85" zoomScaleNormal="85" workbookViewId="0">
      <pane xSplit="5" topLeftCell="F1" activePane="topRight" state="frozen"/>
      <selection pane="topRight" activeCell="L5" sqref="L5"/>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2108</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c r="L5" s="107" t="s">
        <v>62</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14558674</v>
      </c>
      <c r="G7" s="1273">
        <f t="shared" si="0"/>
        <v>45755132</v>
      </c>
      <c r="H7" s="1273">
        <f t="shared" si="0"/>
        <v>13268786</v>
      </c>
      <c r="I7" s="1273">
        <f>I8+I18+I19+I20+I21+J22+I25+I31+I34+I35+I36</f>
        <v>43812146</v>
      </c>
      <c r="J7" s="1273">
        <f>J8+J18+J19+J20+J21+K22+J25+J31+J34+J35+J36</f>
        <v>1289888</v>
      </c>
      <c r="K7" s="1273">
        <f t="shared" si="0"/>
        <v>1289888</v>
      </c>
    </row>
    <row r="8" spans="1:12" s="1278" customFormat="1" ht="19.5" customHeight="1">
      <c r="A8" s="1275"/>
      <c r="B8" s="1275"/>
      <c r="C8" s="1276" t="s">
        <v>2119</v>
      </c>
      <c r="D8" s="1275"/>
      <c r="E8" s="1275"/>
      <c r="F8" s="1277">
        <f t="shared" ref="F8:K8" si="1">F9+F10+F11+F12+F13+F16</f>
        <v>10843811</v>
      </c>
      <c r="G8" s="1277">
        <f t="shared" si="1"/>
        <v>40825449</v>
      </c>
      <c r="H8" s="1277">
        <f t="shared" si="1"/>
        <v>10843811</v>
      </c>
      <c r="I8" s="1277">
        <f t="shared" si="1"/>
        <v>40825449</v>
      </c>
      <c r="J8" s="1277">
        <f t="shared" si="1"/>
        <v>0</v>
      </c>
      <c r="K8" s="1277">
        <f t="shared" si="1"/>
        <v>0</v>
      </c>
    </row>
    <row r="9" spans="1:12" ht="19.5" customHeight="1">
      <c r="A9" s="1279"/>
      <c r="B9" s="1279"/>
      <c r="C9" s="1280"/>
      <c r="D9" s="1279" t="s">
        <v>2120</v>
      </c>
      <c r="E9" s="1281"/>
      <c r="F9" s="1282">
        <v>12196</v>
      </c>
      <c r="G9" s="1282">
        <v>14813</v>
      </c>
      <c r="H9" s="1282">
        <v>12196</v>
      </c>
      <c r="I9" s="1282">
        <v>14813</v>
      </c>
      <c r="J9" s="1282">
        <v>0</v>
      </c>
      <c r="K9" s="1282">
        <v>0</v>
      </c>
    </row>
    <row r="10" spans="1:12" ht="19.5" customHeight="1">
      <c r="A10" s="1279"/>
      <c r="B10" s="1279"/>
      <c r="C10" s="1280"/>
      <c r="D10" s="1279" t="s">
        <v>2121</v>
      </c>
      <c r="E10" s="1279"/>
      <c r="F10" s="1282">
        <v>46887</v>
      </c>
      <c r="G10" s="1282">
        <v>46887</v>
      </c>
      <c r="H10" s="1282">
        <v>46887</v>
      </c>
      <c r="I10" s="1282">
        <v>46887</v>
      </c>
      <c r="J10" s="1282">
        <v>0</v>
      </c>
      <c r="K10" s="1282">
        <v>0</v>
      </c>
    </row>
    <row r="11" spans="1:12" ht="19.5" customHeight="1">
      <c r="A11" s="1279"/>
      <c r="B11" s="1279"/>
      <c r="C11" s="1280"/>
      <c r="D11" s="1279" t="s">
        <v>2122</v>
      </c>
      <c r="E11" s="1279"/>
      <c r="F11" s="1282">
        <v>17326</v>
      </c>
      <c r="G11" s="1282">
        <v>22918</v>
      </c>
      <c r="H11" s="1282">
        <v>17326</v>
      </c>
      <c r="I11" s="1282">
        <v>22918</v>
      </c>
      <c r="J11" s="1282">
        <v>0</v>
      </c>
      <c r="K11" s="1282">
        <v>0</v>
      </c>
    </row>
    <row r="12" spans="1:12" ht="19.5" customHeight="1">
      <c r="A12" s="1279"/>
      <c r="B12" s="1279"/>
      <c r="C12" s="1280"/>
      <c r="D12" s="1279" t="s">
        <v>2123</v>
      </c>
      <c r="E12" s="1279"/>
      <c r="F12" s="1282">
        <v>0</v>
      </c>
      <c r="G12" s="1282">
        <v>0</v>
      </c>
      <c r="H12" s="1282">
        <v>0</v>
      </c>
      <c r="I12" s="1282">
        <v>0</v>
      </c>
      <c r="J12" s="1282">
        <v>0</v>
      </c>
      <c r="K12" s="1282">
        <v>0</v>
      </c>
    </row>
    <row r="13" spans="1:12" s="1286" customFormat="1" ht="19.5" customHeight="1">
      <c r="A13" s="1283"/>
      <c r="B13" s="1283"/>
      <c r="C13" s="1284"/>
      <c r="D13" s="1283" t="s">
        <v>2124</v>
      </c>
      <c r="E13" s="1283"/>
      <c r="F13" s="1285">
        <f t="shared" ref="F13:K13" si="2">F14+F15</f>
        <v>194252</v>
      </c>
      <c r="G13" s="1285">
        <f t="shared" si="2"/>
        <v>202791</v>
      </c>
      <c r="H13" s="1285">
        <f t="shared" si="2"/>
        <v>194252</v>
      </c>
      <c r="I13" s="1285">
        <f t="shared" si="2"/>
        <v>202791</v>
      </c>
      <c r="J13" s="1285">
        <f t="shared" si="2"/>
        <v>0</v>
      </c>
      <c r="K13" s="1285">
        <f t="shared" si="2"/>
        <v>0</v>
      </c>
    </row>
    <row r="14" spans="1:12" ht="19.5" customHeight="1">
      <c r="A14" s="1279"/>
      <c r="B14" s="1279"/>
      <c r="C14" s="1280"/>
      <c r="D14" s="1279"/>
      <c r="E14" s="1279" t="s">
        <v>2125</v>
      </c>
      <c r="F14" s="1282">
        <v>0</v>
      </c>
      <c r="G14" s="1282">
        <v>0</v>
      </c>
      <c r="H14" s="1282">
        <v>0</v>
      </c>
      <c r="I14" s="1282">
        <v>0</v>
      </c>
      <c r="J14" s="1282">
        <v>0</v>
      </c>
      <c r="K14" s="1282">
        <v>0</v>
      </c>
    </row>
    <row r="15" spans="1:12" ht="19.5" customHeight="1">
      <c r="A15" s="1279"/>
      <c r="B15" s="1279"/>
      <c r="C15" s="1280"/>
      <c r="D15" s="1279"/>
      <c r="E15" s="1279" t="s">
        <v>2126</v>
      </c>
      <c r="F15" s="1282">
        <v>194252</v>
      </c>
      <c r="G15" s="1282">
        <v>202791</v>
      </c>
      <c r="H15" s="1282">
        <v>194252</v>
      </c>
      <c r="I15" s="1282">
        <v>202791</v>
      </c>
      <c r="J15" s="1282">
        <v>0</v>
      </c>
      <c r="K15" s="1282">
        <v>0</v>
      </c>
    </row>
    <row r="16" spans="1:12" ht="19.5" customHeight="1">
      <c r="A16" s="1279"/>
      <c r="B16" s="1279"/>
      <c r="C16" s="1280"/>
      <c r="D16" s="1279" t="s">
        <v>2127</v>
      </c>
      <c r="E16" s="1279"/>
      <c r="F16" s="1282">
        <v>10573150</v>
      </c>
      <c r="G16" s="1282">
        <v>40538040</v>
      </c>
      <c r="H16" s="1282">
        <v>10573150</v>
      </c>
      <c r="I16" s="1282">
        <v>40538040</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s="1278" customFormat="1" ht="19.5" customHeight="1">
      <c r="A19" s="1275"/>
      <c r="B19" s="1275"/>
      <c r="C19" s="1288" t="s">
        <v>2130</v>
      </c>
      <c r="D19" s="1275"/>
      <c r="E19" s="1275"/>
      <c r="F19" s="1277">
        <v>114788</v>
      </c>
      <c r="G19" s="1277">
        <v>114788</v>
      </c>
      <c r="H19" s="1277">
        <v>114788</v>
      </c>
      <c r="I19" s="1277">
        <v>114788</v>
      </c>
      <c r="J19" s="1277">
        <v>0</v>
      </c>
      <c r="K19" s="1277">
        <v>0</v>
      </c>
    </row>
    <row r="20" spans="1:11" s="1278" customFormat="1" ht="19.5" customHeight="1">
      <c r="A20" s="1275"/>
      <c r="B20" s="1275"/>
      <c r="C20" s="1288" t="s">
        <v>2131</v>
      </c>
      <c r="D20" s="1275"/>
      <c r="E20" s="1275"/>
      <c r="F20" s="1277">
        <v>901754</v>
      </c>
      <c r="G20" s="1277">
        <v>1498484</v>
      </c>
      <c r="H20" s="1277">
        <v>901754</v>
      </c>
      <c r="I20" s="1277">
        <v>1498484</v>
      </c>
      <c r="J20" s="1277">
        <v>0</v>
      </c>
      <c r="K20" s="1277">
        <v>0</v>
      </c>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61860</v>
      </c>
      <c r="G22" s="1277">
        <f t="shared" si="3"/>
        <v>653098</v>
      </c>
      <c r="H22" s="1277">
        <f t="shared" si="3"/>
        <v>61860</v>
      </c>
      <c r="I22" s="1277">
        <f t="shared" si="3"/>
        <v>653098</v>
      </c>
      <c r="J22" s="1277">
        <f t="shared" si="3"/>
        <v>0</v>
      </c>
      <c r="K22" s="1277">
        <f t="shared" si="3"/>
        <v>0</v>
      </c>
    </row>
    <row r="23" spans="1:11" ht="19.5" customHeight="1">
      <c r="A23" s="1279"/>
      <c r="B23" s="1279"/>
      <c r="C23" s="1281"/>
      <c r="D23" s="1287" t="s">
        <v>2134</v>
      </c>
      <c r="E23" s="1279"/>
      <c r="F23" s="1282">
        <v>34540</v>
      </c>
      <c r="G23" s="1282">
        <v>625778</v>
      </c>
      <c r="H23" s="1282">
        <v>34540</v>
      </c>
      <c r="I23" s="1282">
        <v>625778</v>
      </c>
      <c r="J23" s="1282"/>
      <c r="K23" s="1282"/>
    </row>
    <row r="24" spans="1:11" ht="19.5" customHeight="1">
      <c r="A24" s="1279"/>
      <c r="B24" s="1279"/>
      <c r="C24" s="1279"/>
      <c r="D24" s="1279" t="s">
        <v>2135</v>
      </c>
      <c r="E24" s="1279"/>
      <c r="F24" s="1282">
        <v>27320</v>
      </c>
      <c r="G24" s="1282">
        <v>27320</v>
      </c>
      <c r="H24" s="1282">
        <v>27320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2596788</v>
      </c>
      <c r="G31" s="1277">
        <f t="shared" si="4"/>
        <v>2596788</v>
      </c>
      <c r="H31" s="1277">
        <f t="shared" si="4"/>
        <v>1306900</v>
      </c>
      <c r="I31" s="1277">
        <f t="shared" si="4"/>
        <v>1306900</v>
      </c>
      <c r="J31" s="1277">
        <f t="shared" si="4"/>
        <v>1289888</v>
      </c>
      <c r="K31" s="1277">
        <f t="shared" si="4"/>
        <v>1289888</v>
      </c>
    </row>
    <row r="32" spans="1:11" ht="19.5" customHeight="1">
      <c r="A32" s="1279"/>
      <c r="B32" s="1279"/>
      <c r="C32" s="1279"/>
      <c r="D32" s="1279" t="s">
        <v>2141</v>
      </c>
      <c r="E32" s="1279"/>
      <c r="F32" s="1282">
        <v>2596788</v>
      </c>
      <c r="G32" s="1282">
        <v>2596788</v>
      </c>
      <c r="H32" s="1282">
        <v>1306900</v>
      </c>
      <c r="I32" s="1282">
        <v>1306900</v>
      </c>
      <c r="J32" s="1282">
        <v>1289888</v>
      </c>
      <c r="K32" s="1282">
        <v>1289888</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6000</v>
      </c>
      <c r="H34" s="1282">
        <v>0</v>
      </c>
      <c r="I34" s="1282">
        <v>6000</v>
      </c>
      <c r="J34" s="1282">
        <v>0</v>
      </c>
      <c r="K34" s="1282">
        <v>0</v>
      </c>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39673</v>
      </c>
      <c r="G36" s="1282">
        <v>60525</v>
      </c>
      <c r="H36" s="1282">
        <v>39673</v>
      </c>
      <c r="I36" s="1282">
        <v>60525</v>
      </c>
      <c r="J36" s="1282">
        <v>0</v>
      </c>
      <c r="K36" s="1282">
        <v>0</v>
      </c>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14558674</v>
      </c>
      <c r="G43" s="1273">
        <f t="shared" si="5"/>
        <v>45755132</v>
      </c>
      <c r="H43" s="1273">
        <f t="shared" si="5"/>
        <v>13268786</v>
      </c>
      <c r="I43" s="1273">
        <f t="shared" si="5"/>
        <v>43812146</v>
      </c>
      <c r="J43" s="1273">
        <f t="shared" si="5"/>
        <v>1289888</v>
      </c>
      <c r="K43" s="1273">
        <f t="shared" si="5"/>
        <v>1289888</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14558674</v>
      </c>
      <c r="G51" s="1294">
        <f t="shared" si="6"/>
        <v>45755132</v>
      </c>
      <c r="H51" s="1294">
        <f t="shared" si="6"/>
        <v>13268786</v>
      </c>
      <c r="I51" s="1294">
        <f t="shared" si="6"/>
        <v>43812146</v>
      </c>
      <c r="J51" s="1294">
        <f t="shared" si="6"/>
        <v>1289888</v>
      </c>
      <c r="K51" s="1294">
        <f t="shared" si="6"/>
        <v>1289888</v>
      </c>
    </row>
    <row r="52" spans="1:13" s="1300" customFormat="1" ht="19.5" customHeight="1">
      <c r="A52" s="1296" t="s">
        <v>2160</v>
      </c>
      <c r="B52" s="1297"/>
      <c r="C52" s="1297"/>
      <c r="D52" s="1297"/>
      <c r="E52" s="1298"/>
      <c r="F52" s="1299">
        <v>31196450</v>
      </c>
      <c r="G52" s="1299">
        <v>31196450</v>
      </c>
      <c r="H52" s="1299">
        <v>31196450</v>
      </c>
      <c r="I52" s="1299">
        <v>31196450</v>
      </c>
      <c r="J52" s="1299"/>
      <c r="K52" s="1299"/>
    </row>
    <row r="53" spans="1:13" s="1295" customFormat="1" ht="19.5" customHeight="1">
      <c r="A53" s="1291" t="s">
        <v>2161</v>
      </c>
      <c r="B53" s="1292"/>
      <c r="C53" s="1292"/>
      <c r="D53" s="1292"/>
      <c r="E53" s="1301"/>
      <c r="F53" s="1294">
        <f t="shared" ref="F53:K53" si="7">F51+F52</f>
        <v>45755124</v>
      </c>
      <c r="G53" s="1294">
        <f t="shared" si="7"/>
        <v>76951582</v>
      </c>
      <c r="H53" s="1294">
        <f t="shared" si="7"/>
        <v>44465236</v>
      </c>
      <c r="I53" s="1294">
        <f t="shared" si="7"/>
        <v>75008596</v>
      </c>
      <c r="J53" s="1294">
        <f t="shared" si="7"/>
        <v>1289888</v>
      </c>
      <c r="K53" s="1294">
        <f t="shared" si="7"/>
        <v>1289888</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 t="shared" ref="F56:K56" si="8">F57+F62+F66+F71+F77+F82+F90+F88</f>
        <v>10414110</v>
      </c>
      <c r="G56" s="1273">
        <f t="shared" si="8"/>
        <v>37590181</v>
      </c>
      <c r="H56" s="1273">
        <f t="shared" si="8"/>
        <v>10414110</v>
      </c>
      <c r="I56" s="1273">
        <f t="shared" si="8"/>
        <v>37590181</v>
      </c>
      <c r="J56" s="1273">
        <f t="shared" si="8"/>
        <v>149000</v>
      </c>
      <c r="K56" s="1273">
        <f t="shared" si="8"/>
        <v>149000</v>
      </c>
    </row>
    <row r="57" spans="1:13" s="1278" customFormat="1" ht="19.5" customHeight="1">
      <c r="A57" s="1275"/>
      <c r="B57" s="1275"/>
      <c r="C57" s="1276" t="s">
        <v>2165</v>
      </c>
      <c r="D57" s="1275"/>
      <c r="E57" s="1275"/>
      <c r="F57" s="1277">
        <f t="shared" ref="F57:K57" si="9">F58+F59+F60+F61</f>
        <v>6088801</v>
      </c>
      <c r="G57" s="1277">
        <f t="shared" si="9"/>
        <v>23166481</v>
      </c>
      <c r="H57" s="1277">
        <f t="shared" si="9"/>
        <v>6088801</v>
      </c>
      <c r="I57" s="1277">
        <f t="shared" si="9"/>
        <v>23166481</v>
      </c>
      <c r="J57" s="1277">
        <f t="shared" si="9"/>
        <v>0</v>
      </c>
      <c r="K57" s="1277">
        <f t="shared" si="9"/>
        <v>0</v>
      </c>
    </row>
    <row r="58" spans="1:13" ht="19.5" customHeight="1">
      <c r="A58" s="1279"/>
      <c r="B58" s="1279"/>
      <c r="C58" s="1280"/>
      <c r="D58" s="1279" t="s">
        <v>2166</v>
      </c>
      <c r="E58" s="1279"/>
      <c r="F58" s="1282">
        <v>1782000</v>
      </c>
      <c r="G58" s="1282">
        <v>8624000</v>
      </c>
      <c r="H58" s="1282">
        <v>1782000</v>
      </c>
      <c r="I58" s="1282">
        <v>8624000</v>
      </c>
      <c r="J58" s="1282">
        <v>0</v>
      </c>
      <c r="K58" s="1282">
        <v>0</v>
      </c>
    </row>
    <row r="59" spans="1:13" ht="19.5" customHeight="1">
      <c r="A59" s="1279"/>
      <c r="B59" s="1279"/>
      <c r="C59" s="1280"/>
      <c r="D59" s="1279" t="s">
        <v>2167</v>
      </c>
      <c r="E59" s="1279"/>
      <c r="F59" s="1282">
        <v>1913602</v>
      </c>
      <c r="G59" s="1282">
        <v>6414376</v>
      </c>
      <c r="H59" s="1282">
        <v>1913602</v>
      </c>
      <c r="I59" s="1282">
        <v>6414376</v>
      </c>
      <c r="J59" s="1282">
        <v>0</v>
      </c>
      <c r="K59" s="1282">
        <v>0</v>
      </c>
      <c r="L59" s="330"/>
      <c r="M59" s="330"/>
    </row>
    <row r="60" spans="1:13" ht="19.5" customHeight="1">
      <c r="A60" s="1279"/>
      <c r="B60" s="1279"/>
      <c r="C60" s="1280"/>
      <c r="D60" s="1279" t="s">
        <v>2168</v>
      </c>
      <c r="E60" s="1279"/>
      <c r="F60" s="1282">
        <v>2392185</v>
      </c>
      <c r="G60" s="1282">
        <v>8120591</v>
      </c>
      <c r="H60" s="1282">
        <v>2392185</v>
      </c>
      <c r="I60" s="1282">
        <v>8120591</v>
      </c>
      <c r="J60" s="1282">
        <v>0</v>
      </c>
      <c r="K60" s="1282">
        <v>0</v>
      </c>
    </row>
    <row r="61" spans="1:13" ht="19.5" customHeight="1">
      <c r="A61" s="1279"/>
      <c r="B61" s="1279"/>
      <c r="C61" s="1280"/>
      <c r="D61" s="1279" t="s">
        <v>2169</v>
      </c>
      <c r="E61" s="1279"/>
      <c r="F61" s="1282">
        <v>1014</v>
      </c>
      <c r="G61" s="1282">
        <v>7514</v>
      </c>
      <c r="H61" s="1282">
        <v>1014</v>
      </c>
      <c r="I61" s="1282">
        <v>7514</v>
      </c>
      <c r="J61" s="1282">
        <v>0</v>
      </c>
      <c r="K61" s="1282">
        <v>0</v>
      </c>
    </row>
    <row r="62" spans="1:13" s="1278" customFormat="1" ht="19.5" customHeight="1">
      <c r="A62" s="1275"/>
      <c r="B62" s="1275"/>
      <c r="C62" s="1276" t="s">
        <v>2170</v>
      </c>
      <c r="D62" s="1275"/>
      <c r="E62" s="1275"/>
      <c r="F62" s="1277">
        <f t="shared" ref="F62:K62" si="10">F63+F64+F65</f>
        <v>67443</v>
      </c>
      <c r="G62" s="1277">
        <f t="shared" si="10"/>
        <v>1013674</v>
      </c>
      <c r="H62" s="1277">
        <f t="shared" si="10"/>
        <v>67443</v>
      </c>
      <c r="I62" s="1277">
        <f t="shared" si="10"/>
        <v>1013674</v>
      </c>
      <c r="J62" s="1277">
        <f t="shared" si="10"/>
        <v>0</v>
      </c>
      <c r="K62" s="1277">
        <f t="shared" si="10"/>
        <v>0</v>
      </c>
    </row>
    <row r="63" spans="1:13" ht="19.5" customHeight="1">
      <c r="A63" s="1279"/>
      <c r="B63" s="1279"/>
      <c r="C63" s="1280"/>
      <c r="D63" s="1279" t="s">
        <v>2171</v>
      </c>
      <c r="E63" s="1279"/>
      <c r="F63" s="1282">
        <v>53709</v>
      </c>
      <c r="G63" s="1282">
        <v>919945</v>
      </c>
      <c r="H63" s="1282">
        <v>53709</v>
      </c>
      <c r="I63" s="1282">
        <v>919945</v>
      </c>
      <c r="J63" s="1282">
        <v>0</v>
      </c>
      <c r="K63" s="1282">
        <v>0</v>
      </c>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13734</v>
      </c>
      <c r="G65" s="1282">
        <v>93729</v>
      </c>
      <c r="H65" s="1282">
        <v>13734</v>
      </c>
      <c r="I65" s="1282">
        <v>93729</v>
      </c>
      <c r="J65" s="1282">
        <v>0</v>
      </c>
      <c r="K65" s="1282">
        <v>0</v>
      </c>
    </row>
    <row r="66" spans="1:13" s="1278" customFormat="1" ht="19.5" customHeight="1">
      <c r="A66" s="1275"/>
      <c r="B66" s="1275"/>
      <c r="C66" s="1276" t="s">
        <v>2174</v>
      </c>
      <c r="D66" s="1275"/>
      <c r="E66" s="1275"/>
      <c r="F66" s="1277">
        <f t="shared" ref="F66:K66" si="11">F67+F68+F69+F70</f>
        <v>2128978</v>
      </c>
      <c r="G66" s="1277">
        <f t="shared" si="11"/>
        <v>5851584</v>
      </c>
      <c r="H66" s="1277">
        <f t="shared" si="11"/>
        <v>2128978</v>
      </c>
      <c r="I66" s="1277">
        <f t="shared" si="11"/>
        <v>5851584</v>
      </c>
      <c r="J66" s="1277">
        <f t="shared" si="11"/>
        <v>149000</v>
      </c>
      <c r="K66" s="1277">
        <f t="shared" si="11"/>
        <v>149000</v>
      </c>
    </row>
    <row r="67" spans="1:13" ht="19.5" customHeight="1">
      <c r="A67" s="1279"/>
      <c r="B67" s="1279"/>
      <c r="C67" s="1280"/>
      <c r="D67" s="1279" t="s">
        <v>2175</v>
      </c>
      <c r="E67" s="1279"/>
      <c r="F67" s="1282">
        <v>829589</v>
      </c>
      <c r="G67" s="1282">
        <v>2392362</v>
      </c>
      <c r="H67" s="1282">
        <v>829589</v>
      </c>
      <c r="I67" s="1282">
        <v>2392362</v>
      </c>
      <c r="J67" s="1282">
        <v>149000</v>
      </c>
      <c r="K67" s="1282">
        <v>149000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748057</v>
      </c>
      <c r="G69" s="1282">
        <v>1962463</v>
      </c>
      <c r="H69" s="1282">
        <v>748057</v>
      </c>
      <c r="I69" s="1282">
        <v>1962463</v>
      </c>
      <c r="J69" s="1282">
        <v>0</v>
      </c>
      <c r="K69" s="1282">
        <v>0</v>
      </c>
    </row>
    <row r="70" spans="1:13" ht="19.5" customHeight="1">
      <c r="A70" s="1279"/>
      <c r="B70" s="1279"/>
      <c r="C70" s="1280"/>
      <c r="D70" s="1279" t="s">
        <v>2178</v>
      </c>
      <c r="E70" s="1279"/>
      <c r="F70" s="1282">
        <v>551332</v>
      </c>
      <c r="G70" s="1282">
        <v>1496759</v>
      </c>
      <c r="H70" s="1282">
        <v>551332</v>
      </c>
      <c r="I70" s="1282">
        <v>1496759</v>
      </c>
      <c r="J70" s="1282">
        <v>0</v>
      </c>
      <c r="K70" s="1282">
        <v>0</v>
      </c>
    </row>
    <row r="71" spans="1:13" s="1278" customFormat="1" ht="19.5" customHeight="1">
      <c r="A71" s="1275"/>
      <c r="B71" s="1275"/>
      <c r="C71" s="1276" t="s">
        <v>2179</v>
      </c>
      <c r="D71" s="1275"/>
      <c r="E71" s="1275"/>
      <c r="F71" s="1277">
        <f t="shared" ref="F71:K71" si="12">F72+F73+F74+F75+F76</f>
        <v>98609</v>
      </c>
      <c r="G71" s="1277">
        <f t="shared" si="12"/>
        <v>210996</v>
      </c>
      <c r="H71" s="1277">
        <f t="shared" si="12"/>
        <v>98609</v>
      </c>
      <c r="I71" s="1277">
        <f t="shared" si="12"/>
        <v>210996</v>
      </c>
      <c r="J71" s="1277">
        <f t="shared" si="12"/>
        <v>0</v>
      </c>
      <c r="K71" s="1277">
        <f t="shared" si="12"/>
        <v>0</v>
      </c>
    </row>
    <row r="72" spans="1:13" ht="19.5" customHeight="1">
      <c r="A72" s="1279"/>
      <c r="B72" s="1279"/>
      <c r="C72" s="1280"/>
      <c r="D72" s="1279" t="s">
        <v>2180</v>
      </c>
      <c r="E72" s="1279"/>
      <c r="F72" s="1282">
        <v>0</v>
      </c>
      <c r="G72" s="1282">
        <v>85863</v>
      </c>
      <c r="H72" s="1282">
        <v>0</v>
      </c>
      <c r="I72" s="1282">
        <v>85863</v>
      </c>
      <c r="J72" s="1282">
        <v>0</v>
      </c>
      <c r="K72" s="1282">
        <v>0</v>
      </c>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98609</v>
      </c>
      <c r="G74" s="1282">
        <v>125133</v>
      </c>
      <c r="H74" s="1282">
        <v>98609</v>
      </c>
      <c r="I74" s="1282">
        <v>125133</v>
      </c>
      <c r="J74" s="1282">
        <v>0</v>
      </c>
      <c r="K74" s="1282">
        <v>0</v>
      </c>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3">F78+F79</f>
        <v>1294043</v>
      </c>
      <c r="G77" s="1277">
        <f t="shared" si="13"/>
        <v>4998062</v>
      </c>
      <c r="H77" s="1277">
        <f t="shared" si="13"/>
        <v>1294043</v>
      </c>
      <c r="I77" s="1277">
        <f t="shared" si="13"/>
        <v>4998062</v>
      </c>
      <c r="J77" s="1277">
        <f t="shared" si="13"/>
        <v>0</v>
      </c>
      <c r="K77" s="1277">
        <f t="shared" si="13"/>
        <v>0</v>
      </c>
    </row>
    <row r="78" spans="1:13" ht="19.5" customHeight="1">
      <c r="A78" s="1279"/>
      <c r="B78" s="1279"/>
      <c r="C78" s="1279"/>
      <c r="D78" s="1279" t="s">
        <v>2186</v>
      </c>
      <c r="E78" s="1279"/>
      <c r="F78" s="1282">
        <v>0</v>
      </c>
      <c r="G78" s="1282">
        <v>0</v>
      </c>
      <c r="H78" s="1282">
        <v>0</v>
      </c>
      <c r="I78" s="1282">
        <v>0</v>
      </c>
      <c r="J78" s="1282">
        <v>0</v>
      </c>
      <c r="K78" s="1282">
        <v>0</v>
      </c>
    </row>
    <row r="79" spans="1:13" ht="19.5" customHeight="1">
      <c r="A79" s="1279"/>
      <c r="B79" s="1279"/>
      <c r="C79" s="1279"/>
      <c r="D79" s="1279" t="s">
        <v>2187</v>
      </c>
      <c r="E79" s="1279"/>
      <c r="F79" s="1282">
        <v>1294043</v>
      </c>
      <c r="G79" s="1282">
        <v>4998062</v>
      </c>
      <c r="H79" s="1282">
        <v>1294043</v>
      </c>
      <c r="I79" s="1282">
        <v>4998062</v>
      </c>
      <c r="J79" s="1282">
        <v>0</v>
      </c>
      <c r="K79" s="1282">
        <v>0</v>
      </c>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4">F83+F84</f>
        <v>518136</v>
      </c>
      <c r="G82" s="1277">
        <f t="shared" si="14"/>
        <v>2092364</v>
      </c>
      <c r="H82" s="1277">
        <f t="shared" si="14"/>
        <v>518136</v>
      </c>
      <c r="I82" s="1277">
        <f t="shared" si="14"/>
        <v>2092364</v>
      </c>
      <c r="J82" s="1277">
        <f t="shared" si="14"/>
        <v>0</v>
      </c>
      <c r="K82" s="1277">
        <f t="shared" si="14"/>
        <v>0</v>
      </c>
    </row>
    <row r="83" spans="1:13" ht="19.5" customHeight="1">
      <c r="A83" s="1279"/>
      <c r="B83" s="1279"/>
      <c r="C83" s="1279"/>
      <c r="D83" s="1279" t="s">
        <v>2189</v>
      </c>
      <c r="E83" s="1279"/>
      <c r="F83" s="1282">
        <v>518136</v>
      </c>
      <c r="G83" s="1282">
        <v>2092364</v>
      </c>
      <c r="H83" s="1282">
        <v>518136</v>
      </c>
      <c r="I83" s="1282">
        <v>2092364</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c r="G88" s="1277"/>
      <c r="H88" s="1277"/>
      <c r="I88" s="1277"/>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218100</v>
      </c>
      <c r="G90" s="1282">
        <v>257020</v>
      </c>
      <c r="H90" s="1282">
        <v>218100</v>
      </c>
      <c r="I90" s="1282">
        <v>257020</v>
      </c>
      <c r="J90" s="1282"/>
      <c r="K90" s="1282"/>
    </row>
    <row r="91" spans="1:13" s="1274" customFormat="1" ht="19.5" customHeight="1">
      <c r="A91" s="1289"/>
      <c r="B91" s="1302" t="s">
        <v>2197</v>
      </c>
      <c r="C91" s="1289"/>
      <c r="D91" s="1289"/>
      <c r="E91" s="1289"/>
      <c r="F91" s="1273">
        <f t="shared" ref="F91:K91" si="15">F92+F97+F101+F108+F114+F117</f>
        <v>2912669</v>
      </c>
      <c r="G91" s="1273">
        <f t="shared" si="15"/>
        <v>5042669</v>
      </c>
      <c r="H91" s="1273">
        <f t="shared" si="15"/>
        <v>1560000</v>
      </c>
      <c r="I91" s="1273">
        <f t="shared" si="15"/>
        <v>3690000</v>
      </c>
      <c r="J91" s="1273">
        <f t="shared" si="15"/>
        <v>1352669</v>
      </c>
      <c r="K91" s="1273">
        <f t="shared" si="15"/>
        <v>1352669</v>
      </c>
    </row>
    <row r="92" spans="1:13" s="1278" customFormat="1" ht="19.5" customHeight="1">
      <c r="A92" s="1275"/>
      <c r="B92" s="1275"/>
      <c r="C92" s="1276" t="s">
        <v>2165</v>
      </c>
      <c r="D92" s="1275"/>
      <c r="E92" s="1275"/>
      <c r="F92" s="1277">
        <f t="shared" ref="F92:K92" si="16">F93+F94+F95+F96</f>
        <v>1560000</v>
      </c>
      <c r="G92" s="1277">
        <f t="shared" si="16"/>
        <v>3690000</v>
      </c>
      <c r="H92" s="1277">
        <f t="shared" si="16"/>
        <v>1560000</v>
      </c>
      <c r="I92" s="1277">
        <f t="shared" si="16"/>
        <v>3690000</v>
      </c>
      <c r="J92" s="1277">
        <f t="shared" si="16"/>
        <v>0</v>
      </c>
      <c r="K92" s="1277">
        <f t="shared" si="16"/>
        <v>0</v>
      </c>
    </row>
    <row r="93" spans="1:13" ht="19.5" customHeight="1">
      <c r="A93" s="1279"/>
      <c r="B93" s="1279"/>
      <c r="C93" s="1280"/>
      <c r="D93" s="1279" t="s">
        <v>2166</v>
      </c>
      <c r="E93" s="1279"/>
      <c r="F93" s="1282">
        <v>1560000</v>
      </c>
      <c r="G93" s="1282">
        <v>3690000</v>
      </c>
      <c r="H93" s="1282">
        <v>1560000</v>
      </c>
      <c r="I93" s="1282">
        <v>3690000</v>
      </c>
      <c r="J93" s="1282">
        <v>0</v>
      </c>
      <c r="K93" s="1282">
        <v>0</v>
      </c>
    </row>
    <row r="94" spans="1:13" ht="19.5" customHeight="1">
      <c r="A94" s="1279"/>
      <c r="B94" s="1279"/>
      <c r="C94" s="1280"/>
      <c r="D94" s="1279" t="s">
        <v>2167</v>
      </c>
      <c r="E94" s="1279"/>
      <c r="F94" s="1282"/>
      <c r="G94" s="1282"/>
      <c r="H94" s="1282"/>
      <c r="I94" s="1282"/>
      <c r="J94" s="1282"/>
      <c r="K94" s="1282"/>
    </row>
    <row r="95" spans="1:13" ht="19.5" customHeight="1">
      <c r="A95" s="1279"/>
      <c r="B95" s="1279"/>
      <c r="C95" s="1280"/>
      <c r="D95" s="1279" t="s">
        <v>2168</v>
      </c>
      <c r="E95" s="1279"/>
      <c r="F95" s="1282"/>
      <c r="G95" s="1282"/>
      <c r="H95" s="1282"/>
      <c r="I95" s="1282"/>
      <c r="J95" s="1282"/>
      <c r="K95" s="1282"/>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7">F98+F99+F100</f>
        <v>0</v>
      </c>
      <c r="G97" s="1277">
        <f t="shared" si="17"/>
        <v>0</v>
      </c>
      <c r="H97" s="1277">
        <f t="shared" si="17"/>
        <v>0</v>
      </c>
      <c r="I97" s="1277">
        <f t="shared" si="17"/>
        <v>0</v>
      </c>
      <c r="J97" s="1277">
        <f t="shared" si="17"/>
        <v>0</v>
      </c>
      <c r="K97" s="1277">
        <f t="shared" si="17"/>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c r="G100" s="1282"/>
      <c r="H100" s="1282"/>
      <c r="I100" s="1282"/>
      <c r="J100" s="1282"/>
      <c r="K100" s="1282"/>
    </row>
    <row r="101" spans="1:11" s="1278" customFormat="1" ht="19.5" customHeight="1">
      <c r="A101" s="1275"/>
      <c r="B101" s="1275"/>
      <c r="C101" s="1276" t="s">
        <v>2174</v>
      </c>
      <c r="D101" s="1275"/>
      <c r="E101" s="1275"/>
      <c r="F101" s="1277">
        <f t="shared" ref="F101:K101" si="18">F102+F103+F104+F105</f>
        <v>1352669</v>
      </c>
      <c r="G101" s="1277">
        <f t="shared" si="18"/>
        <v>1352669</v>
      </c>
      <c r="H101" s="1277">
        <f t="shared" si="18"/>
        <v>0</v>
      </c>
      <c r="I101" s="1277">
        <f t="shared" si="18"/>
        <v>0</v>
      </c>
      <c r="J101" s="1277">
        <f t="shared" si="18"/>
        <v>1352669</v>
      </c>
      <c r="K101" s="1277">
        <f t="shared" si="18"/>
        <v>1352669</v>
      </c>
    </row>
    <row r="102" spans="1:11" ht="19.5" customHeight="1">
      <c r="A102" s="1279"/>
      <c r="B102" s="1279"/>
      <c r="C102" s="1280"/>
      <c r="D102" s="1279" t="s">
        <v>2175</v>
      </c>
      <c r="E102" s="1279"/>
      <c r="F102" s="1282"/>
      <c r="G102" s="1282"/>
      <c r="H102" s="1282"/>
      <c r="I102" s="1282"/>
      <c r="J102" s="1282"/>
      <c r="K102" s="1282"/>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1352669</v>
      </c>
      <c r="G105" s="1282">
        <v>1352669</v>
      </c>
      <c r="H105" s="1282">
        <v>0</v>
      </c>
      <c r="I105" s="1282">
        <v>0</v>
      </c>
      <c r="J105" s="1282">
        <v>1352669</v>
      </c>
      <c r="K105" s="1282">
        <v>1352669</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9">F109+F110+F111+F112+F113</f>
        <v>0</v>
      </c>
      <c r="G108" s="1277">
        <f t="shared" si="19"/>
        <v>0</v>
      </c>
      <c r="H108" s="1277">
        <f t="shared" si="19"/>
        <v>0</v>
      </c>
      <c r="I108" s="1277">
        <f t="shared" si="19"/>
        <v>0</v>
      </c>
      <c r="J108" s="1277">
        <f t="shared" si="19"/>
        <v>0</v>
      </c>
      <c r="K108" s="1277">
        <f t="shared" si="19"/>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20">F115+F116</f>
        <v>0</v>
      </c>
      <c r="G114" s="1277">
        <f t="shared" si="20"/>
        <v>0</v>
      </c>
      <c r="H114" s="1277">
        <f t="shared" si="20"/>
        <v>0</v>
      </c>
      <c r="I114" s="1277">
        <f t="shared" si="20"/>
        <v>0</v>
      </c>
      <c r="J114" s="1277">
        <f t="shared" si="20"/>
        <v>0</v>
      </c>
      <c r="K114" s="1277">
        <f t="shared" si="20"/>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c r="G116" s="1282"/>
      <c r="H116" s="1282"/>
      <c r="I116" s="1282"/>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21">F91+F56</f>
        <v>13326779</v>
      </c>
      <c r="G118" s="1273">
        <f t="shared" si="21"/>
        <v>42632850</v>
      </c>
      <c r="H118" s="1273">
        <f t="shared" si="21"/>
        <v>11974110</v>
      </c>
      <c r="I118" s="1273">
        <f t="shared" si="21"/>
        <v>41280181</v>
      </c>
      <c r="J118" s="1273">
        <f t="shared" si="21"/>
        <v>1501669</v>
      </c>
      <c r="K118" s="1273">
        <f t="shared" si="21"/>
        <v>1501669</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329639</v>
      </c>
      <c r="G120" s="1282">
        <v>454020</v>
      </c>
      <c r="H120" s="1282">
        <v>329639</v>
      </c>
      <c r="I120" s="1282">
        <v>454020</v>
      </c>
      <c r="J120" s="1282">
        <v>0</v>
      </c>
      <c r="K120" s="1282">
        <v>0</v>
      </c>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75832</v>
      </c>
      <c r="G122" s="1282">
        <v>75832</v>
      </c>
      <c r="H122" s="1282">
        <v>75832</v>
      </c>
      <c r="I122" s="1282">
        <v>75832</v>
      </c>
      <c r="J122" s="1282">
        <v>0</v>
      </c>
      <c r="K122" s="1282">
        <v>0</v>
      </c>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2">SUM(F118:F126)</f>
        <v>13732250</v>
      </c>
      <c r="G127" s="1294">
        <f t="shared" si="22"/>
        <v>43162702</v>
      </c>
      <c r="H127" s="1294">
        <f t="shared" si="22"/>
        <v>12379581</v>
      </c>
      <c r="I127" s="1294">
        <f t="shared" si="22"/>
        <v>41810033</v>
      </c>
      <c r="J127" s="1294">
        <f t="shared" si="22"/>
        <v>1501669</v>
      </c>
      <c r="K127" s="1294">
        <f t="shared" si="22"/>
        <v>1501669</v>
      </c>
    </row>
    <row r="128" spans="1:11" ht="20.25" customHeight="1">
      <c r="A128" s="1279" t="s">
        <v>2207</v>
      </c>
      <c r="B128" s="1279"/>
      <c r="C128" s="1279"/>
      <c r="D128" s="1279"/>
      <c r="E128" s="1308"/>
      <c r="F128" s="1282">
        <v>105556480</v>
      </c>
      <c r="G128" s="1282"/>
      <c r="H128" s="1282"/>
      <c r="I128" s="1282"/>
      <c r="J128" s="1282"/>
      <c r="K128" s="1282"/>
    </row>
    <row r="129" spans="1:11" s="1295" customFormat="1" ht="20.25" customHeight="1">
      <c r="A129" s="1292" t="s">
        <v>2208</v>
      </c>
      <c r="B129" s="1292"/>
      <c r="C129" s="1292"/>
      <c r="D129" s="1292"/>
      <c r="E129" s="1292"/>
      <c r="F129" s="1294">
        <f>F127+F128</f>
        <v>119288730</v>
      </c>
      <c r="G129" s="1294"/>
      <c r="H129" s="1294"/>
      <c r="I129" s="1294"/>
      <c r="J129" s="1294"/>
      <c r="K129" s="1294"/>
    </row>
    <row r="130" spans="1:11" ht="20.25" customHeight="1">
      <c r="A130" s="1279" t="s">
        <v>2209</v>
      </c>
      <c r="B130" s="1279"/>
      <c r="C130" s="1279"/>
      <c r="D130" s="1279"/>
      <c r="E130" s="1279"/>
      <c r="F130" s="1282">
        <v>636922</v>
      </c>
      <c r="G130" s="1282"/>
      <c r="H130" s="1282"/>
      <c r="I130" s="1282"/>
      <c r="J130" s="1282"/>
      <c r="K130" s="1282"/>
    </row>
    <row r="131" spans="1:11" s="1295" customFormat="1" ht="20.25" customHeight="1">
      <c r="A131" s="1291" t="s">
        <v>2210</v>
      </c>
      <c r="B131" s="1292"/>
      <c r="C131" s="1292"/>
      <c r="D131" s="1292"/>
      <c r="E131" s="1292"/>
      <c r="F131" s="1294">
        <f>F128+F130</f>
        <v>106193402</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2212</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4" type="noConversion"/>
  <hyperlinks>
    <hyperlink ref="L5" location="預告統計資料發布時間表!A1" display="回發布時間表" xr:uid="{EA0B4F6C-A06D-4623-9FE6-4629C915C8EC}"/>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DD03A-6227-4D3A-AE72-2494AEEC5AC5}">
  <dimension ref="A1:M135"/>
  <sheetViews>
    <sheetView showGridLines="0" zoomScale="85" zoomScaleNormal="85" workbookViewId="0">
      <pane xSplit="5" topLeftCell="F1" activePane="topRight" state="frozen"/>
      <selection pane="topRight" activeCell="L5" sqref="L5"/>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2216</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c r="L5" s="107" t="s">
        <v>62</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48681152</v>
      </c>
      <c r="G7" s="1273">
        <f t="shared" si="0"/>
        <v>94436284</v>
      </c>
      <c r="H7" s="1273">
        <f t="shared" si="0"/>
        <v>13775559</v>
      </c>
      <c r="I7" s="1273">
        <f>I8+I18+I19+I20+I21+J22+I25+I31+I34+I35+I36</f>
        <v>57185454</v>
      </c>
      <c r="J7" s="1273">
        <f>J8+J18+J19+J20+J21+K22+J25+J31+J34+J35+J36</f>
        <v>34905593</v>
      </c>
      <c r="K7" s="1273">
        <f t="shared" si="0"/>
        <v>36195481</v>
      </c>
    </row>
    <row r="8" spans="1:12" s="1278" customFormat="1" ht="19.5" customHeight="1">
      <c r="A8" s="1275"/>
      <c r="B8" s="1275"/>
      <c r="C8" s="1276" t="s">
        <v>2119</v>
      </c>
      <c r="D8" s="1275"/>
      <c r="E8" s="1275"/>
      <c r="F8" s="1277">
        <f t="shared" ref="F8:K8" si="1">F9+F10+F11+F12+F13+F16</f>
        <v>10310522</v>
      </c>
      <c r="G8" s="1277">
        <f t="shared" si="1"/>
        <v>51135971</v>
      </c>
      <c r="H8" s="1277">
        <f t="shared" si="1"/>
        <v>10310522</v>
      </c>
      <c r="I8" s="1277">
        <f t="shared" si="1"/>
        <v>51135971</v>
      </c>
      <c r="J8" s="1277">
        <f t="shared" si="1"/>
        <v>0</v>
      </c>
      <c r="K8" s="1277">
        <f t="shared" si="1"/>
        <v>0</v>
      </c>
    </row>
    <row r="9" spans="1:12" ht="19.5" customHeight="1">
      <c r="A9" s="1279"/>
      <c r="B9" s="1279"/>
      <c r="C9" s="1280"/>
      <c r="D9" s="1279" t="s">
        <v>2120</v>
      </c>
      <c r="E9" s="1281"/>
      <c r="F9" s="1282">
        <v>3867</v>
      </c>
      <c r="G9" s="1282">
        <v>18680</v>
      </c>
      <c r="H9" s="1282">
        <v>3867</v>
      </c>
      <c r="I9" s="1282">
        <v>18680</v>
      </c>
      <c r="J9" s="1282"/>
      <c r="K9" s="1282"/>
    </row>
    <row r="10" spans="1:12" ht="19.5" customHeight="1">
      <c r="A10" s="1279"/>
      <c r="B10" s="1279"/>
      <c r="C10" s="1280"/>
      <c r="D10" s="1279" t="s">
        <v>2121</v>
      </c>
      <c r="E10" s="1279"/>
      <c r="F10" s="1282">
        <v>30941</v>
      </c>
      <c r="G10" s="1282">
        <v>77828</v>
      </c>
      <c r="H10" s="1282">
        <v>30941</v>
      </c>
      <c r="I10" s="1282">
        <v>77828</v>
      </c>
      <c r="J10" s="1282"/>
      <c r="K10" s="1282"/>
    </row>
    <row r="11" spans="1:12" ht="19.5" customHeight="1">
      <c r="A11" s="1279"/>
      <c r="B11" s="1279"/>
      <c r="C11" s="1280"/>
      <c r="D11" s="1279" t="s">
        <v>2122</v>
      </c>
      <c r="E11" s="1279"/>
      <c r="F11" s="1282">
        <v>18671</v>
      </c>
      <c r="G11" s="1282">
        <v>41589</v>
      </c>
      <c r="H11" s="1282">
        <v>18671</v>
      </c>
      <c r="I11" s="1282">
        <v>41589</v>
      </c>
      <c r="J11" s="1282"/>
      <c r="K11" s="1282"/>
    </row>
    <row r="12" spans="1:12" ht="19.5" customHeight="1">
      <c r="A12" s="1279"/>
      <c r="B12" s="1279"/>
      <c r="C12" s="1280"/>
      <c r="D12" s="1279" t="s">
        <v>2123</v>
      </c>
      <c r="E12" s="1279"/>
      <c r="F12" s="1282">
        <v>0</v>
      </c>
      <c r="G12" s="1282">
        <v>0</v>
      </c>
      <c r="H12" s="1282">
        <v>0</v>
      </c>
      <c r="I12" s="1282">
        <v>0</v>
      </c>
      <c r="J12" s="1282"/>
      <c r="K12" s="1282"/>
    </row>
    <row r="13" spans="1:12" s="1286" customFormat="1" ht="19.5" customHeight="1">
      <c r="A13" s="1283"/>
      <c r="B13" s="1283"/>
      <c r="C13" s="1284"/>
      <c r="D13" s="1283" t="s">
        <v>2124</v>
      </c>
      <c r="E13" s="1283"/>
      <c r="F13" s="1285">
        <f t="shared" ref="F13:K13" si="2">F14+F15</f>
        <v>7738</v>
      </c>
      <c r="G13" s="1285">
        <f t="shared" si="2"/>
        <v>210529</v>
      </c>
      <c r="H13" s="1285">
        <f t="shared" si="2"/>
        <v>7738</v>
      </c>
      <c r="I13" s="1285">
        <f t="shared" si="2"/>
        <v>210529</v>
      </c>
      <c r="J13" s="1285">
        <f t="shared" si="2"/>
        <v>0</v>
      </c>
      <c r="K13" s="1285">
        <f t="shared" si="2"/>
        <v>0</v>
      </c>
    </row>
    <row r="14" spans="1:12" ht="19.5" customHeight="1">
      <c r="A14" s="1279"/>
      <c r="B14" s="1279"/>
      <c r="C14" s="1280"/>
      <c r="D14" s="1279"/>
      <c r="E14" s="1279" t="s">
        <v>2125</v>
      </c>
      <c r="F14" s="1282">
        <v>0</v>
      </c>
      <c r="G14" s="1282">
        <v>0</v>
      </c>
      <c r="H14" s="1282">
        <v>0</v>
      </c>
      <c r="I14" s="1282">
        <v>0</v>
      </c>
      <c r="J14" s="1282"/>
      <c r="K14" s="1282"/>
    </row>
    <row r="15" spans="1:12" ht="19.5" customHeight="1">
      <c r="A15" s="1279"/>
      <c r="B15" s="1279"/>
      <c r="C15" s="1280"/>
      <c r="D15" s="1279"/>
      <c r="E15" s="1279" t="s">
        <v>2126</v>
      </c>
      <c r="F15" s="1282">
        <v>7738</v>
      </c>
      <c r="G15" s="1282">
        <v>210529</v>
      </c>
      <c r="H15" s="1282">
        <v>7738</v>
      </c>
      <c r="I15" s="1282">
        <v>210529</v>
      </c>
      <c r="J15" s="1282">
        <v>0</v>
      </c>
      <c r="K15" s="1282"/>
    </row>
    <row r="16" spans="1:12" ht="19.5" customHeight="1">
      <c r="A16" s="1279"/>
      <c r="B16" s="1279"/>
      <c r="C16" s="1280"/>
      <c r="D16" s="1279" t="s">
        <v>2127</v>
      </c>
      <c r="E16" s="1279"/>
      <c r="F16" s="1282">
        <v>10249305</v>
      </c>
      <c r="G16" s="1282">
        <v>50787345</v>
      </c>
      <c r="H16" s="1282">
        <v>10249305</v>
      </c>
      <c r="I16" s="1282">
        <v>50787345</v>
      </c>
      <c r="J16" s="1282">
        <v>0</v>
      </c>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-341736</v>
      </c>
      <c r="G19" s="1282">
        <v>-226948</v>
      </c>
      <c r="H19" s="1282">
        <v>-341736</v>
      </c>
      <c r="I19" s="1282">
        <v>-226948</v>
      </c>
      <c r="J19" s="1282"/>
      <c r="K19" s="1282"/>
    </row>
    <row r="20" spans="1:11" ht="19.5" customHeight="1">
      <c r="A20" s="1279"/>
      <c r="B20" s="1279"/>
      <c r="C20" s="1287" t="s">
        <v>2131</v>
      </c>
      <c r="D20" s="1279"/>
      <c r="E20" s="1279"/>
      <c r="F20" s="1282">
        <v>1092499</v>
      </c>
      <c r="G20" s="1282">
        <v>2590983</v>
      </c>
      <c r="H20" s="1282">
        <v>1092499</v>
      </c>
      <c r="I20" s="1282">
        <v>2590983</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402251</v>
      </c>
      <c r="G22" s="1277">
        <f t="shared" si="3"/>
        <v>1055349</v>
      </c>
      <c r="H22" s="1277">
        <f t="shared" si="3"/>
        <v>402251</v>
      </c>
      <c r="I22" s="1277">
        <f t="shared" si="3"/>
        <v>1055349</v>
      </c>
      <c r="J22" s="1277">
        <f t="shared" si="3"/>
        <v>0</v>
      </c>
      <c r="K22" s="1277">
        <f t="shared" si="3"/>
        <v>0</v>
      </c>
    </row>
    <row r="23" spans="1:11" ht="19.5" customHeight="1">
      <c r="A23" s="1279"/>
      <c r="B23" s="1279"/>
      <c r="C23" s="1281"/>
      <c r="D23" s="1287" t="s">
        <v>2134</v>
      </c>
      <c r="E23" s="1279"/>
      <c r="F23" s="1282">
        <v>402251</v>
      </c>
      <c r="G23" s="1282">
        <v>1028029</v>
      </c>
      <c r="H23" s="1282">
        <v>402251</v>
      </c>
      <c r="I23" s="1282">
        <v>1028029</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37188593</v>
      </c>
      <c r="G31" s="1277">
        <f t="shared" si="4"/>
        <v>39785381</v>
      </c>
      <c r="H31" s="1277">
        <f t="shared" si="4"/>
        <v>2283000</v>
      </c>
      <c r="I31" s="1277">
        <f t="shared" si="4"/>
        <v>3589900</v>
      </c>
      <c r="J31" s="1277">
        <f t="shared" si="4"/>
        <v>34905593</v>
      </c>
      <c r="K31" s="1277">
        <f t="shared" si="4"/>
        <v>36195481</v>
      </c>
    </row>
    <row r="32" spans="1:11" ht="19.5" customHeight="1">
      <c r="A32" s="1279"/>
      <c r="B32" s="1279"/>
      <c r="C32" s="1279"/>
      <c r="D32" s="1279" t="s">
        <v>2141</v>
      </c>
      <c r="E32" s="1279"/>
      <c r="F32" s="1282">
        <v>37188593</v>
      </c>
      <c r="G32" s="1282">
        <v>39785381</v>
      </c>
      <c r="H32" s="1282">
        <v>2283000</v>
      </c>
      <c r="I32" s="1282">
        <v>3589900</v>
      </c>
      <c r="J32" s="1282">
        <v>34905593</v>
      </c>
      <c r="K32" s="1282">
        <v>36195481</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6000</v>
      </c>
      <c r="G34" s="1282">
        <v>12000</v>
      </c>
      <c r="H34" s="1282">
        <v>6000</v>
      </c>
      <c r="I34" s="1282">
        <v>12000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23023</v>
      </c>
      <c r="G36" s="1282">
        <v>83548</v>
      </c>
      <c r="H36" s="1282">
        <v>23023</v>
      </c>
      <c r="I36" s="1282">
        <v>83548</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48681152</v>
      </c>
      <c r="G43" s="1273">
        <f t="shared" si="5"/>
        <v>94436284</v>
      </c>
      <c r="H43" s="1273">
        <f t="shared" si="5"/>
        <v>13775559</v>
      </c>
      <c r="I43" s="1273">
        <f t="shared" si="5"/>
        <v>57185454</v>
      </c>
      <c r="J43" s="1273">
        <f t="shared" si="5"/>
        <v>34905593</v>
      </c>
      <c r="K43" s="1273">
        <f t="shared" si="5"/>
        <v>36195481</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48681152</v>
      </c>
      <c r="G51" s="1294">
        <f t="shared" si="6"/>
        <v>94436284</v>
      </c>
      <c r="H51" s="1294">
        <f t="shared" si="6"/>
        <v>13775559</v>
      </c>
      <c r="I51" s="1294">
        <f t="shared" si="6"/>
        <v>57185454</v>
      </c>
      <c r="J51" s="1294">
        <f t="shared" si="6"/>
        <v>34905593</v>
      </c>
      <c r="K51" s="1294">
        <f t="shared" si="6"/>
        <v>36195481</v>
      </c>
    </row>
    <row r="52" spans="1:13" s="1300" customFormat="1" ht="19.5" customHeight="1">
      <c r="A52" s="1296" t="s">
        <v>2160</v>
      </c>
      <c r="B52" s="1297"/>
      <c r="C52" s="1297"/>
      <c r="D52" s="1297"/>
      <c r="E52" s="1298"/>
      <c r="F52" s="1299">
        <v>14558674</v>
      </c>
      <c r="G52" s="1299">
        <v>45755132</v>
      </c>
      <c r="H52" s="1299">
        <v>13268786</v>
      </c>
      <c r="I52" s="1299">
        <v>44465244</v>
      </c>
      <c r="J52" s="1299">
        <v>1289888</v>
      </c>
      <c r="K52" s="1299">
        <v>1289888</v>
      </c>
    </row>
    <row r="53" spans="1:13" s="1295" customFormat="1" ht="19.5" customHeight="1">
      <c r="A53" s="1291" t="s">
        <v>2161</v>
      </c>
      <c r="B53" s="1292"/>
      <c r="C53" s="1292"/>
      <c r="D53" s="1292"/>
      <c r="E53" s="1301"/>
      <c r="F53" s="1294">
        <f t="shared" ref="F53:K53" si="7">F51+F52</f>
        <v>63239826</v>
      </c>
      <c r="G53" s="1294">
        <f t="shared" si="7"/>
        <v>140191416</v>
      </c>
      <c r="H53" s="1294">
        <f t="shared" si="7"/>
        <v>27044345</v>
      </c>
      <c r="I53" s="1294">
        <f t="shared" si="7"/>
        <v>101650698</v>
      </c>
      <c r="J53" s="1294">
        <f t="shared" si="7"/>
        <v>36195481</v>
      </c>
      <c r="K53" s="1294">
        <f t="shared" si="7"/>
        <v>37485369</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
        <v>10719409</v>
      </c>
      <c r="G56" s="1273">
        <f>G57+G62+G66+G71+G77+G82+G90+G88</f>
        <v>48620010</v>
      </c>
      <c r="H56" s="1273">
        <f>H57+H62+H66+H71+H77+H82+H90+H88</f>
        <v>10167379</v>
      </c>
      <c r="I56" s="1273">
        <f>I57+I62+I66+I71+I77+I82+I90+I88</f>
        <v>47865580</v>
      </c>
      <c r="J56" s="1273">
        <f>J57+J62+J66+J71+J77+J82+J90+J88</f>
        <v>605430</v>
      </c>
      <c r="K56" s="1273">
        <f>K57+K62+K66+K71+K77+K82+K90+K88</f>
        <v>754430</v>
      </c>
    </row>
    <row r="57" spans="1:13" s="1278" customFormat="1" ht="19.5" customHeight="1">
      <c r="A57" s="1275"/>
      <c r="B57" s="1275"/>
      <c r="C57" s="1276" t="s">
        <v>2165</v>
      </c>
      <c r="D57" s="1275"/>
      <c r="E57" s="1275"/>
      <c r="F57" s="1277">
        <f t="shared" ref="F57:K57" si="8">F58+F59+F60+F61</f>
        <v>5820208</v>
      </c>
      <c r="G57" s="1277">
        <f t="shared" si="8"/>
        <v>28986689</v>
      </c>
      <c r="H57" s="1277">
        <f t="shared" si="8"/>
        <v>5813708</v>
      </c>
      <c r="I57" s="1277">
        <f t="shared" si="8"/>
        <v>28980189</v>
      </c>
      <c r="J57" s="1277">
        <f t="shared" si="8"/>
        <v>6500</v>
      </c>
      <c r="K57" s="1277">
        <f t="shared" si="8"/>
        <v>6500</v>
      </c>
    </row>
    <row r="58" spans="1:13" ht="19.5" customHeight="1">
      <c r="A58" s="1279"/>
      <c r="B58" s="1279"/>
      <c r="C58" s="1280"/>
      <c r="D58" s="1279" t="s">
        <v>2166</v>
      </c>
      <c r="E58" s="1279"/>
      <c r="F58" s="1282">
        <v>1714000</v>
      </c>
      <c r="G58" s="1282">
        <v>10338000</v>
      </c>
      <c r="H58" s="1282">
        <v>1714000</v>
      </c>
      <c r="I58" s="1282">
        <v>10338000</v>
      </c>
      <c r="J58" s="1282"/>
      <c r="K58" s="1282"/>
    </row>
    <row r="59" spans="1:13" ht="19.5" customHeight="1">
      <c r="A59" s="1279"/>
      <c r="B59" s="1279"/>
      <c r="C59" s="1280"/>
      <c r="D59" s="1279" t="s">
        <v>2167</v>
      </c>
      <c r="E59" s="1279"/>
      <c r="F59" s="1282">
        <v>1520329</v>
      </c>
      <c r="G59" s="1282">
        <v>7934705</v>
      </c>
      <c r="H59" s="1282">
        <v>1520329</v>
      </c>
      <c r="I59" s="1282">
        <v>7934705</v>
      </c>
      <c r="J59" s="1282"/>
      <c r="K59" s="1282"/>
      <c r="L59" s="330"/>
      <c r="M59" s="330"/>
    </row>
    <row r="60" spans="1:13" ht="19.5" customHeight="1">
      <c r="A60" s="1279"/>
      <c r="B60" s="1279"/>
      <c r="C60" s="1280"/>
      <c r="D60" s="1279" t="s">
        <v>2168</v>
      </c>
      <c r="E60" s="1279"/>
      <c r="F60" s="1282">
        <v>2585879</v>
      </c>
      <c r="G60" s="1282">
        <v>10706470</v>
      </c>
      <c r="H60" s="1282">
        <v>2579379</v>
      </c>
      <c r="I60" s="1282">
        <v>10699970</v>
      </c>
      <c r="J60" s="1282">
        <v>6500</v>
      </c>
      <c r="K60" s="1282">
        <v>6500</v>
      </c>
    </row>
    <row r="61" spans="1:13" ht="19.5" customHeight="1">
      <c r="A61" s="1279"/>
      <c r="B61" s="1279"/>
      <c r="C61" s="1280"/>
      <c r="D61" s="1279" t="s">
        <v>2169</v>
      </c>
      <c r="E61" s="1279"/>
      <c r="F61" s="1282">
        <v>0</v>
      </c>
      <c r="G61" s="1282">
        <v>7514</v>
      </c>
      <c r="H61" s="1282">
        <v>0</v>
      </c>
      <c r="I61" s="1282">
        <v>7514</v>
      </c>
      <c r="J61" s="1282"/>
      <c r="K61" s="1282"/>
    </row>
    <row r="62" spans="1:13" s="1278" customFormat="1" ht="19.5" customHeight="1">
      <c r="A62" s="1275"/>
      <c r="B62" s="1275"/>
      <c r="C62" s="1276" t="s">
        <v>2170</v>
      </c>
      <c r="D62" s="1275"/>
      <c r="E62" s="1275"/>
      <c r="F62" s="1277">
        <f t="shared" ref="F62:K62" si="9">F63+F64+F65</f>
        <v>933965</v>
      </c>
      <c r="G62" s="1277">
        <f t="shared" si="9"/>
        <v>1947639</v>
      </c>
      <c r="H62" s="1277">
        <f t="shared" si="9"/>
        <v>933965</v>
      </c>
      <c r="I62" s="1277">
        <f t="shared" si="9"/>
        <v>1947639</v>
      </c>
      <c r="J62" s="1277">
        <f t="shared" si="9"/>
        <v>0</v>
      </c>
      <c r="K62" s="1277">
        <f t="shared" si="9"/>
        <v>0</v>
      </c>
    </row>
    <row r="63" spans="1:13" ht="19.5" customHeight="1">
      <c r="A63" s="1279"/>
      <c r="B63" s="1279"/>
      <c r="C63" s="1280"/>
      <c r="D63" s="1279" t="s">
        <v>2171</v>
      </c>
      <c r="E63" s="1279"/>
      <c r="F63" s="1282">
        <v>852402</v>
      </c>
      <c r="G63" s="1282">
        <v>1772347</v>
      </c>
      <c r="H63" s="1282">
        <v>852402</v>
      </c>
      <c r="I63" s="1282">
        <v>1772347</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81563</v>
      </c>
      <c r="G65" s="1282">
        <v>175292</v>
      </c>
      <c r="H65" s="1282">
        <v>81563</v>
      </c>
      <c r="I65" s="1282">
        <v>175292</v>
      </c>
      <c r="J65" s="1282"/>
      <c r="K65" s="1282"/>
    </row>
    <row r="66" spans="1:13" s="1278" customFormat="1" ht="19.5" customHeight="1">
      <c r="A66" s="1275"/>
      <c r="B66" s="1275"/>
      <c r="C66" s="1276" t="s">
        <v>2174</v>
      </c>
      <c r="D66" s="1275"/>
      <c r="E66" s="1275"/>
      <c r="F66" s="1277">
        <f t="shared" ref="F66:K66" si="10">F67+F68+F69+F70</f>
        <v>2141355</v>
      </c>
      <c r="G66" s="1277">
        <f t="shared" si="10"/>
        <v>7992939</v>
      </c>
      <c r="H66" s="1277">
        <f t="shared" si="10"/>
        <v>1542425</v>
      </c>
      <c r="I66" s="1277">
        <f t="shared" si="10"/>
        <v>7245009</v>
      </c>
      <c r="J66" s="1277">
        <f t="shared" si="10"/>
        <v>598930</v>
      </c>
      <c r="K66" s="1277">
        <f t="shared" si="10"/>
        <v>747930</v>
      </c>
    </row>
    <row r="67" spans="1:13" ht="19.5" customHeight="1">
      <c r="A67" s="1279"/>
      <c r="B67" s="1279"/>
      <c r="C67" s="1280"/>
      <c r="D67" s="1279" t="s">
        <v>2175</v>
      </c>
      <c r="E67" s="1279"/>
      <c r="F67" s="1282">
        <v>1014395</v>
      </c>
      <c r="G67" s="1282">
        <v>3406757</v>
      </c>
      <c r="H67" s="1282">
        <v>834395</v>
      </c>
      <c r="I67" s="1282">
        <v>3077757</v>
      </c>
      <c r="J67" s="1282">
        <v>180000</v>
      </c>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784624</v>
      </c>
      <c r="G69" s="1282">
        <v>2747087</v>
      </c>
      <c r="H69" s="1282">
        <v>365694</v>
      </c>
      <c r="I69" s="1282">
        <v>2328157</v>
      </c>
      <c r="J69" s="1282">
        <v>418930</v>
      </c>
      <c r="K69" s="1282">
        <v>418930</v>
      </c>
    </row>
    <row r="70" spans="1:13" ht="19.5" customHeight="1">
      <c r="A70" s="1279"/>
      <c r="B70" s="1279"/>
      <c r="C70" s="1280"/>
      <c r="D70" s="1279" t="s">
        <v>2178</v>
      </c>
      <c r="E70" s="1279"/>
      <c r="F70" s="1282">
        <v>342336</v>
      </c>
      <c r="G70" s="1282">
        <v>1839095</v>
      </c>
      <c r="H70" s="1282">
        <v>342336</v>
      </c>
      <c r="I70" s="1282">
        <v>1839095</v>
      </c>
      <c r="J70" s="1282"/>
      <c r="K70" s="1282"/>
    </row>
    <row r="71" spans="1:13" s="1278" customFormat="1" ht="19.5" customHeight="1">
      <c r="A71" s="1275"/>
      <c r="B71" s="1275"/>
      <c r="C71" s="1276" t="s">
        <v>2179</v>
      </c>
      <c r="D71" s="1275"/>
      <c r="E71" s="1275"/>
      <c r="F71" s="1277">
        <f t="shared" ref="F71:K71" si="11">F72+F73+F74+F75+F76</f>
        <v>126667</v>
      </c>
      <c r="G71" s="1277">
        <f t="shared" si="11"/>
        <v>337663</v>
      </c>
      <c r="H71" s="1277">
        <f t="shared" si="11"/>
        <v>126667</v>
      </c>
      <c r="I71" s="1277">
        <f t="shared" si="11"/>
        <v>337663</v>
      </c>
      <c r="J71" s="1277">
        <f t="shared" si="11"/>
        <v>0</v>
      </c>
      <c r="K71" s="1277">
        <f t="shared" si="11"/>
        <v>0</v>
      </c>
    </row>
    <row r="72" spans="1:13" ht="19.5" customHeight="1">
      <c r="A72" s="1279"/>
      <c r="B72" s="1279"/>
      <c r="C72" s="1280"/>
      <c r="D72" s="1279" t="s">
        <v>2180</v>
      </c>
      <c r="E72" s="1279"/>
      <c r="F72" s="1282">
        <v>78126</v>
      </c>
      <c r="G72" s="1282">
        <v>163989</v>
      </c>
      <c r="H72" s="1282">
        <v>78126</v>
      </c>
      <c r="I72" s="1282">
        <v>163989</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48541</v>
      </c>
      <c r="G74" s="1282">
        <v>173674</v>
      </c>
      <c r="H74" s="1282">
        <v>48541</v>
      </c>
      <c r="I74" s="1282">
        <v>173674</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1125678</v>
      </c>
      <c r="G77" s="1277">
        <f t="shared" si="12"/>
        <v>6123740</v>
      </c>
      <c r="H77" s="1277">
        <f t="shared" si="12"/>
        <v>1125678</v>
      </c>
      <c r="I77" s="1277">
        <f t="shared" si="12"/>
        <v>6123740</v>
      </c>
      <c r="J77" s="1277">
        <f t="shared" si="12"/>
        <v>0</v>
      </c>
      <c r="K77" s="1277">
        <f t="shared" si="12"/>
        <v>0</v>
      </c>
    </row>
    <row r="78" spans="1:13" ht="19.5" customHeight="1">
      <c r="A78" s="1279"/>
      <c r="B78" s="1279"/>
      <c r="C78" s="1279"/>
      <c r="D78" s="1279" t="s">
        <v>2186</v>
      </c>
      <c r="E78" s="1279"/>
      <c r="F78" s="1282">
        <v>40000</v>
      </c>
      <c r="G78" s="1282">
        <v>40000</v>
      </c>
      <c r="H78" s="1282">
        <v>40000</v>
      </c>
      <c r="I78" s="1282">
        <v>40000</v>
      </c>
      <c r="J78" s="1282"/>
      <c r="K78" s="1282"/>
    </row>
    <row r="79" spans="1:13" ht="19.5" customHeight="1">
      <c r="A79" s="1279"/>
      <c r="B79" s="1279"/>
      <c r="C79" s="1279"/>
      <c r="D79" s="1279" t="s">
        <v>2187</v>
      </c>
      <c r="E79" s="1279"/>
      <c r="F79" s="1282">
        <v>1085678</v>
      </c>
      <c r="G79" s="1282">
        <v>6083740</v>
      </c>
      <c r="H79" s="1282">
        <v>1085678</v>
      </c>
      <c r="I79" s="1282">
        <v>6083740</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518136</v>
      </c>
      <c r="G82" s="1277">
        <f t="shared" si="13"/>
        <v>2610500</v>
      </c>
      <c r="H82" s="1277">
        <f t="shared" si="13"/>
        <v>518136</v>
      </c>
      <c r="I82" s="1277">
        <f t="shared" si="13"/>
        <v>2610500</v>
      </c>
      <c r="J82" s="1277">
        <f t="shared" si="13"/>
        <v>0</v>
      </c>
      <c r="K82" s="1277">
        <f t="shared" si="13"/>
        <v>0</v>
      </c>
    </row>
    <row r="83" spans="1:13" ht="19.5" customHeight="1">
      <c r="A83" s="1279"/>
      <c r="B83" s="1279"/>
      <c r="C83" s="1279"/>
      <c r="D83" s="1279" t="s">
        <v>2189</v>
      </c>
      <c r="E83" s="1279"/>
      <c r="F83" s="1282">
        <v>518136</v>
      </c>
      <c r="G83" s="1282">
        <v>2610500</v>
      </c>
      <c r="H83" s="1282">
        <v>518136</v>
      </c>
      <c r="I83" s="1282">
        <v>2610500</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F89+F90</f>
        <v>53400</v>
      </c>
      <c r="G88" s="1277">
        <f>G89+G90</f>
        <v>310420</v>
      </c>
      <c r="H88" s="1277">
        <f>H89+H90</f>
        <v>53400</v>
      </c>
      <c r="I88" s="1277">
        <f>I89+I90</f>
        <v>310420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53400</v>
      </c>
      <c r="G90" s="1282">
        <v>310420</v>
      </c>
      <c r="H90" s="1282">
        <v>53400</v>
      </c>
      <c r="I90" s="1282">
        <v>310420</v>
      </c>
      <c r="J90" s="1282"/>
      <c r="K90" s="1282"/>
    </row>
    <row r="91" spans="1:13" s="1274" customFormat="1" ht="19.5" customHeight="1">
      <c r="A91" s="1289"/>
      <c r="B91" s="1302" t="s">
        <v>2197</v>
      </c>
      <c r="C91" s="1289"/>
      <c r="D91" s="1289"/>
      <c r="E91" s="1289"/>
      <c r="F91" s="1273">
        <f t="shared" ref="F91:K91" si="14">F92+F97+F101+F108+F114+F117</f>
        <v>14484333</v>
      </c>
      <c r="G91" s="1273">
        <f t="shared" si="14"/>
        <v>19527002</v>
      </c>
      <c r="H91" s="1273">
        <f t="shared" si="14"/>
        <v>583814</v>
      </c>
      <c r="I91" s="1273">
        <f t="shared" si="14"/>
        <v>4273814</v>
      </c>
      <c r="J91" s="1273">
        <f t="shared" si="14"/>
        <v>13900519</v>
      </c>
      <c r="K91" s="1273">
        <f t="shared" si="14"/>
        <v>15253188</v>
      </c>
    </row>
    <row r="92" spans="1:13" s="1278" customFormat="1" ht="19.5" customHeight="1">
      <c r="A92" s="1275"/>
      <c r="B92" s="1275"/>
      <c r="C92" s="1276" t="s">
        <v>2165</v>
      </c>
      <c r="D92" s="1275"/>
      <c r="E92" s="1275"/>
      <c r="F92" s="1277">
        <f t="shared" ref="F92:K92" si="15">F93+F94+F95+F96</f>
        <v>457017</v>
      </c>
      <c r="G92" s="1277">
        <f t="shared" si="15"/>
        <v>4147017</v>
      </c>
      <c r="H92" s="1277">
        <f t="shared" si="15"/>
        <v>417878</v>
      </c>
      <c r="I92" s="1277">
        <f t="shared" si="15"/>
        <v>4107878</v>
      </c>
      <c r="J92" s="1277">
        <f t="shared" si="15"/>
        <v>39139</v>
      </c>
      <c r="K92" s="1277">
        <f t="shared" si="15"/>
        <v>39139</v>
      </c>
    </row>
    <row r="93" spans="1:13" ht="19.5" customHeight="1">
      <c r="A93" s="1279"/>
      <c r="B93" s="1279"/>
      <c r="C93" s="1280"/>
      <c r="D93" s="1279" t="s">
        <v>2166</v>
      </c>
      <c r="E93" s="1279"/>
      <c r="F93" s="1282">
        <v>60000</v>
      </c>
      <c r="G93" s="1282">
        <v>3750000</v>
      </c>
      <c r="H93" s="1282">
        <v>60000</v>
      </c>
      <c r="I93" s="1282">
        <v>3750000</v>
      </c>
      <c r="J93" s="1282"/>
      <c r="K93" s="1282"/>
    </row>
    <row r="94" spans="1:13" ht="19.5" customHeight="1">
      <c r="A94" s="1279"/>
      <c r="B94" s="1279"/>
      <c r="C94" s="1280"/>
      <c r="D94" s="1279" t="s">
        <v>2167</v>
      </c>
      <c r="E94" s="1279"/>
      <c r="F94" s="1282">
        <v>397017</v>
      </c>
      <c r="G94" s="1282">
        <v>397017</v>
      </c>
      <c r="H94" s="1282">
        <v>357878</v>
      </c>
      <c r="I94" s="1282">
        <v>357878</v>
      </c>
      <c r="J94" s="1282">
        <v>39139</v>
      </c>
      <c r="K94" s="1282">
        <v>39139</v>
      </c>
    </row>
    <row r="95" spans="1:13" ht="19.5" customHeight="1">
      <c r="A95" s="1279"/>
      <c r="B95" s="1279"/>
      <c r="C95" s="1280"/>
      <c r="D95" s="1279" t="s">
        <v>2168</v>
      </c>
      <c r="E95" s="1279"/>
      <c r="F95" s="1282">
        <v>0</v>
      </c>
      <c r="G95" s="1282">
        <v>0</v>
      </c>
      <c r="H95" s="1282">
        <v>0</v>
      </c>
      <c r="I95" s="1282">
        <v>0</v>
      </c>
      <c r="J95" s="1282">
        <v>0</v>
      </c>
      <c r="K95" s="1282">
        <v>0</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19965</v>
      </c>
      <c r="G97" s="1277">
        <f t="shared" si="16"/>
        <v>19965</v>
      </c>
      <c r="H97" s="1277">
        <f t="shared" si="16"/>
        <v>19965</v>
      </c>
      <c r="I97" s="1277">
        <f t="shared" si="16"/>
        <v>19965</v>
      </c>
      <c r="J97" s="1277">
        <f t="shared" si="16"/>
        <v>0</v>
      </c>
      <c r="K97" s="1277">
        <f t="shared" si="16"/>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19965</v>
      </c>
      <c r="G100" s="1282">
        <v>19965</v>
      </c>
      <c r="H100" s="1282">
        <v>19965</v>
      </c>
      <c r="I100" s="1282">
        <v>19965</v>
      </c>
      <c r="J100" s="1282"/>
      <c r="K100" s="1282"/>
    </row>
    <row r="101" spans="1:11" s="1278" customFormat="1" ht="19.5" customHeight="1">
      <c r="A101" s="1275"/>
      <c r="B101" s="1275"/>
      <c r="C101" s="1276" t="s">
        <v>2174</v>
      </c>
      <c r="D101" s="1275"/>
      <c r="E101" s="1275"/>
      <c r="F101" s="1277">
        <f t="shared" ref="F101:K101" si="17">F102+F103+F104+F105</f>
        <v>14007351</v>
      </c>
      <c r="G101" s="1277">
        <f t="shared" si="17"/>
        <v>15360020</v>
      </c>
      <c r="H101" s="1277">
        <f t="shared" si="17"/>
        <v>145971</v>
      </c>
      <c r="I101" s="1277">
        <f t="shared" si="17"/>
        <v>145971</v>
      </c>
      <c r="J101" s="1277">
        <f t="shared" si="17"/>
        <v>13861380</v>
      </c>
      <c r="K101" s="1277">
        <f t="shared" si="17"/>
        <v>15214049</v>
      </c>
    </row>
    <row r="102" spans="1:11" ht="19.5" customHeight="1">
      <c r="A102" s="1279"/>
      <c r="B102" s="1279"/>
      <c r="C102" s="1280"/>
      <c r="D102" s="1279" t="s">
        <v>2175</v>
      </c>
      <c r="E102" s="1279"/>
      <c r="F102" s="1282">
        <v>1686908</v>
      </c>
      <c r="G102" s="1282">
        <v>1686908</v>
      </c>
      <c r="H102" s="1282">
        <v>0</v>
      </c>
      <c r="I102" s="1282">
        <v>0</v>
      </c>
      <c r="J102" s="1282">
        <v>1686908</v>
      </c>
      <c r="K102" s="1282">
        <v>1686908</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12320443</v>
      </c>
      <c r="G105" s="1282">
        <v>13673112</v>
      </c>
      <c r="H105" s="1282">
        <v>145971</v>
      </c>
      <c r="I105" s="1282">
        <v>145971</v>
      </c>
      <c r="J105" s="1282">
        <v>12174472</v>
      </c>
      <c r="K105" s="1282">
        <v>13527141</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0</v>
      </c>
      <c r="H108" s="1277">
        <f t="shared" si="18"/>
        <v>0</v>
      </c>
      <c r="I108" s="1277">
        <f t="shared" si="18"/>
        <v>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0</v>
      </c>
      <c r="H114" s="1277">
        <f t="shared" si="19"/>
        <v>0</v>
      </c>
      <c r="I114" s="1277">
        <f t="shared" si="19"/>
        <v>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c r="G116" s="1282"/>
      <c r="H116" s="1282"/>
      <c r="I116" s="1282"/>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20">F91+F56</f>
        <v>25203742</v>
      </c>
      <c r="G118" s="1273">
        <f t="shared" si="20"/>
        <v>68147012</v>
      </c>
      <c r="H118" s="1273">
        <f t="shared" si="20"/>
        <v>10751193</v>
      </c>
      <c r="I118" s="1273">
        <f t="shared" si="20"/>
        <v>52139394</v>
      </c>
      <c r="J118" s="1273">
        <f t="shared" si="20"/>
        <v>14505949</v>
      </c>
      <c r="K118" s="1273">
        <f t="shared" si="20"/>
        <v>16007618</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310266</v>
      </c>
      <c r="G120" s="1282">
        <v>764286</v>
      </c>
      <c r="H120" s="1282">
        <v>310266</v>
      </c>
      <c r="I120" s="1282">
        <v>764286</v>
      </c>
      <c r="J120" s="1282">
        <v>0</v>
      </c>
      <c r="K120" s="1282">
        <v>0</v>
      </c>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0</v>
      </c>
      <c r="G122" s="1282">
        <v>75832</v>
      </c>
      <c r="H122" s="1282">
        <v>0</v>
      </c>
      <c r="I122" s="1282">
        <v>75832</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25514008</v>
      </c>
      <c r="G127" s="1294">
        <f t="shared" si="21"/>
        <v>68987130</v>
      </c>
      <c r="H127" s="1294">
        <f t="shared" si="21"/>
        <v>11061459</v>
      </c>
      <c r="I127" s="1294">
        <f t="shared" si="21"/>
        <v>52979512</v>
      </c>
      <c r="J127" s="1294">
        <f t="shared" si="21"/>
        <v>14505949</v>
      </c>
      <c r="K127" s="1294">
        <f t="shared" si="21"/>
        <v>16007618</v>
      </c>
    </row>
    <row r="128" spans="1:11" ht="20.25" customHeight="1">
      <c r="A128" s="1279" t="s">
        <v>2207</v>
      </c>
      <c r="B128" s="1279"/>
      <c r="C128" s="1279"/>
      <c r="D128" s="1279"/>
      <c r="E128" s="1308"/>
      <c r="F128" s="1282">
        <v>128723624</v>
      </c>
      <c r="G128" s="1282"/>
      <c r="H128" s="1282"/>
      <c r="I128" s="1282"/>
      <c r="J128" s="1282"/>
      <c r="K128" s="1282"/>
    </row>
    <row r="129" spans="1:11" s="1295" customFormat="1" ht="20.25" customHeight="1">
      <c r="A129" s="1292" t="s">
        <v>2208</v>
      </c>
      <c r="B129" s="1292"/>
      <c r="C129" s="1292"/>
      <c r="D129" s="1292"/>
      <c r="E129" s="1292"/>
      <c r="F129" s="1294">
        <f>F127+F128</f>
        <v>154237632</v>
      </c>
      <c r="G129" s="1294"/>
      <c r="H129" s="1294"/>
      <c r="I129" s="1294"/>
      <c r="J129" s="1294"/>
      <c r="K129" s="1294"/>
    </row>
    <row r="130" spans="1:11" ht="20.25" customHeight="1">
      <c r="A130" s="1279" t="s">
        <v>2209</v>
      </c>
      <c r="B130" s="1279"/>
      <c r="C130" s="1279"/>
      <c r="D130" s="1279"/>
      <c r="E130" s="1279"/>
      <c r="F130" s="1282">
        <v>795790</v>
      </c>
      <c r="G130" s="1282"/>
      <c r="H130" s="1282"/>
      <c r="I130" s="1282"/>
      <c r="J130" s="1282"/>
      <c r="K130" s="1282"/>
    </row>
    <row r="131" spans="1:11" s="1295" customFormat="1" ht="20.25" customHeight="1">
      <c r="A131" s="1291" t="s">
        <v>2210</v>
      </c>
      <c r="B131" s="1292"/>
      <c r="C131" s="1292"/>
      <c r="D131" s="1292"/>
      <c r="E131" s="1292"/>
      <c r="F131" s="1294">
        <f>F128+F130</f>
        <v>129519414</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2217</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4" type="noConversion"/>
  <hyperlinks>
    <hyperlink ref="L5" location="預告統計資料發布時間表!A1" display="回發布時間表" xr:uid="{0F47EECE-4BEF-41E4-B685-8183BB32E074}"/>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0909A2-D15D-4726-9390-7B0E0A1D363E}">
  <dimension ref="A1:M135"/>
  <sheetViews>
    <sheetView showGridLines="0" zoomScale="85" zoomScaleNormal="85" workbookViewId="0">
      <pane xSplit="5" topLeftCell="F1" activePane="topRight" state="frozen"/>
      <selection pane="topRight" activeCell="L5" sqref="L5"/>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2218</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c r="L5" s="107" t="s">
        <v>62</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15232257</v>
      </c>
      <c r="G7" s="1273">
        <f t="shared" si="0"/>
        <v>109668541</v>
      </c>
      <c r="H7" s="1273">
        <f t="shared" si="0"/>
        <v>11519848</v>
      </c>
      <c r="I7" s="1273">
        <f>I8+I18+I19+I20+I21+J22+I25+I31+I34+I35+I36</f>
        <v>68592004</v>
      </c>
      <c r="J7" s="1273">
        <f>J8+J18+J19+J20+J21+K22+J25+J31+J34+J35+J36</f>
        <v>3712409</v>
      </c>
      <c r="K7" s="1273">
        <f t="shared" si="0"/>
        <v>39907890</v>
      </c>
    </row>
    <row r="8" spans="1:12" s="1278" customFormat="1" ht="19.5" customHeight="1">
      <c r="A8" s="1275"/>
      <c r="B8" s="1275"/>
      <c r="C8" s="1276" t="s">
        <v>2119</v>
      </c>
      <c r="D8" s="1275"/>
      <c r="E8" s="1275"/>
      <c r="F8" s="1277">
        <f t="shared" ref="F8:K8" si="1">F9+F10+F11+F12+F13+F16</f>
        <v>6952016</v>
      </c>
      <c r="G8" s="1277">
        <f t="shared" si="1"/>
        <v>58087987</v>
      </c>
      <c r="H8" s="1277">
        <f t="shared" si="1"/>
        <v>6952016</v>
      </c>
      <c r="I8" s="1277">
        <f t="shared" si="1"/>
        <v>58087987</v>
      </c>
      <c r="J8" s="1277">
        <f t="shared" si="1"/>
        <v>0</v>
      </c>
      <c r="K8" s="1277">
        <f t="shared" si="1"/>
        <v>0</v>
      </c>
    </row>
    <row r="9" spans="1:12" ht="19.5" customHeight="1">
      <c r="A9" s="1279"/>
      <c r="B9" s="1279"/>
      <c r="C9" s="1280"/>
      <c r="D9" s="1279" t="s">
        <v>2120</v>
      </c>
      <c r="E9" s="1281"/>
      <c r="F9" s="1282">
        <v>4331</v>
      </c>
      <c r="G9" s="1282">
        <v>23011</v>
      </c>
      <c r="H9" s="1282">
        <v>4331</v>
      </c>
      <c r="I9" s="1282">
        <v>23011</v>
      </c>
      <c r="J9" s="1282"/>
      <c r="K9" s="1282"/>
    </row>
    <row r="10" spans="1:12" ht="19.5" customHeight="1">
      <c r="A10" s="1279"/>
      <c r="B10" s="1279"/>
      <c r="C10" s="1280"/>
      <c r="D10" s="1279" t="s">
        <v>2121</v>
      </c>
      <c r="E10" s="1279"/>
      <c r="F10" s="1282">
        <v>3363</v>
      </c>
      <c r="G10" s="1282">
        <v>81191</v>
      </c>
      <c r="H10" s="1282">
        <v>3363</v>
      </c>
      <c r="I10" s="1282">
        <v>81191</v>
      </c>
      <c r="J10" s="1282"/>
      <c r="K10" s="1282"/>
    </row>
    <row r="11" spans="1:12" ht="19.5" customHeight="1">
      <c r="A11" s="1279"/>
      <c r="B11" s="1279"/>
      <c r="C11" s="1280"/>
      <c r="D11" s="1279" t="s">
        <v>2122</v>
      </c>
      <c r="E11" s="1279"/>
      <c r="F11" s="1282">
        <v>12283</v>
      </c>
      <c r="G11" s="1282">
        <v>53872</v>
      </c>
      <c r="H11" s="1282">
        <v>12283</v>
      </c>
      <c r="I11" s="1282">
        <v>53872</v>
      </c>
      <c r="J11" s="1282"/>
      <c r="K11" s="1282"/>
    </row>
    <row r="12" spans="1:12" ht="19.5" customHeight="1">
      <c r="A12" s="1279"/>
      <c r="B12" s="1279"/>
      <c r="C12" s="1280"/>
      <c r="D12" s="1279" t="s">
        <v>2123</v>
      </c>
      <c r="E12" s="1279"/>
      <c r="F12" s="1282">
        <v>1217</v>
      </c>
      <c r="G12" s="1282">
        <v>1217</v>
      </c>
      <c r="H12" s="1282">
        <v>1217</v>
      </c>
      <c r="I12" s="1282">
        <v>1217</v>
      </c>
      <c r="J12" s="1282"/>
      <c r="K12" s="1282"/>
    </row>
    <row r="13" spans="1:12" s="1286" customFormat="1" ht="19.5" customHeight="1">
      <c r="A13" s="1283"/>
      <c r="B13" s="1283"/>
      <c r="C13" s="1284"/>
      <c r="D13" s="1283" t="s">
        <v>2124</v>
      </c>
      <c r="E13" s="1283"/>
      <c r="F13" s="1285">
        <f t="shared" ref="F13:K13" si="2">F14+F15</f>
        <v>9163</v>
      </c>
      <c r="G13" s="1285">
        <f t="shared" si="2"/>
        <v>219692</v>
      </c>
      <c r="H13" s="1285">
        <f t="shared" si="2"/>
        <v>9163</v>
      </c>
      <c r="I13" s="1285">
        <f t="shared" si="2"/>
        <v>219692</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9163</v>
      </c>
      <c r="G15" s="1282">
        <v>219692</v>
      </c>
      <c r="H15" s="1282">
        <v>9163</v>
      </c>
      <c r="I15" s="1282">
        <v>219692</v>
      </c>
      <c r="J15" s="1282"/>
      <c r="K15" s="1282"/>
    </row>
    <row r="16" spans="1:12" ht="19.5" customHeight="1">
      <c r="A16" s="1279"/>
      <c r="B16" s="1279"/>
      <c r="C16" s="1280"/>
      <c r="D16" s="1279" t="s">
        <v>2127</v>
      </c>
      <c r="E16" s="1279"/>
      <c r="F16" s="1282">
        <v>6921659</v>
      </c>
      <c r="G16" s="1282">
        <v>57709004</v>
      </c>
      <c r="H16" s="1282">
        <v>6921659</v>
      </c>
      <c r="I16" s="1282">
        <v>57709004</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-99888</v>
      </c>
      <c r="G19" s="1282">
        <v>-326836</v>
      </c>
      <c r="H19" s="1282">
        <v>-99888</v>
      </c>
      <c r="I19" s="1282">
        <v>-326836</v>
      </c>
      <c r="J19" s="1282"/>
      <c r="K19" s="1282"/>
    </row>
    <row r="20" spans="1:11" ht="19.5" customHeight="1">
      <c r="A20" s="1279"/>
      <c r="B20" s="1279"/>
      <c r="C20" s="1287" t="s">
        <v>2131</v>
      </c>
      <c r="D20" s="1279"/>
      <c r="E20" s="1279"/>
      <c r="F20" s="1282">
        <v>1204097</v>
      </c>
      <c r="G20" s="1282">
        <v>3795080</v>
      </c>
      <c r="H20" s="1282">
        <v>1204097</v>
      </c>
      <c r="I20" s="1282">
        <v>3795080</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113298</v>
      </c>
      <c r="G22" s="1277">
        <f t="shared" si="3"/>
        <v>1168647</v>
      </c>
      <c r="H22" s="1277">
        <f t="shared" si="3"/>
        <v>113298</v>
      </c>
      <c r="I22" s="1277">
        <f t="shared" si="3"/>
        <v>1168647</v>
      </c>
      <c r="J22" s="1277">
        <f t="shared" si="3"/>
        <v>0</v>
      </c>
      <c r="K22" s="1277">
        <f t="shared" si="3"/>
        <v>0</v>
      </c>
    </row>
    <row r="23" spans="1:11" ht="19.5" customHeight="1">
      <c r="A23" s="1279"/>
      <c r="B23" s="1279"/>
      <c r="C23" s="1281"/>
      <c r="D23" s="1287" t="s">
        <v>2134</v>
      </c>
      <c r="E23" s="1279"/>
      <c r="F23" s="1282">
        <v>113298</v>
      </c>
      <c r="G23" s="1282">
        <v>1141327</v>
      </c>
      <c r="H23" s="1282">
        <v>113298</v>
      </c>
      <c r="I23" s="1282">
        <v>1141327</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6737763</v>
      </c>
      <c r="G31" s="1277">
        <f t="shared" si="4"/>
        <v>46523144</v>
      </c>
      <c r="H31" s="1277">
        <f t="shared" si="4"/>
        <v>3025354</v>
      </c>
      <c r="I31" s="1277">
        <f t="shared" si="4"/>
        <v>6615254</v>
      </c>
      <c r="J31" s="1277">
        <f t="shared" si="4"/>
        <v>3712409</v>
      </c>
      <c r="K31" s="1277">
        <f t="shared" si="4"/>
        <v>39907890</v>
      </c>
    </row>
    <row r="32" spans="1:11" ht="19.5" customHeight="1">
      <c r="A32" s="1279"/>
      <c r="B32" s="1279"/>
      <c r="C32" s="1279"/>
      <c r="D32" s="1279" t="s">
        <v>2141</v>
      </c>
      <c r="E32" s="1279"/>
      <c r="F32" s="1282">
        <v>6737763</v>
      </c>
      <c r="G32" s="1282">
        <v>46523144</v>
      </c>
      <c r="H32" s="1282">
        <v>3025354</v>
      </c>
      <c r="I32" s="1282">
        <v>6615254</v>
      </c>
      <c r="J32" s="1282">
        <v>3712409</v>
      </c>
      <c r="K32" s="1282">
        <v>39907890</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1000</v>
      </c>
      <c r="G34" s="1282">
        <v>13000</v>
      </c>
      <c r="H34" s="1282">
        <v>1000</v>
      </c>
      <c r="I34" s="1282">
        <v>13000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323971</v>
      </c>
      <c r="G36" s="1282">
        <v>407519</v>
      </c>
      <c r="H36" s="1282">
        <v>323971</v>
      </c>
      <c r="I36" s="1282">
        <v>407519</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15232257</v>
      </c>
      <c r="G43" s="1273">
        <f t="shared" si="5"/>
        <v>109668541</v>
      </c>
      <c r="H43" s="1273">
        <f t="shared" si="5"/>
        <v>11519848</v>
      </c>
      <c r="I43" s="1273">
        <f t="shared" si="5"/>
        <v>68592004</v>
      </c>
      <c r="J43" s="1273">
        <f t="shared" si="5"/>
        <v>3712409</v>
      </c>
      <c r="K43" s="1273">
        <f t="shared" si="5"/>
        <v>39907890</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15232257</v>
      </c>
      <c r="G51" s="1294">
        <f t="shared" si="6"/>
        <v>109668541</v>
      </c>
      <c r="H51" s="1294">
        <f t="shared" si="6"/>
        <v>11519848</v>
      </c>
      <c r="I51" s="1294">
        <f t="shared" si="6"/>
        <v>68592004</v>
      </c>
      <c r="J51" s="1294">
        <f t="shared" si="6"/>
        <v>3712409</v>
      </c>
      <c r="K51" s="1294">
        <f t="shared" si="6"/>
        <v>39907890</v>
      </c>
    </row>
    <row r="52" spans="1:13" s="1300" customFormat="1" ht="19.5" customHeight="1">
      <c r="A52" s="1296" t="s">
        <v>2160</v>
      </c>
      <c r="B52" s="1297"/>
      <c r="C52" s="1297"/>
      <c r="D52" s="1297"/>
      <c r="E52" s="1298"/>
      <c r="F52" s="1299">
        <v>48681152</v>
      </c>
      <c r="G52" s="1299">
        <v>94436284</v>
      </c>
      <c r="H52" s="1299">
        <v>13775559</v>
      </c>
      <c r="I52" s="1299">
        <v>57185454</v>
      </c>
      <c r="J52" s="1299">
        <v>34905593</v>
      </c>
      <c r="K52" s="1299">
        <v>36195481</v>
      </c>
    </row>
    <row r="53" spans="1:13" s="1295" customFormat="1" ht="19.5" customHeight="1">
      <c r="A53" s="1291" t="s">
        <v>2161</v>
      </c>
      <c r="B53" s="1292"/>
      <c r="C53" s="1292"/>
      <c r="D53" s="1292"/>
      <c r="E53" s="1301"/>
      <c r="F53" s="1294">
        <f t="shared" ref="F53:K53" si="7">F51+F52</f>
        <v>63913409</v>
      </c>
      <c r="G53" s="1294">
        <f t="shared" si="7"/>
        <v>204104825</v>
      </c>
      <c r="H53" s="1294">
        <f t="shared" si="7"/>
        <v>25295407</v>
      </c>
      <c r="I53" s="1294">
        <f t="shared" si="7"/>
        <v>125777458</v>
      </c>
      <c r="J53" s="1294">
        <f t="shared" si="7"/>
        <v>38618002</v>
      </c>
      <c r="K53" s="1294">
        <f t="shared" si="7"/>
        <v>76103371</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F57+F62+F66+F71+F77+F82+F90</f>
        <v>11600680</v>
      </c>
      <c r="G56" s="1273">
        <f>G57+G62+G66+G71+G77+G82+G90</f>
        <v>59910270</v>
      </c>
      <c r="H56" s="1273">
        <f>H57+H62+H66+H71+H77+H90</f>
        <v>11065544</v>
      </c>
      <c r="I56" s="1273">
        <f>I57+I62+I66+I71+I77+I82+I90</f>
        <v>59138840</v>
      </c>
      <c r="J56" s="1273">
        <f>J57+J62+J66+J71+J77+J82+J90+J88</f>
        <v>17000</v>
      </c>
      <c r="K56" s="1273">
        <f>K57+K62+K66+K71+K77+K82+K90+K88</f>
        <v>771430</v>
      </c>
    </row>
    <row r="57" spans="1:13" s="1278" customFormat="1" ht="19.5" customHeight="1">
      <c r="A57" s="1275"/>
      <c r="B57" s="1275"/>
      <c r="C57" s="1276" t="s">
        <v>2165</v>
      </c>
      <c r="D57" s="1275"/>
      <c r="E57" s="1275"/>
      <c r="F57" s="1277">
        <f t="shared" ref="F57:K57" si="8">F58+F59+F60+F61</f>
        <v>6101828</v>
      </c>
      <c r="G57" s="1277">
        <f t="shared" si="8"/>
        <v>35088517</v>
      </c>
      <c r="H57" s="1277">
        <f t="shared" si="8"/>
        <v>6084828</v>
      </c>
      <c r="I57" s="1277">
        <f t="shared" si="8"/>
        <v>35065017</v>
      </c>
      <c r="J57" s="1277">
        <f t="shared" si="8"/>
        <v>17000</v>
      </c>
      <c r="K57" s="1277">
        <f t="shared" si="8"/>
        <v>23500</v>
      </c>
    </row>
    <row r="58" spans="1:13" ht="19.5" customHeight="1">
      <c r="A58" s="1279"/>
      <c r="B58" s="1279"/>
      <c r="C58" s="1280"/>
      <c r="D58" s="1279" t="s">
        <v>2166</v>
      </c>
      <c r="E58" s="1279"/>
      <c r="F58" s="1282">
        <v>1516000</v>
      </c>
      <c r="G58" s="1282">
        <v>11854000</v>
      </c>
      <c r="H58" s="1282">
        <v>1516000</v>
      </c>
      <c r="I58" s="1282">
        <v>11854000</v>
      </c>
      <c r="J58" s="1282"/>
      <c r="K58" s="1282"/>
    </row>
    <row r="59" spans="1:13" ht="19.5" customHeight="1">
      <c r="A59" s="1279"/>
      <c r="B59" s="1279"/>
      <c r="C59" s="1280"/>
      <c r="D59" s="1279" t="s">
        <v>2167</v>
      </c>
      <c r="E59" s="1279"/>
      <c r="F59" s="1282">
        <v>2197685</v>
      </c>
      <c r="G59" s="1282">
        <v>10132390</v>
      </c>
      <c r="H59" s="1282">
        <v>2197685</v>
      </c>
      <c r="I59" s="1282">
        <v>10132390</v>
      </c>
      <c r="J59" s="1282"/>
      <c r="K59" s="1282"/>
      <c r="L59" s="330"/>
      <c r="M59" s="330"/>
    </row>
    <row r="60" spans="1:13" ht="19.5" customHeight="1">
      <c r="A60" s="1279"/>
      <c r="B60" s="1279"/>
      <c r="C60" s="1280"/>
      <c r="D60" s="1279" t="s">
        <v>2168</v>
      </c>
      <c r="E60" s="1279"/>
      <c r="F60" s="1282">
        <v>2383485</v>
      </c>
      <c r="G60" s="1282">
        <v>13089955</v>
      </c>
      <c r="H60" s="1282">
        <v>2366485</v>
      </c>
      <c r="I60" s="1282">
        <v>13066455</v>
      </c>
      <c r="J60" s="1282">
        <v>17000</v>
      </c>
      <c r="K60" s="1282">
        <v>23500</v>
      </c>
    </row>
    <row r="61" spans="1:13" ht="19.5" customHeight="1">
      <c r="A61" s="1279"/>
      <c r="B61" s="1279"/>
      <c r="C61" s="1280"/>
      <c r="D61" s="1279" t="s">
        <v>2169</v>
      </c>
      <c r="E61" s="1279"/>
      <c r="F61" s="1282">
        <v>4658</v>
      </c>
      <c r="G61" s="1282">
        <v>12172</v>
      </c>
      <c r="H61" s="1282">
        <v>4658</v>
      </c>
      <c r="I61" s="1282">
        <v>12172</v>
      </c>
      <c r="J61" s="1282"/>
      <c r="K61" s="1282"/>
    </row>
    <row r="62" spans="1:13" s="1278" customFormat="1" ht="19.5" customHeight="1">
      <c r="A62" s="1275"/>
      <c r="B62" s="1275"/>
      <c r="C62" s="1276" t="s">
        <v>2170</v>
      </c>
      <c r="D62" s="1275"/>
      <c r="E62" s="1275"/>
      <c r="F62" s="1277">
        <f t="shared" ref="F62:K62" si="9">F63+F64+F65</f>
        <v>388585</v>
      </c>
      <c r="G62" s="1277">
        <f t="shared" si="9"/>
        <v>2336224</v>
      </c>
      <c r="H62" s="1277">
        <f t="shared" si="9"/>
        <v>388585</v>
      </c>
      <c r="I62" s="1277">
        <f t="shared" si="9"/>
        <v>2336224</v>
      </c>
      <c r="J62" s="1277">
        <f t="shared" si="9"/>
        <v>0</v>
      </c>
      <c r="K62" s="1277">
        <f t="shared" si="9"/>
        <v>0</v>
      </c>
    </row>
    <row r="63" spans="1:13" ht="19.5" customHeight="1">
      <c r="A63" s="1279"/>
      <c r="B63" s="1279"/>
      <c r="C63" s="1280"/>
      <c r="D63" s="1279" t="s">
        <v>2171</v>
      </c>
      <c r="E63" s="1279"/>
      <c r="F63" s="1282">
        <v>379420</v>
      </c>
      <c r="G63" s="1282">
        <v>2151767</v>
      </c>
      <c r="H63" s="1282">
        <v>379420</v>
      </c>
      <c r="I63" s="1282">
        <v>2151767</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9165</v>
      </c>
      <c r="G65" s="1282">
        <v>184457</v>
      </c>
      <c r="H65" s="1282">
        <v>9165</v>
      </c>
      <c r="I65" s="1282">
        <v>184457</v>
      </c>
      <c r="J65" s="1282"/>
      <c r="K65" s="1282"/>
    </row>
    <row r="66" spans="1:13" s="1278" customFormat="1" ht="19.5" customHeight="1">
      <c r="A66" s="1275"/>
      <c r="B66" s="1275"/>
      <c r="C66" s="1276" t="s">
        <v>2174</v>
      </c>
      <c r="D66" s="1275"/>
      <c r="E66" s="1275"/>
      <c r="F66" s="1277">
        <f t="shared" ref="F66:K66" si="10">F67+F68+F69+F70</f>
        <v>3178127</v>
      </c>
      <c r="G66" s="1277">
        <f t="shared" si="10"/>
        <v>11171066</v>
      </c>
      <c r="H66" s="1277">
        <f t="shared" si="10"/>
        <v>3178127</v>
      </c>
      <c r="I66" s="1277">
        <f t="shared" si="10"/>
        <v>10423136</v>
      </c>
      <c r="J66" s="1277">
        <f t="shared" si="10"/>
        <v>0</v>
      </c>
      <c r="K66" s="1277">
        <f t="shared" si="10"/>
        <v>747930</v>
      </c>
    </row>
    <row r="67" spans="1:13" ht="19.5" customHeight="1">
      <c r="A67" s="1279"/>
      <c r="B67" s="1279"/>
      <c r="C67" s="1280"/>
      <c r="D67" s="1279" t="s">
        <v>2175</v>
      </c>
      <c r="E67" s="1279"/>
      <c r="F67" s="1282">
        <v>959841</v>
      </c>
      <c r="G67" s="1282">
        <v>4366598</v>
      </c>
      <c r="H67" s="1282">
        <v>959841</v>
      </c>
      <c r="I67" s="1282">
        <v>4037598</v>
      </c>
      <c r="J67" s="1282">
        <v>0</v>
      </c>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853632</v>
      </c>
      <c r="G69" s="1282">
        <v>3600719</v>
      </c>
      <c r="H69" s="1282">
        <v>853632</v>
      </c>
      <c r="I69" s="1282">
        <v>3181789</v>
      </c>
      <c r="J69" s="1282">
        <v>0</v>
      </c>
      <c r="K69" s="1282">
        <v>418930</v>
      </c>
    </row>
    <row r="70" spans="1:13" ht="19.5" customHeight="1">
      <c r="A70" s="1279"/>
      <c r="B70" s="1279"/>
      <c r="C70" s="1280"/>
      <c r="D70" s="1279" t="s">
        <v>2178</v>
      </c>
      <c r="E70" s="1279"/>
      <c r="F70" s="1282">
        <v>1364654</v>
      </c>
      <c r="G70" s="1282">
        <v>3203749</v>
      </c>
      <c r="H70" s="1282">
        <v>1364654</v>
      </c>
      <c r="I70" s="1282">
        <v>3203749</v>
      </c>
      <c r="J70" s="1282"/>
      <c r="K70" s="1282"/>
    </row>
    <row r="71" spans="1:13" s="1278" customFormat="1" ht="19.5" customHeight="1">
      <c r="A71" s="1275"/>
      <c r="B71" s="1275"/>
      <c r="C71" s="1276" t="s">
        <v>2179</v>
      </c>
      <c r="D71" s="1275"/>
      <c r="E71" s="1275"/>
      <c r="F71" s="1277">
        <f t="shared" ref="F71:K71" si="11">F72+F73+F74+F75+F76</f>
        <v>192917</v>
      </c>
      <c r="G71" s="1277">
        <f t="shared" si="11"/>
        <v>530580</v>
      </c>
      <c r="H71" s="1277">
        <f t="shared" si="11"/>
        <v>192917</v>
      </c>
      <c r="I71" s="1277">
        <f t="shared" si="11"/>
        <v>530580</v>
      </c>
      <c r="J71" s="1277">
        <f t="shared" si="11"/>
        <v>0</v>
      </c>
      <c r="K71" s="1277">
        <f t="shared" si="11"/>
        <v>0</v>
      </c>
    </row>
    <row r="72" spans="1:13" ht="19.5" customHeight="1">
      <c r="A72" s="1279"/>
      <c r="B72" s="1279"/>
      <c r="C72" s="1280"/>
      <c r="D72" s="1279" t="s">
        <v>2180</v>
      </c>
      <c r="E72" s="1279"/>
      <c r="F72" s="1282">
        <v>44063</v>
      </c>
      <c r="G72" s="1282">
        <v>208052</v>
      </c>
      <c r="H72" s="1282">
        <v>44063</v>
      </c>
      <c r="I72" s="1282">
        <v>208052</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148854</v>
      </c>
      <c r="G74" s="1282">
        <v>322528</v>
      </c>
      <c r="H74" s="1282">
        <v>148854</v>
      </c>
      <c r="I74" s="1282">
        <v>322528</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1221087</v>
      </c>
      <c r="G77" s="1277">
        <f t="shared" si="12"/>
        <v>7344827</v>
      </c>
      <c r="H77" s="1277">
        <f t="shared" si="12"/>
        <v>1221087</v>
      </c>
      <c r="I77" s="1277">
        <f t="shared" si="12"/>
        <v>7344827</v>
      </c>
      <c r="J77" s="1277">
        <f t="shared" si="12"/>
        <v>0</v>
      </c>
      <c r="K77" s="1277">
        <f t="shared" si="12"/>
        <v>0</v>
      </c>
    </row>
    <row r="78" spans="1:13" ht="19.5" customHeight="1">
      <c r="A78" s="1279"/>
      <c r="B78" s="1279"/>
      <c r="C78" s="1279"/>
      <c r="D78" s="1279" t="s">
        <v>2186</v>
      </c>
      <c r="E78" s="1279"/>
      <c r="F78" s="1282">
        <v>0</v>
      </c>
      <c r="G78" s="1282">
        <v>40000</v>
      </c>
      <c r="H78" s="1282">
        <v>0</v>
      </c>
      <c r="I78" s="1282">
        <v>40000</v>
      </c>
      <c r="J78" s="1282"/>
      <c r="K78" s="1282"/>
    </row>
    <row r="79" spans="1:13" ht="19.5" customHeight="1">
      <c r="A79" s="1279"/>
      <c r="B79" s="1279"/>
      <c r="C79" s="1279"/>
      <c r="D79" s="1279" t="s">
        <v>2187</v>
      </c>
      <c r="E79" s="1279"/>
      <c r="F79" s="1282">
        <v>1221087</v>
      </c>
      <c r="G79" s="1282">
        <v>7304827</v>
      </c>
      <c r="H79" s="1282">
        <v>1221087</v>
      </c>
      <c r="I79" s="1282">
        <v>7304827</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518136</v>
      </c>
      <c r="G82" s="1277">
        <f t="shared" si="13"/>
        <v>3128636</v>
      </c>
      <c r="H82" s="1277">
        <f t="shared" si="13"/>
        <v>518136</v>
      </c>
      <c r="I82" s="1277">
        <f t="shared" si="13"/>
        <v>3128636</v>
      </c>
      <c r="J82" s="1277">
        <f t="shared" si="13"/>
        <v>0</v>
      </c>
      <c r="K82" s="1277">
        <f t="shared" si="13"/>
        <v>0</v>
      </c>
    </row>
    <row r="83" spans="1:13" ht="19.5" customHeight="1">
      <c r="A83" s="1279"/>
      <c r="B83" s="1279"/>
      <c r="C83" s="1279"/>
      <c r="D83" s="1279" t="s">
        <v>2189</v>
      </c>
      <c r="E83" s="1279"/>
      <c r="F83" s="1282">
        <v>518136</v>
      </c>
      <c r="G83" s="1282">
        <v>3128636</v>
      </c>
      <c r="H83" s="1282">
        <v>518136</v>
      </c>
      <c r="I83" s="1282">
        <v>3128636</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F89+F90</f>
        <v>0</v>
      </c>
      <c r="G88" s="1277">
        <f>G89+G90</f>
        <v>310420</v>
      </c>
      <c r="H88" s="1277">
        <f>H89+H90</f>
        <v>0</v>
      </c>
      <c r="I88" s="1277">
        <f>I89+I90</f>
        <v>310420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0</v>
      </c>
      <c r="G90" s="1282">
        <v>310420</v>
      </c>
      <c r="H90" s="1282">
        <v>0</v>
      </c>
      <c r="I90" s="1282">
        <v>310420</v>
      </c>
      <c r="J90" s="1282"/>
      <c r="K90" s="1282"/>
    </row>
    <row r="91" spans="1:13" s="1274" customFormat="1" ht="19.5" customHeight="1">
      <c r="A91" s="1289"/>
      <c r="B91" s="1302" t="s">
        <v>2197</v>
      </c>
      <c r="C91" s="1289"/>
      <c r="D91" s="1289"/>
      <c r="E91" s="1289"/>
      <c r="F91" s="1273">
        <f t="shared" ref="F91:K91" si="14">F92+F97+F101+F108+F114+F117</f>
        <v>2764664</v>
      </c>
      <c r="G91" s="1273">
        <f t="shared" si="14"/>
        <v>22291666</v>
      </c>
      <c r="H91" s="1273">
        <f t="shared" si="14"/>
        <v>2089569</v>
      </c>
      <c r="I91" s="1273">
        <f t="shared" si="14"/>
        <v>6363383</v>
      </c>
      <c r="J91" s="1273">
        <f t="shared" si="14"/>
        <v>675095</v>
      </c>
      <c r="K91" s="1273">
        <f t="shared" si="14"/>
        <v>15928283</v>
      </c>
    </row>
    <row r="92" spans="1:13" s="1278" customFormat="1" ht="19.5" customHeight="1">
      <c r="A92" s="1275"/>
      <c r="B92" s="1275"/>
      <c r="C92" s="1276" t="s">
        <v>2165</v>
      </c>
      <c r="D92" s="1275"/>
      <c r="E92" s="1275"/>
      <c r="F92" s="1277">
        <f t="shared" ref="F92:K92" si="15">F93+F94+F95+F96</f>
        <v>403610</v>
      </c>
      <c r="G92" s="1277">
        <f t="shared" si="15"/>
        <v>4550627</v>
      </c>
      <c r="H92" s="1277">
        <f t="shared" si="15"/>
        <v>403610</v>
      </c>
      <c r="I92" s="1277">
        <f t="shared" si="15"/>
        <v>4511488</v>
      </c>
      <c r="J92" s="1277">
        <f t="shared" si="15"/>
        <v>0</v>
      </c>
      <c r="K92" s="1277">
        <f t="shared" si="15"/>
        <v>39139</v>
      </c>
    </row>
    <row r="93" spans="1:13" ht="19.5" customHeight="1">
      <c r="A93" s="1279"/>
      <c r="B93" s="1279"/>
      <c r="C93" s="1280"/>
      <c r="D93" s="1279" t="s">
        <v>2166</v>
      </c>
      <c r="E93" s="1279"/>
      <c r="F93" s="1282">
        <v>20000</v>
      </c>
      <c r="G93" s="1282">
        <v>3770000</v>
      </c>
      <c r="H93" s="1282">
        <v>20000</v>
      </c>
      <c r="I93" s="1282">
        <v>3770000</v>
      </c>
      <c r="J93" s="1282"/>
      <c r="K93" s="1282"/>
    </row>
    <row r="94" spans="1:13" ht="19.5" customHeight="1">
      <c r="A94" s="1279"/>
      <c r="B94" s="1279"/>
      <c r="C94" s="1280"/>
      <c r="D94" s="1279" t="s">
        <v>2167</v>
      </c>
      <c r="E94" s="1279"/>
      <c r="F94" s="1282">
        <v>383610</v>
      </c>
      <c r="G94" s="1282">
        <v>780627</v>
      </c>
      <c r="H94" s="1282">
        <v>383610</v>
      </c>
      <c r="I94" s="1282">
        <v>741488</v>
      </c>
      <c r="J94" s="1282">
        <v>0</v>
      </c>
      <c r="K94" s="1282">
        <v>39139</v>
      </c>
    </row>
    <row r="95" spans="1:13" ht="19.5" customHeight="1">
      <c r="A95" s="1279"/>
      <c r="B95" s="1279"/>
      <c r="C95" s="1280"/>
      <c r="D95" s="1279" t="s">
        <v>2168</v>
      </c>
      <c r="E95" s="1279"/>
      <c r="F95" s="1282"/>
      <c r="G95" s="1282"/>
      <c r="H95" s="1282"/>
      <c r="I95" s="1282"/>
      <c r="J95" s="1282"/>
      <c r="K95" s="1282"/>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0</v>
      </c>
      <c r="G97" s="1277">
        <f t="shared" si="16"/>
        <v>19965</v>
      </c>
      <c r="H97" s="1277">
        <f t="shared" si="16"/>
        <v>0</v>
      </c>
      <c r="I97" s="1277">
        <f t="shared" si="16"/>
        <v>19965</v>
      </c>
      <c r="J97" s="1277">
        <f t="shared" si="16"/>
        <v>0</v>
      </c>
      <c r="K97" s="1277">
        <f t="shared" si="16"/>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19965</v>
      </c>
      <c r="H100" s="1282">
        <v>0</v>
      </c>
      <c r="I100" s="1282">
        <v>19965</v>
      </c>
      <c r="J100" s="1282"/>
      <c r="K100" s="1282"/>
    </row>
    <row r="101" spans="1:11" s="1278" customFormat="1" ht="19.5" customHeight="1">
      <c r="A101" s="1275"/>
      <c r="B101" s="1275"/>
      <c r="C101" s="1276" t="s">
        <v>2174</v>
      </c>
      <c r="D101" s="1275"/>
      <c r="E101" s="1275"/>
      <c r="F101" s="1277">
        <f t="shared" ref="F101:K101" si="17">F102+F103+F104+F105</f>
        <v>1841054</v>
      </c>
      <c r="G101" s="1277">
        <f t="shared" si="17"/>
        <v>17201074</v>
      </c>
      <c r="H101" s="1277">
        <f t="shared" si="17"/>
        <v>1165959</v>
      </c>
      <c r="I101" s="1277">
        <f t="shared" si="17"/>
        <v>1311930</v>
      </c>
      <c r="J101" s="1277">
        <f t="shared" si="17"/>
        <v>675095</v>
      </c>
      <c r="K101" s="1277">
        <f t="shared" si="17"/>
        <v>15889144</v>
      </c>
    </row>
    <row r="102" spans="1:11" ht="19.5" customHeight="1">
      <c r="A102" s="1279"/>
      <c r="B102" s="1279"/>
      <c r="C102" s="1280"/>
      <c r="D102" s="1279" t="s">
        <v>2175</v>
      </c>
      <c r="E102" s="1279"/>
      <c r="F102" s="1282">
        <v>0</v>
      </c>
      <c r="G102" s="1282">
        <v>1686908</v>
      </c>
      <c r="H102" s="1282"/>
      <c r="I102" s="1282"/>
      <c r="J102" s="1282"/>
      <c r="K102" s="1282">
        <v>1686908</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1841054</v>
      </c>
      <c r="G105" s="1282">
        <v>15514166</v>
      </c>
      <c r="H105" s="1282">
        <v>1165959</v>
      </c>
      <c r="I105" s="1282">
        <v>1311930</v>
      </c>
      <c r="J105" s="1282">
        <v>675095</v>
      </c>
      <c r="K105" s="1282">
        <v>14202236</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0</v>
      </c>
      <c r="H108" s="1277">
        <f t="shared" si="18"/>
        <v>0</v>
      </c>
      <c r="I108" s="1277">
        <f t="shared" si="18"/>
        <v>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520000</v>
      </c>
      <c r="G114" s="1277">
        <f t="shared" si="19"/>
        <v>520000</v>
      </c>
      <c r="H114" s="1277">
        <f t="shared" si="19"/>
        <v>520000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520000</v>
      </c>
      <c r="G116" s="1282">
        <v>520000</v>
      </c>
      <c r="H116" s="1282">
        <v>520000</v>
      </c>
      <c r="I116" s="1282">
        <v>520000</v>
      </c>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20">F91+F56</f>
        <v>14365344</v>
      </c>
      <c r="G118" s="1273">
        <f t="shared" si="20"/>
        <v>82201936</v>
      </c>
      <c r="H118" s="1273">
        <f t="shared" si="20"/>
        <v>13155113</v>
      </c>
      <c r="I118" s="1273">
        <f t="shared" si="20"/>
        <v>65502223</v>
      </c>
      <c r="J118" s="1273">
        <f t="shared" si="20"/>
        <v>692095</v>
      </c>
      <c r="K118" s="1273">
        <f t="shared" si="20"/>
        <v>16699713</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509882</v>
      </c>
      <c r="G120" s="1282">
        <v>1274168</v>
      </c>
      <c r="H120" s="1282">
        <v>509882</v>
      </c>
      <c r="I120" s="1282">
        <v>1274168</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0</v>
      </c>
      <c r="G122" s="1282">
        <v>75832</v>
      </c>
      <c r="H122" s="1282">
        <v>0</v>
      </c>
      <c r="I122" s="1282">
        <v>75832</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14875226</v>
      </c>
      <c r="G127" s="1294">
        <f t="shared" si="21"/>
        <v>83551936</v>
      </c>
      <c r="H127" s="1294">
        <f t="shared" si="21"/>
        <v>13664995</v>
      </c>
      <c r="I127" s="1294">
        <f t="shared" si="21"/>
        <v>66852223</v>
      </c>
      <c r="J127" s="1294">
        <f t="shared" si="21"/>
        <v>692095</v>
      </c>
      <c r="K127" s="1294">
        <f t="shared" si="21"/>
        <v>16699713</v>
      </c>
    </row>
    <row r="128" spans="1:11" ht="20.25" customHeight="1">
      <c r="A128" s="1279" t="s">
        <v>2207</v>
      </c>
      <c r="B128" s="1279"/>
      <c r="C128" s="1279"/>
      <c r="D128" s="1279"/>
      <c r="E128" s="1308"/>
      <c r="F128" s="1282">
        <v>129080655</v>
      </c>
      <c r="G128" s="1282"/>
      <c r="H128" s="1282"/>
      <c r="I128" s="1282"/>
      <c r="J128" s="1282"/>
      <c r="K128" s="1282"/>
    </row>
    <row r="129" spans="1:11" s="1295" customFormat="1" ht="20.25" customHeight="1">
      <c r="A129" s="1292" t="s">
        <v>2208</v>
      </c>
      <c r="B129" s="1292"/>
      <c r="C129" s="1292"/>
      <c r="D129" s="1292"/>
      <c r="E129" s="1292"/>
      <c r="F129" s="1294">
        <f>F127+F128</f>
        <v>143955881</v>
      </c>
      <c r="G129" s="1294"/>
      <c r="H129" s="1294"/>
      <c r="I129" s="1294"/>
      <c r="J129" s="1294"/>
      <c r="K129" s="1294"/>
    </row>
    <row r="130" spans="1:11" ht="20.25" customHeight="1">
      <c r="A130" s="1279" t="s">
        <v>2209</v>
      </c>
      <c r="B130" s="1279"/>
      <c r="C130" s="1279"/>
      <c r="D130" s="1279"/>
      <c r="E130" s="1279"/>
      <c r="F130" s="1282">
        <v>1028827</v>
      </c>
      <c r="G130" s="1282"/>
      <c r="H130" s="1282"/>
      <c r="I130" s="1282"/>
      <c r="J130" s="1282"/>
      <c r="K130" s="1282"/>
    </row>
    <row r="131" spans="1:11" s="1295" customFormat="1" ht="20.25" customHeight="1">
      <c r="A131" s="1291" t="s">
        <v>2210</v>
      </c>
      <c r="B131" s="1292"/>
      <c r="C131" s="1292"/>
      <c r="D131" s="1292"/>
      <c r="E131" s="1292"/>
      <c r="F131" s="1294">
        <f>F128+F130</f>
        <v>130109482</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2219</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4" type="noConversion"/>
  <hyperlinks>
    <hyperlink ref="L5" location="預告統計資料發布時間表!A1" display="回發布時間表" xr:uid="{AF805C39-94D9-4FC1-8F75-14843C4A382B}"/>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E6BE8E-5524-426F-8E8E-202687E16F52}">
  <dimension ref="A1:M135"/>
  <sheetViews>
    <sheetView showGridLines="0" zoomScale="85" zoomScaleNormal="85" workbookViewId="0">
      <pane xSplit="5" topLeftCell="F1" activePane="topRight" state="frozen"/>
      <selection pane="topRight" activeCell="L5" sqref="L5"/>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2220</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c r="L5" s="107" t="s">
        <v>62</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19175717</v>
      </c>
      <c r="G7" s="1273">
        <f t="shared" si="0"/>
        <v>128844258</v>
      </c>
      <c r="H7" s="1273">
        <f t="shared" si="0"/>
        <v>17150817</v>
      </c>
      <c r="I7" s="1273">
        <f>I8+I18+I19+I20+I22+I25+I31+I34+I35+I36</f>
        <v>86911468</v>
      </c>
      <c r="J7" s="1273">
        <f>J8+J18+J19+J20+J21+K22+J25+J31+J34+J35+J36</f>
        <v>2024900</v>
      </c>
      <c r="K7" s="1273">
        <f t="shared" si="0"/>
        <v>41932790</v>
      </c>
    </row>
    <row r="8" spans="1:12" s="1278" customFormat="1" ht="19.5" customHeight="1">
      <c r="A8" s="1275"/>
      <c r="B8" s="1275"/>
      <c r="C8" s="1276" t="s">
        <v>2119</v>
      </c>
      <c r="D8" s="1275"/>
      <c r="E8" s="1275"/>
      <c r="F8" s="1277">
        <f t="shared" ref="F8:K8" si="1">F9+F10+F11+F12+F13+F16</f>
        <v>12852668</v>
      </c>
      <c r="G8" s="1277">
        <f t="shared" si="1"/>
        <v>70940655</v>
      </c>
      <c r="H8" s="1277">
        <f t="shared" si="1"/>
        <v>12852668</v>
      </c>
      <c r="I8" s="1277">
        <f t="shared" si="1"/>
        <v>70940655</v>
      </c>
      <c r="J8" s="1277">
        <f t="shared" si="1"/>
        <v>0</v>
      </c>
      <c r="K8" s="1277">
        <f t="shared" si="1"/>
        <v>0</v>
      </c>
    </row>
    <row r="9" spans="1:12" ht="19.5" customHeight="1">
      <c r="A9" s="1279"/>
      <c r="B9" s="1279"/>
      <c r="C9" s="1280"/>
      <c r="D9" s="1279" t="s">
        <v>2120</v>
      </c>
      <c r="E9" s="1281"/>
      <c r="F9" s="1282">
        <v>1655072</v>
      </c>
      <c r="G9" s="1282">
        <v>1678083</v>
      </c>
      <c r="H9" s="1282">
        <v>1655072</v>
      </c>
      <c r="I9" s="1282">
        <v>1678083</v>
      </c>
      <c r="J9" s="1282"/>
      <c r="K9" s="1282"/>
    </row>
    <row r="10" spans="1:12" ht="19.5" customHeight="1">
      <c r="A10" s="1279"/>
      <c r="B10" s="1279"/>
      <c r="C10" s="1280"/>
      <c r="D10" s="1279" t="s">
        <v>2121</v>
      </c>
      <c r="E10" s="1279"/>
      <c r="F10" s="1282">
        <v>37839</v>
      </c>
      <c r="G10" s="1282">
        <v>119030</v>
      </c>
      <c r="H10" s="1282">
        <v>37839</v>
      </c>
      <c r="I10" s="1282">
        <v>119030</v>
      </c>
      <c r="J10" s="1282"/>
      <c r="K10" s="1282"/>
    </row>
    <row r="11" spans="1:12" ht="19.5" customHeight="1">
      <c r="A11" s="1279"/>
      <c r="B11" s="1279"/>
      <c r="C11" s="1280"/>
      <c r="D11" s="1279" t="s">
        <v>2122</v>
      </c>
      <c r="E11" s="1279"/>
      <c r="F11" s="1282">
        <v>21418</v>
      </c>
      <c r="G11" s="1282">
        <v>75290</v>
      </c>
      <c r="H11" s="1282">
        <v>21418</v>
      </c>
      <c r="I11" s="1282">
        <v>75290</v>
      </c>
      <c r="J11" s="1282"/>
      <c r="K11" s="1282"/>
    </row>
    <row r="12" spans="1:12" ht="19.5" customHeight="1">
      <c r="A12" s="1279"/>
      <c r="B12" s="1279"/>
      <c r="C12" s="1280"/>
      <c r="D12" s="1279" t="s">
        <v>2123</v>
      </c>
      <c r="E12" s="1279"/>
      <c r="F12" s="1282">
        <v>0</v>
      </c>
      <c r="G12" s="1282">
        <v>1217</v>
      </c>
      <c r="H12" s="1282">
        <v>0</v>
      </c>
      <c r="I12" s="1282">
        <v>1217</v>
      </c>
      <c r="J12" s="1282"/>
      <c r="K12" s="1282"/>
    </row>
    <row r="13" spans="1:12" s="1286" customFormat="1" ht="19.5" customHeight="1">
      <c r="A13" s="1283"/>
      <c r="B13" s="1283"/>
      <c r="C13" s="1284"/>
      <c r="D13" s="1283" t="s">
        <v>2124</v>
      </c>
      <c r="E13" s="1283"/>
      <c r="F13" s="1285">
        <f t="shared" ref="F13:K13" si="2">F14+F15</f>
        <v>227089</v>
      </c>
      <c r="G13" s="1285">
        <f t="shared" si="2"/>
        <v>446781</v>
      </c>
      <c r="H13" s="1285">
        <f t="shared" si="2"/>
        <v>227089</v>
      </c>
      <c r="I13" s="1285">
        <f t="shared" si="2"/>
        <v>446781</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227089</v>
      </c>
      <c r="G15" s="1282">
        <v>446781</v>
      </c>
      <c r="H15" s="1282">
        <v>227089</v>
      </c>
      <c r="I15" s="1282">
        <v>446781</v>
      </c>
      <c r="J15" s="1282"/>
      <c r="K15" s="1282"/>
    </row>
    <row r="16" spans="1:12" ht="19.5" customHeight="1">
      <c r="A16" s="1279"/>
      <c r="B16" s="1279"/>
      <c r="C16" s="1280"/>
      <c r="D16" s="1279" t="s">
        <v>2127</v>
      </c>
      <c r="E16" s="1279"/>
      <c r="F16" s="1282">
        <v>10911250</v>
      </c>
      <c r="G16" s="1282">
        <v>68620254</v>
      </c>
      <c r="H16" s="1282">
        <v>10911250</v>
      </c>
      <c r="I16" s="1282">
        <v>68620254</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29206</v>
      </c>
      <c r="G19" s="1282">
        <v>-297630</v>
      </c>
      <c r="H19" s="1282">
        <v>29206</v>
      </c>
      <c r="I19" s="1282">
        <v>-297630</v>
      </c>
      <c r="J19" s="1282"/>
      <c r="K19" s="1282"/>
    </row>
    <row r="20" spans="1:11" ht="19.5" customHeight="1">
      <c r="A20" s="1279"/>
      <c r="B20" s="1279"/>
      <c r="C20" s="1287" t="s">
        <v>2131</v>
      </c>
      <c r="D20" s="1279"/>
      <c r="E20" s="1279"/>
      <c r="F20" s="1282">
        <v>2286524</v>
      </c>
      <c r="G20" s="1282">
        <v>6081604</v>
      </c>
      <c r="H20" s="1282">
        <v>2286524</v>
      </c>
      <c r="I20" s="1282">
        <v>6081604</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53860</v>
      </c>
      <c r="G22" s="1277">
        <f t="shared" si="3"/>
        <v>1222507</v>
      </c>
      <c r="H22" s="1277">
        <f t="shared" si="3"/>
        <v>53860</v>
      </c>
      <c r="I22" s="1277">
        <f>I23+I24</f>
        <v>1222507</v>
      </c>
      <c r="J22" s="1277">
        <f t="shared" si="3"/>
        <v>0</v>
      </c>
      <c r="K22" s="1277">
        <f t="shared" si="3"/>
        <v>0</v>
      </c>
    </row>
    <row r="23" spans="1:11" ht="19.5" customHeight="1">
      <c r="A23" s="1279"/>
      <c r="B23" s="1279"/>
      <c r="C23" s="1281"/>
      <c r="D23" s="1287" t="s">
        <v>2134</v>
      </c>
      <c r="E23" s="1279"/>
      <c r="F23" s="1282">
        <v>53860</v>
      </c>
      <c r="G23" s="1282">
        <v>1195187</v>
      </c>
      <c r="H23" s="1282">
        <v>53860</v>
      </c>
      <c r="I23" s="1282">
        <v>1195187</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3484917</v>
      </c>
      <c r="G31" s="1277">
        <f t="shared" si="4"/>
        <v>50008061</v>
      </c>
      <c r="H31" s="1277">
        <f t="shared" si="4"/>
        <v>1460017</v>
      </c>
      <c r="I31" s="1277">
        <f t="shared" si="4"/>
        <v>8075271</v>
      </c>
      <c r="J31" s="1277">
        <f t="shared" si="4"/>
        <v>2024900</v>
      </c>
      <c r="K31" s="1277">
        <f t="shared" si="4"/>
        <v>41932790</v>
      </c>
    </row>
    <row r="32" spans="1:11" ht="19.5" customHeight="1">
      <c r="A32" s="1279"/>
      <c r="B32" s="1279"/>
      <c r="C32" s="1279"/>
      <c r="D32" s="1279" t="s">
        <v>2141</v>
      </c>
      <c r="E32" s="1279"/>
      <c r="F32" s="1282">
        <v>3484917</v>
      </c>
      <c r="G32" s="1282">
        <v>50008061</v>
      </c>
      <c r="H32" s="1282">
        <v>1460017</v>
      </c>
      <c r="I32" s="1282">
        <v>8075271</v>
      </c>
      <c r="J32" s="1282">
        <v>2024900</v>
      </c>
      <c r="K32" s="1282">
        <v>41932790</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2000</v>
      </c>
      <c r="G34" s="1282">
        <v>15000</v>
      </c>
      <c r="H34" s="1282">
        <v>2000</v>
      </c>
      <c r="I34" s="1282">
        <v>15000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466542</v>
      </c>
      <c r="G36" s="1282">
        <v>874061</v>
      </c>
      <c r="H36" s="1282">
        <v>466542</v>
      </c>
      <c r="I36" s="1282">
        <v>874061</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19175717</v>
      </c>
      <c r="G43" s="1273">
        <f t="shared" si="5"/>
        <v>128844258</v>
      </c>
      <c r="H43" s="1273">
        <f t="shared" si="5"/>
        <v>17150817</v>
      </c>
      <c r="I43" s="1273">
        <f t="shared" si="5"/>
        <v>86911468</v>
      </c>
      <c r="J43" s="1273">
        <f t="shared" si="5"/>
        <v>2024900</v>
      </c>
      <c r="K43" s="1273">
        <f t="shared" si="5"/>
        <v>41932790</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19175717</v>
      </c>
      <c r="G51" s="1294">
        <f t="shared" si="6"/>
        <v>128844258</v>
      </c>
      <c r="H51" s="1294">
        <f t="shared" si="6"/>
        <v>17150817</v>
      </c>
      <c r="I51" s="1294">
        <f t="shared" si="6"/>
        <v>86911468</v>
      </c>
      <c r="J51" s="1294">
        <f t="shared" si="6"/>
        <v>2024900</v>
      </c>
      <c r="K51" s="1294">
        <f t="shared" si="6"/>
        <v>41932790</v>
      </c>
    </row>
    <row r="52" spans="1:13" s="1300" customFormat="1" ht="19.5" customHeight="1">
      <c r="A52" s="1296" t="s">
        <v>2160</v>
      </c>
      <c r="B52" s="1297"/>
      <c r="C52" s="1297"/>
      <c r="D52" s="1297"/>
      <c r="E52" s="1298"/>
      <c r="F52" s="1299">
        <v>15232257</v>
      </c>
      <c r="G52" s="1299">
        <v>109668541</v>
      </c>
      <c r="H52" s="1299">
        <v>11519848</v>
      </c>
      <c r="I52" s="1299">
        <v>68592004</v>
      </c>
      <c r="J52" s="1299">
        <v>3712409</v>
      </c>
      <c r="K52" s="1299">
        <v>39907890</v>
      </c>
    </row>
    <row r="53" spans="1:13" s="1295" customFormat="1" ht="19.5" customHeight="1">
      <c r="A53" s="1291" t="s">
        <v>2161</v>
      </c>
      <c r="B53" s="1292"/>
      <c r="C53" s="1292"/>
      <c r="D53" s="1292"/>
      <c r="E53" s="1301"/>
      <c r="F53" s="1294">
        <f t="shared" ref="F53:K53" si="7">F51+F52</f>
        <v>34407974</v>
      </c>
      <c r="G53" s="1294">
        <f t="shared" si="7"/>
        <v>238512799</v>
      </c>
      <c r="H53" s="1294">
        <f t="shared" si="7"/>
        <v>28670665</v>
      </c>
      <c r="I53" s="1294">
        <f t="shared" si="7"/>
        <v>155503472</v>
      </c>
      <c r="J53" s="1294">
        <f t="shared" si="7"/>
        <v>5737309</v>
      </c>
      <c r="K53" s="1294">
        <f t="shared" si="7"/>
        <v>81840680</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F57+F62+F66+F71+F77+F82+F90</f>
        <v>11409919</v>
      </c>
      <c r="G56" s="1273">
        <f>G57+G62+G66+G71+G77+G82+G90</f>
        <v>71320189</v>
      </c>
      <c r="H56" s="1273">
        <f>H57+H62+H66+H71+H77+H82+H88</f>
        <v>11409919</v>
      </c>
      <c r="I56" s="1273">
        <f>I57+I62+I66+I71+I77+I82+I90</f>
        <v>70548759</v>
      </c>
      <c r="J56" s="1273">
        <f>J57+J62+J66+J71+J77+J82+J90+J88</f>
        <v>0</v>
      </c>
      <c r="K56" s="1273">
        <f>K57+K62+K66+K71+K77+K82+K90+K88</f>
        <v>442430</v>
      </c>
    </row>
    <row r="57" spans="1:13" s="1278" customFormat="1" ht="19.5" customHeight="1">
      <c r="A57" s="1275"/>
      <c r="B57" s="1275"/>
      <c r="C57" s="1276" t="s">
        <v>2165</v>
      </c>
      <c r="D57" s="1275"/>
      <c r="E57" s="1275"/>
      <c r="F57" s="1277">
        <f t="shared" ref="F57:K57" si="8">F58+F59+F60+F61</f>
        <v>6533685</v>
      </c>
      <c r="G57" s="1277">
        <f t="shared" si="8"/>
        <v>41622202</v>
      </c>
      <c r="H57" s="1277">
        <f t="shared" si="8"/>
        <v>6533685</v>
      </c>
      <c r="I57" s="1277">
        <f t="shared" si="8"/>
        <v>41598702</v>
      </c>
      <c r="J57" s="1277">
        <f t="shared" si="8"/>
        <v>0</v>
      </c>
      <c r="K57" s="1277">
        <f t="shared" si="8"/>
        <v>23500</v>
      </c>
    </row>
    <row r="58" spans="1:13" ht="19.5" customHeight="1">
      <c r="A58" s="1279"/>
      <c r="B58" s="1279"/>
      <c r="C58" s="1280"/>
      <c r="D58" s="1279" t="s">
        <v>2166</v>
      </c>
      <c r="E58" s="1279"/>
      <c r="F58" s="1282">
        <v>1508000</v>
      </c>
      <c r="G58" s="1282">
        <v>13362000</v>
      </c>
      <c r="H58" s="1282">
        <v>1508000</v>
      </c>
      <c r="I58" s="1282">
        <v>13362000</v>
      </c>
      <c r="J58" s="1282"/>
      <c r="K58" s="1282"/>
    </row>
    <row r="59" spans="1:13" ht="19.5" customHeight="1">
      <c r="A59" s="1279"/>
      <c r="B59" s="1279"/>
      <c r="C59" s="1280"/>
      <c r="D59" s="1279" t="s">
        <v>2167</v>
      </c>
      <c r="E59" s="1279"/>
      <c r="F59" s="1282">
        <v>2653833</v>
      </c>
      <c r="G59" s="1282">
        <v>12786223</v>
      </c>
      <c r="H59" s="1282">
        <v>2653833</v>
      </c>
      <c r="I59" s="1282">
        <v>12786223</v>
      </c>
      <c r="J59" s="1282"/>
      <c r="K59" s="1282"/>
      <c r="L59" s="330"/>
      <c r="M59" s="330"/>
    </row>
    <row r="60" spans="1:13" ht="19.5" customHeight="1">
      <c r="A60" s="1279"/>
      <c r="B60" s="1279"/>
      <c r="C60" s="1280"/>
      <c r="D60" s="1279" t="s">
        <v>2168</v>
      </c>
      <c r="E60" s="1279"/>
      <c r="F60" s="1282">
        <v>2365873</v>
      </c>
      <c r="G60" s="1282">
        <v>15455828</v>
      </c>
      <c r="H60" s="1282">
        <v>2365873</v>
      </c>
      <c r="I60" s="1282">
        <v>15432328</v>
      </c>
      <c r="J60" s="1282"/>
      <c r="K60" s="1282">
        <v>23500</v>
      </c>
    </row>
    <row r="61" spans="1:13" ht="19.5" customHeight="1">
      <c r="A61" s="1279"/>
      <c r="B61" s="1279"/>
      <c r="C61" s="1280"/>
      <c r="D61" s="1279" t="s">
        <v>2169</v>
      </c>
      <c r="E61" s="1279"/>
      <c r="F61" s="1282">
        <v>5979</v>
      </c>
      <c r="G61" s="1282">
        <v>18151</v>
      </c>
      <c r="H61" s="1282">
        <v>5979</v>
      </c>
      <c r="I61" s="1282">
        <v>18151</v>
      </c>
      <c r="J61" s="1282"/>
      <c r="K61" s="1282"/>
    </row>
    <row r="62" spans="1:13" s="1278" customFormat="1" ht="19.5" customHeight="1">
      <c r="A62" s="1275"/>
      <c r="B62" s="1275"/>
      <c r="C62" s="1276" t="s">
        <v>2170</v>
      </c>
      <c r="D62" s="1275"/>
      <c r="E62" s="1275"/>
      <c r="F62" s="1277">
        <f t="shared" ref="F62:K62" si="9">F63+F64+F65</f>
        <v>530762</v>
      </c>
      <c r="G62" s="1277">
        <f t="shared" si="9"/>
        <v>2866986</v>
      </c>
      <c r="H62" s="1277">
        <f t="shared" si="9"/>
        <v>530762</v>
      </c>
      <c r="I62" s="1277">
        <f t="shared" si="9"/>
        <v>2866986</v>
      </c>
      <c r="J62" s="1277">
        <f t="shared" si="9"/>
        <v>0</v>
      </c>
      <c r="K62" s="1277">
        <f t="shared" si="9"/>
        <v>0</v>
      </c>
    </row>
    <row r="63" spans="1:13" ht="19.5" customHeight="1">
      <c r="A63" s="1279"/>
      <c r="B63" s="1279"/>
      <c r="C63" s="1280"/>
      <c r="D63" s="1279" t="s">
        <v>2171</v>
      </c>
      <c r="E63" s="1279"/>
      <c r="F63" s="1282">
        <v>448818</v>
      </c>
      <c r="G63" s="1282">
        <v>2600585</v>
      </c>
      <c r="H63" s="1282">
        <v>448818</v>
      </c>
      <c r="I63" s="1282">
        <v>2600585</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81944</v>
      </c>
      <c r="G65" s="1282">
        <v>266401</v>
      </c>
      <c r="H65" s="1282">
        <v>81944</v>
      </c>
      <c r="I65" s="1282">
        <v>266401</v>
      </c>
      <c r="J65" s="1282"/>
      <c r="K65" s="1282"/>
    </row>
    <row r="66" spans="1:13" s="1278" customFormat="1" ht="19.5" customHeight="1">
      <c r="A66" s="1275"/>
      <c r="B66" s="1275"/>
      <c r="C66" s="1276" t="s">
        <v>2174</v>
      </c>
      <c r="D66" s="1275"/>
      <c r="E66" s="1275"/>
      <c r="F66" s="1277">
        <f t="shared" ref="F66:K66" si="10">F67+F68+F69+F70</f>
        <v>2038771</v>
      </c>
      <c r="G66" s="1277">
        <f t="shared" si="10"/>
        <v>13209837</v>
      </c>
      <c r="H66" s="1277">
        <f t="shared" si="10"/>
        <v>2038771</v>
      </c>
      <c r="I66" s="1277">
        <f t="shared" si="10"/>
        <v>12461907</v>
      </c>
      <c r="J66" s="1277">
        <f t="shared" si="10"/>
        <v>0</v>
      </c>
      <c r="K66" s="1277">
        <f t="shared" si="10"/>
        <v>418930</v>
      </c>
    </row>
    <row r="67" spans="1:13" ht="19.5" customHeight="1">
      <c r="A67" s="1279"/>
      <c r="B67" s="1279"/>
      <c r="C67" s="1280"/>
      <c r="D67" s="1279" t="s">
        <v>2175</v>
      </c>
      <c r="E67" s="1279"/>
      <c r="F67" s="1282">
        <v>905730</v>
      </c>
      <c r="G67" s="1282">
        <v>5272328</v>
      </c>
      <c r="H67" s="1282">
        <v>905730</v>
      </c>
      <c r="I67" s="1282">
        <v>4943328</v>
      </c>
      <c r="J67" s="1282"/>
      <c r="K67" s="1282"/>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339264</v>
      </c>
      <c r="G69" s="1282">
        <v>3939983</v>
      </c>
      <c r="H69" s="1282">
        <v>339264</v>
      </c>
      <c r="I69" s="1282">
        <v>3521053</v>
      </c>
      <c r="J69" s="1282"/>
      <c r="K69" s="1282">
        <v>418930</v>
      </c>
    </row>
    <row r="70" spans="1:13" ht="19.5" customHeight="1">
      <c r="A70" s="1279"/>
      <c r="B70" s="1279"/>
      <c r="C70" s="1280"/>
      <c r="D70" s="1279" t="s">
        <v>2178</v>
      </c>
      <c r="E70" s="1279"/>
      <c r="F70" s="1282">
        <v>793777</v>
      </c>
      <c r="G70" s="1282">
        <v>3997526</v>
      </c>
      <c r="H70" s="1282">
        <v>793777</v>
      </c>
      <c r="I70" s="1282">
        <v>3997526</v>
      </c>
      <c r="J70" s="1282"/>
      <c r="K70" s="1282"/>
    </row>
    <row r="71" spans="1:13" s="1278" customFormat="1" ht="19.5" customHeight="1">
      <c r="A71" s="1275"/>
      <c r="B71" s="1275"/>
      <c r="C71" s="1276" t="s">
        <v>2179</v>
      </c>
      <c r="D71" s="1275"/>
      <c r="E71" s="1275"/>
      <c r="F71" s="1277">
        <f t="shared" ref="F71:K71" si="11">F72+F73+F74+F75+F76</f>
        <v>267180</v>
      </c>
      <c r="G71" s="1277">
        <f t="shared" si="11"/>
        <v>797760</v>
      </c>
      <c r="H71" s="1277">
        <f t="shared" si="11"/>
        <v>267180</v>
      </c>
      <c r="I71" s="1277">
        <f t="shared" si="11"/>
        <v>797760</v>
      </c>
      <c r="J71" s="1277">
        <f t="shared" si="11"/>
        <v>0</v>
      </c>
      <c r="K71" s="1277">
        <f t="shared" si="11"/>
        <v>0</v>
      </c>
    </row>
    <row r="72" spans="1:13" ht="19.5" customHeight="1">
      <c r="A72" s="1279"/>
      <c r="B72" s="1279"/>
      <c r="C72" s="1280"/>
      <c r="D72" s="1279" t="s">
        <v>2180</v>
      </c>
      <c r="E72" s="1279"/>
      <c r="F72" s="1282">
        <v>40673</v>
      </c>
      <c r="G72" s="1282">
        <v>248725</v>
      </c>
      <c r="H72" s="1282">
        <v>40673</v>
      </c>
      <c r="I72" s="1282">
        <v>248725</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226507</v>
      </c>
      <c r="G74" s="1282">
        <v>549035</v>
      </c>
      <c r="H74" s="1282">
        <v>226507</v>
      </c>
      <c r="I74" s="1282">
        <v>549035</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1521385</v>
      </c>
      <c r="G77" s="1277">
        <f t="shared" si="12"/>
        <v>8866212</v>
      </c>
      <c r="H77" s="1277">
        <f t="shared" si="12"/>
        <v>1521385</v>
      </c>
      <c r="I77" s="1277">
        <f t="shared" si="12"/>
        <v>8866212</v>
      </c>
      <c r="J77" s="1277">
        <f t="shared" si="12"/>
        <v>0</v>
      </c>
      <c r="K77" s="1277">
        <f t="shared" si="12"/>
        <v>0</v>
      </c>
    </row>
    <row r="78" spans="1:13" ht="19.5" customHeight="1">
      <c r="A78" s="1279"/>
      <c r="B78" s="1279"/>
      <c r="C78" s="1279"/>
      <c r="D78" s="1279" t="s">
        <v>2186</v>
      </c>
      <c r="E78" s="1279"/>
      <c r="F78" s="1282">
        <v>20000</v>
      </c>
      <c r="G78" s="1282">
        <v>60000</v>
      </c>
      <c r="H78" s="1282">
        <v>20000</v>
      </c>
      <c r="I78" s="1282">
        <v>60000</v>
      </c>
      <c r="J78" s="1282"/>
      <c r="K78" s="1282"/>
    </row>
    <row r="79" spans="1:13" ht="19.5" customHeight="1">
      <c r="A79" s="1279"/>
      <c r="B79" s="1279"/>
      <c r="C79" s="1279"/>
      <c r="D79" s="1279" t="s">
        <v>2187</v>
      </c>
      <c r="E79" s="1279"/>
      <c r="F79" s="1282">
        <v>1501385</v>
      </c>
      <c r="G79" s="1282">
        <v>8806212</v>
      </c>
      <c r="H79" s="1282">
        <v>1501385</v>
      </c>
      <c r="I79" s="1282">
        <v>8806212</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518136</v>
      </c>
      <c r="G82" s="1277">
        <f t="shared" si="13"/>
        <v>3646772</v>
      </c>
      <c r="H82" s="1277">
        <f t="shared" si="13"/>
        <v>518136</v>
      </c>
      <c r="I82" s="1277">
        <f t="shared" si="13"/>
        <v>3646772</v>
      </c>
      <c r="J82" s="1277">
        <f t="shared" si="13"/>
        <v>0</v>
      </c>
      <c r="K82" s="1277">
        <f t="shared" si="13"/>
        <v>0</v>
      </c>
    </row>
    <row r="83" spans="1:13" ht="19.5" customHeight="1">
      <c r="A83" s="1279"/>
      <c r="B83" s="1279"/>
      <c r="C83" s="1279"/>
      <c r="D83" s="1279" t="s">
        <v>2189</v>
      </c>
      <c r="E83" s="1279"/>
      <c r="F83" s="1282"/>
      <c r="G83" s="1282"/>
      <c r="H83" s="1282"/>
      <c r="I83" s="1282"/>
      <c r="J83" s="1282"/>
      <c r="K83" s="1282"/>
    </row>
    <row r="84" spans="1:13" ht="19.5" customHeight="1">
      <c r="A84" s="1279"/>
      <c r="B84" s="1279"/>
      <c r="C84" s="1279"/>
      <c r="D84" s="1279" t="s">
        <v>2190</v>
      </c>
      <c r="E84" s="1279"/>
      <c r="F84" s="1282">
        <v>518136</v>
      </c>
      <c r="G84" s="1282">
        <v>3646772</v>
      </c>
      <c r="H84" s="1282">
        <v>518136</v>
      </c>
      <c r="I84" s="1282">
        <v>3646772</v>
      </c>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F89+F90</f>
        <v>0</v>
      </c>
      <c r="G88" s="1277">
        <f>G89+G90</f>
        <v>310420</v>
      </c>
      <c r="H88" s="1277">
        <f>H89+H90</f>
        <v>0</v>
      </c>
      <c r="I88" s="1277">
        <f>I89+I90</f>
        <v>310420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0</v>
      </c>
      <c r="G90" s="1282">
        <v>310420</v>
      </c>
      <c r="H90" s="1282">
        <v>0</v>
      </c>
      <c r="I90" s="1282">
        <v>310420</v>
      </c>
      <c r="J90" s="1282"/>
      <c r="K90" s="1282"/>
    </row>
    <row r="91" spans="1:13" s="1274" customFormat="1" ht="19.5" customHeight="1">
      <c r="A91" s="1289"/>
      <c r="B91" s="1302" t="s">
        <v>2197</v>
      </c>
      <c r="C91" s="1289"/>
      <c r="D91" s="1289"/>
      <c r="E91" s="1289"/>
      <c r="F91" s="1273">
        <f t="shared" ref="F91:K91" si="14">F92+F97+F101+F108+F114+F117</f>
        <v>4124180</v>
      </c>
      <c r="G91" s="1273">
        <f t="shared" si="14"/>
        <v>26415846</v>
      </c>
      <c r="H91" s="1273">
        <f t="shared" si="14"/>
        <v>274019</v>
      </c>
      <c r="I91" s="1273">
        <f t="shared" si="14"/>
        <v>6637402</v>
      </c>
      <c r="J91" s="1273">
        <f t="shared" si="14"/>
        <v>3850161</v>
      </c>
      <c r="K91" s="1273">
        <f t="shared" si="14"/>
        <v>19778444</v>
      </c>
    </row>
    <row r="92" spans="1:13" s="1278" customFormat="1" ht="19.5" customHeight="1">
      <c r="A92" s="1275"/>
      <c r="B92" s="1275"/>
      <c r="C92" s="1276" t="s">
        <v>2165</v>
      </c>
      <c r="D92" s="1275"/>
      <c r="E92" s="1275"/>
      <c r="F92" s="1277">
        <f t="shared" ref="F92:K92" si="15">F93+F94+F95+F96</f>
        <v>2585170</v>
      </c>
      <c r="G92" s="1277">
        <f t="shared" si="15"/>
        <v>7135797</v>
      </c>
      <c r="H92" s="1277">
        <f t="shared" si="15"/>
        <v>253600</v>
      </c>
      <c r="I92" s="1277">
        <f t="shared" si="15"/>
        <v>4765088</v>
      </c>
      <c r="J92" s="1277">
        <f t="shared" si="15"/>
        <v>2331570</v>
      </c>
      <c r="K92" s="1277">
        <f t="shared" si="15"/>
        <v>2370709</v>
      </c>
    </row>
    <row r="93" spans="1:13" ht="19.5" customHeight="1">
      <c r="A93" s="1279"/>
      <c r="B93" s="1279"/>
      <c r="C93" s="1280"/>
      <c r="D93" s="1279" t="s">
        <v>2166</v>
      </c>
      <c r="E93" s="1279"/>
      <c r="F93" s="1282">
        <v>0</v>
      </c>
      <c r="G93" s="1282">
        <v>3770000</v>
      </c>
      <c r="H93" s="1282">
        <v>0</v>
      </c>
      <c r="I93" s="1282">
        <v>3770000</v>
      </c>
      <c r="J93" s="1282"/>
      <c r="K93" s="1282"/>
    </row>
    <row r="94" spans="1:13" ht="19.5" customHeight="1">
      <c r="A94" s="1279"/>
      <c r="B94" s="1279"/>
      <c r="C94" s="1280"/>
      <c r="D94" s="1279" t="s">
        <v>2167</v>
      </c>
      <c r="E94" s="1279"/>
      <c r="F94" s="1282">
        <v>163735</v>
      </c>
      <c r="G94" s="1282">
        <v>944362</v>
      </c>
      <c r="H94" s="1282">
        <v>0</v>
      </c>
      <c r="I94" s="1282">
        <v>741488</v>
      </c>
      <c r="J94" s="1282">
        <v>163735</v>
      </c>
      <c r="K94" s="1282">
        <v>202874</v>
      </c>
    </row>
    <row r="95" spans="1:13" ht="19.5" customHeight="1">
      <c r="A95" s="1279"/>
      <c r="B95" s="1279"/>
      <c r="C95" s="1280"/>
      <c r="D95" s="1279" t="s">
        <v>2168</v>
      </c>
      <c r="E95" s="1279"/>
      <c r="F95" s="1282">
        <v>2421435</v>
      </c>
      <c r="G95" s="1282">
        <v>2421435</v>
      </c>
      <c r="H95" s="1282">
        <v>253600</v>
      </c>
      <c r="I95" s="1282">
        <v>253600</v>
      </c>
      <c r="J95" s="1282">
        <v>2167835</v>
      </c>
      <c r="K95" s="1282">
        <v>2167835</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0</v>
      </c>
      <c r="G97" s="1277">
        <f t="shared" si="16"/>
        <v>19965</v>
      </c>
      <c r="H97" s="1277">
        <f t="shared" si="16"/>
        <v>0</v>
      </c>
      <c r="I97" s="1277">
        <f t="shared" si="16"/>
        <v>19965</v>
      </c>
      <c r="J97" s="1277">
        <f t="shared" si="16"/>
        <v>0</v>
      </c>
      <c r="K97" s="1277">
        <f t="shared" si="16"/>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19965</v>
      </c>
      <c r="H100" s="1282">
        <v>0</v>
      </c>
      <c r="I100" s="1282">
        <v>19965</v>
      </c>
      <c r="J100" s="1282"/>
      <c r="K100" s="1282"/>
    </row>
    <row r="101" spans="1:11" s="1278" customFormat="1" ht="19.5" customHeight="1">
      <c r="A101" s="1275"/>
      <c r="B101" s="1275"/>
      <c r="C101" s="1276" t="s">
        <v>2174</v>
      </c>
      <c r="D101" s="1275"/>
      <c r="E101" s="1275"/>
      <c r="F101" s="1277">
        <f t="shared" ref="F101:K101" si="17">F102+F103+F104+F105</f>
        <v>1539010</v>
      </c>
      <c r="G101" s="1277">
        <f t="shared" si="17"/>
        <v>18740084</v>
      </c>
      <c r="H101" s="1277">
        <f t="shared" si="17"/>
        <v>20419</v>
      </c>
      <c r="I101" s="1277">
        <f t="shared" si="17"/>
        <v>1332349</v>
      </c>
      <c r="J101" s="1277">
        <f t="shared" si="17"/>
        <v>1518591</v>
      </c>
      <c r="K101" s="1277">
        <f t="shared" si="17"/>
        <v>17407735</v>
      </c>
    </row>
    <row r="102" spans="1:11" ht="19.5" customHeight="1">
      <c r="A102" s="1279"/>
      <c r="B102" s="1279"/>
      <c r="C102" s="1280"/>
      <c r="D102" s="1279" t="s">
        <v>2175</v>
      </c>
      <c r="E102" s="1279"/>
      <c r="F102" s="1282">
        <v>0</v>
      </c>
      <c r="G102" s="1282">
        <v>1686908</v>
      </c>
      <c r="H102" s="1282"/>
      <c r="I102" s="1282"/>
      <c r="J102" s="1282"/>
      <c r="K102" s="1282">
        <v>1686908</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1539010</v>
      </c>
      <c r="G105" s="1282">
        <v>17053176</v>
      </c>
      <c r="H105" s="1282">
        <v>20419</v>
      </c>
      <c r="I105" s="1282">
        <v>1332349</v>
      </c>
      <c r="J105" s="1282">
        <v>1518591</v>
      </c>
      <c r="K105" s="1282">
        <v>15720827</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0</v>
      </c>
      <c r="H108" s="1277">
        <f t="shared" si="18"/>
        <v>0</v>
      </c>
      <c r="I108" s="1277">
        <f t="shared" si="18"/>
        <v>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v>0</v>
      </c>
      <c r="I116" s="1282">
        <v>520000</v>
      </c>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20">F91+F56</f>
        <v>15534099</v>
      </c>
      <c r="G118" s="1273">
        <f t="shared" si="20"/>
        <v>97736035</v>
      </c>
      <c r="H118" s="1273">
        <f t="shared" si="20"/>
        <v>11683938</v>
      </c>
      <c r="I118" s="1273">
        <f t="shared" si="20"/>
        <v>77186161</v>
      </c>
      <c r="J118" s="1273">
        <f t="shared" si="20"/>
        <v>3850161</v>
      </c>
      <c r="K118" s="1273">
        <f t="shared" si="20"/>
        <v>20220874</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752398</v>
      </c>
      <c r="G120" s="1282">
        <v>2026566</v>
      </c>
      <c r="H120" s="1282">
        <v>752398</v>
      </c>
      <c r="I120" s="1282">
        <v>2026566</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c r="G122" s="1282">
        <v>75832</v>
      </c>
      <c r="H122" s="1282"/>
      <c r="I122" s="1282">
        <v>75832</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16286497</v>
      </c>
      <c r="G127" s="1294">
        <f t="shared" si="21"/>
        <v>99838433</v>
      </c>
      <c r="H127" s="1294">
        <f t="shared" si="21"/>
        <v>12436336</v>
      </c>
      <c r="I127" s="1294">
        <f t="shared" si="21"/>
        <v>79288559</v>
      </c>
      <c r="J127" s="1294">
        <f t="shared" si="21"/>
        <v>3850161</v>
      </c>
      <c r="K127" s="1294">
        <f t="shared" si="21"/>
        <v>20220874</v>
      </c>
    </row>
    <row r="128" spans="1:11" ht="20.25" customHeight="1">
      <c r="A128" s="1279" t="s">
        <v>2207</v>
      </c>
      <c r="B128" s="1279"/>
      <c r="C128" s="1279"/>
      <c r="D128" s="1279"/>
      <c r="E128" s="1308"/>
      <c r="F128" s="1282">
        <v>131969875</v>
      </c>
      <c r="G128" s="1282"/>
      <c r="H128" s="1282"/>
      <c r="I128" s="1282"/>
      <c r="J128" s="1282"/>
      <c r="K128" s="1282"/>
    </row>
    <row r="129" spans="1:11" s="1295" customFormat="1" ht="20.25" customHeight="1">
      <c r="A129" s="1292" t="s">
        <v>2208</v>
      </c>
      <c r="B129" s="1292"/>
      <c r="C129" s="1292"/>
      <c r="D129" s="1292"/>
      <c r="E129" s="1292"/>
      <c r="F129" s="1294">
        <f>F127+F128</f>
        <v>148256372</v>
      </c>
      <c r="G129" s="1294"/>
      <c r="H129" s="1294"/>
      <c r="I129" s="1294"/>
      <c r="J129" s="1294"/>
      <c r="K129" s="1294"/>
    </row>
    <row r="130" spans="1:11" ht="20.25" customHeight="1">
      <c r="A130" s="1279" t="s">
        <v>2209</v>
      </c>
      <c r="B130" s="1279"/>
      <c r="C130" s="1279"/>
      <c r="D130" s="1279"/>
      <c r="E130" s="1279"/>
      <c r="F130" s="1282">
        <v>787303</v>
      </c>
      <c r="G130" s="1282"/>
      <c r="H130" s="1282"/>
      <c r="I130" s="1282"/>
      <c r="J130" s="1282"/>
      <c r="K130" s="1282"/>
    </row>
    <row r="131" spans="1:11" s="1295" customFormat="1" ht="20.25" customHeight="1">
      <c r="A131" s="1291" t="s">
        <v>2210</v>
      </c>
      <c r="B131" s="1292"/>
      <c r="C131" s="1292"/>
      <c r="D131" s="1292"/>
      <c r="E131" s="1292"/>
      <c r="F131" s="1294">
        <f>F128+F130</f>
        <v>132757178</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2221</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A29:E30"/>
    <mergeCell ref="F29:G29"/>
    <mergeCell ref="A1:D1"/>
    <mergeCell ref="A2:D2"/>
    <mergeCell ref="A3:K3"/>
    <mergeCell ref="A5:E6"/>
    <mergeCell ref="F5:G5"/>
    <mergeCell ref="F132:G132"/>
    <mergeCell ref="J132:K132"/>
    <mergeCell ref="F133:G133"/>
    <mergeCell ref="A54:E55"/>
    <mergeCell ref="F54:G54"/>
    <mergeCell ref="A80:E81"/>
    <mergeCell ref="F80:G80"/>
    <mergeCell ref="A106:E107"/>
    <mergeCell ref="F106:G106"/>
  </mergeCells>
  <phoneticPr fontId="4" type="noConversion"/>
  <hyperlinks>
    <hyperlink ref="L5" location="預告統計資料發布時間表!A1" display="回發布時間表" xr:uid="{3AC27A37-DF30-48AF-9300-985B2A028943}"/>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BB8FE8-CC0A-466D-BECB-B3A41ABA51BC}">
  <sheetPr>
    <pageSetUpPr fitToPage="1"/>
  </sheetPr>
  <dimension ref="A1:K41"/>
  <sheetViews>
    <sheetView topLeftCell="A16" zoomScaleNormal="100" workbookViewId="0">
      <selection sqref="A1:B1"/>
    </sheetView>
  </sheetViews>
  <sheetFormatPr defaultColWidth="8.875" defaultRowHeight="16.5"/>
  <cols>
    <col min="1" max="1" width="10.625" style="542" customWidth="1"/>
    <col min="2" max="2" width="11.75" style="542" customWidth="1"/>
    <col min="3" max="3" width="8.625" style="542" customWidth="1"/>
    <col min="4" max="4" width="9.625" style="954"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1694</v>
      </c>
      <c r="D2" s="957"/>
      <c r="G2" s="955" t="s">
        <v>1695</v>
      </c>
      <c r="H2" s="2415" t="s">
        <v>1696</v>
      </c>
      <c r="I2" s="2414"/>
      <c r="J2" s="2413"/>
    </row>
    <row r="3" spans="1:11" s="329" customFormat="1" ht="25.5">
      <c r="A3" s="2416" t="s">
        <v>1697</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2228</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c r="K6" s="107" t="s">
        <v>62</v>
      </c>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f>SUM(D12:D34)</f>
        <v>259444</v>
      </c>
      <c r="E11" s="542"/>
      <c r="F11" s="958">
        <f>SUM(F12:F34)</f>
        <v>259444</v>
      </c>
      <c r="G11" s="542"/>
      <c r="H11" s="542">
        <v>0</v>
      </c>
      <c r="I11" s="542"/>
      <c r="J11" s="542">
        <v>0</v>
      </c>
      <c r="K11" s="542"/>
    </row>
    <row r="12" spans="1:11" s="828" customFormat="1" ht="23.1" customHeight="1">
      <c r="A12" s="2417" t="s">
        <v>1705</v>
      </c>
      <c r="B12" s="2418"/>
      <c r="C12" s="959"/>
      <c r="D12" s="960">
        <v>42030</v>
      </c>
      <c r="E12" s="961"/>
      <c r="F12" s="960">
        <v>42030</v>
      </c>
      <c r="G12" s="961"/>
      <c r="H12" s="962">
        <v>0</v>
      </c>
      <c r="I12" s="961"/>
      <c r="J12" s="962">
        <v>0</v>
      </c>
    </row>
    <row r="13" spans="1:11" s="828" customFormat="1" ht="23.1" customHeight="1">
      <c r="A13" s="2417" t="s">
        <v>1706</v>
      </c>
      <c r="B13" s="2418"/>
      <c r="C13" s="959"/>
      <c r="D13" s="960">
        <v>28495</v>
      </c>
      <c r="E13" s="962"/>
      <c r="F13" s="960">
        <v>28495</v>
      </c>
      <c r="G13" s="962"/>
      <c r="H13" s="962">
        <v>0</v>
      </c>
      <c r="I13" s="962"/>
      <c r="J13" s="962">
        <v>0</v>
      </c>
    </row>
    <row r="14" spans="1:11" s="828" customFormat="1" ht="23.1" customHeight="1">
      <c r="A14" s="2417" t="s">
        <v>1707</v>
      </c>
      <c r="B14" s="2418"/>
      <c r="C14" s="959"/>
      <c r="D14" s="960">
        <v>15330</v>
      </c>
      <c r="E14" s="962"/>
      <c r="F14" s="960">
        <v>15330</v>
      </c>
      <c r="G14" s="962"/>
      <c r="H14" s="962">
        <v>0</v>
      </c>
      <c r="I14" s="962"/>
      <c r="J14" s="962">
        <v>0</v>
      </c>
    </row>
    <row r="15" spans="1:11" s="828" customFormat="1" ht="23.1" customHeight="1">
      <c r="A15" s="2417" t="s">
        <v>1708</v>
      </c>
      <c r="B15" s="2418"/>
      <c r="C15" s="959"/>
      <c r="D15" s="960">
        <v>13190</v>
      </c>
      <c r="E15" s="962"/>
      <c r="F15" s="960">
        <v>13190</v>
      </c>
      <c r="G15" s="962"/>
      <c r="H15" s="962">
        <v>0</v>
      </c>
      <c r="I15" s="962"/>
      <c r="J15" s="962">
        <v>0</v>
      </c>
    </row>
    <row r="16" spans="1:11" s="828" customFormat="1" ht="23.1" customHeight="1">
      <c r="A16" s="2417" t="s">
        <v>1709</v>
      </c>
      <c r="B16" s="2418"/>
      <c r="C16" s="959"/>
      <c r="D16" s="960">
        <v>14760</v>
      </c>
      <c r="E16" s="962"/>
      <c r="F16" s="960">
        <v>14760</v>
      </c>
      <c r="G16" s="962"/>
      <c r="H16" s="962">
        <v>0</v>
      </c>
      <c r="I16" s="962"/>
      <c r="J16" s="962">
        <v>0</v>
      </c>
    </row>
    <row r="17" spans="1:11" ht="23.1" customHeight="1">
      <c r="A17" s="2417" t="s">
        <v>1710</v>
      </c>
      <c r="B17" s="2418"/>
      <c r="C17" s="959"/>
      <c r="D17" s="960">
        <v>25305</v>
      </c>
      <c r="E17" s="962"/>
      <c r="F17" s="960">
        <v>25305</v>
      </c>
      <c r="G17" s="962"/>
      <c r="H17" s="962">
        <v>0</v>
      </c>
      <c r="I17" s="962"/>
      <c r="J17" s="962">
        <v>0</v>
      </c>
      <c r="K17" s="828"/>
    </row>
    <row r="18" spans="1:11" ht="23.1" customHeight="1">
      <c r="A18" s="2417" t="s">
        <v>1711</v>
      </c>
      <c r="B18" s="2418"/>
      <c r="C18" s="959"/>
      <c r="D18" s="960">
        <v>25380</v>
      </c>
      <c r="E18" s="962"/>
      <c r="F18" s="960">
        <v>25380</v>
      </c>
      <c r="G18" s="962"/>
      <c r="H18" s="962">
        <v>0</v>
      </c>
      <c r="I18" s="962"/>
      <c r="J18" s="962">
        <v>0</v>
      </c>
      <c r="K18" s="828"/>
    </row>
    <row r="19" spans="1:11" ht="23.1" customHeight="1">
      <c r="A19" s="2417" t="s">
        <v>1712</v>
      </c>
      <c r="B19" s="2418"/>
      <c r="C19" s="959"/>
      <c r="D19" s="960">
        <v>0</v>
      </c>
      <c r="E19" s="962"/>
      <c r="F19" s="960">
        <v>0</v>
      </c>
      <c r="G19" s="962"/>
      <c r="H19" s="962">
        <v>0</v>
      </c>
      <c r="I19" s="962"/>
      <c r="J19" s="962">
        <v>0</v>
      </c>
    </row>
    <row r="20" spans="1:11" ht="23.1" customHeight="1">
      <c r="A20" s="2417" t="s">
        <v>1713</v>
      </c>
      <c r="B20" s="2418"/>
      <c r="C20" s="959"/>
      <c r="D20" s="960">
        <v>21225</v>
      </c>
      <c r="E20" s="962"/>
      <c r="F20" s="960">
        <v>21225</v>
      </c>
      <c r="G20" s="962"/>
      <c r="H20" s="962">
        <v>0</v>
      </c>
      <c r="I20" s="962"/>
      <c r="J20" s="962">
        <v>0</v>
      </c>
    </row>
    <row r="21" spans="1:11" ht="23.1" customHeight="1">
      <c r="A21" s="2417" t="s">
        <v>1714</v>
      </c>
      <c r="B21" s="2418"/>
      <c r="C21" s="959"/>
      <c r="D21" s="960">
        <v>3020</v>
      </c>
      <c r="E21" s="962"/>
      <c r="F21" s="960">
        <v>3020</v>
      </c>
      <c r="G21" s="962"/>
      <c r="H21" s="962">
        <v>0</v>
      </c>
      <c r="I21" s="962"/>
      <c r="J21" s="962">
        <v>0</v>
      </c>
    </row>
    <row r="22" spans="1:11" ht="23.1" customHeight="1">
      <c r="A22" s="2444" t="s">
        <v>1715</v>
      </c>
      <c r="B22" s="2445"/>
      <c r="C22" s="959"/>
      <c r="D22" s="960">
        <v>51820</v>
      </c>
      <c r="E22" s="962"/>
      <c r="F22" s="960">
        <v>51820</v>
      </c>
      <c r="G22" s="962"/>
      <c r="H22" s="962">
        <v>0</v>
      </c>
      <c r="I22" s="962"/>
      <c r="J22" s="962">
        <v>0</v>
      </c>
    </row>
    <row r="23" spans="1:11" ht="23.1" customHeight="1">
      <c r="A23" s="2444" t="s">
        <v>1716</v>
      </c>
      <c r="B23" s="2445"/>
      <c r="C23" s="959"/>
      <c r="D23" s="960">
        <v>0</v>
      </c>
      <c r="E23" s="962"/>
      <c r="F23" s="960">
        <v>0</v>
      </c>
      <c r="G23" s="962"/>
      <c r="H23" s="962">
        <v>0</v>
      </c>
      <c r="I23" s="962"/>
      <c r="J23" s="962">
        <v>0</v>
      </c>
    </row>
    <row r="24" spans="1:11" ht="23.1" customHeight="1">
      <c r="A24" s="2444" t="s">
        <v>1717</v>
      </c>
      <c r="B24" s="2445"/>
      <c r="C24" s="959"/>
      <c r="D24" s="960">
        <v>135</v>
      </c>
      <c r="E24" s="962"/>
      <c r="F24" s="960">
        <v>135</v>
      </c>
      <c r="G24" s="962"/>
      <c r="H24" s="962">
        <v>0</v>
      </c>
      <c r="I24" s="962"/>
      <c r="J24" s="962">
        <v>0</v>
      </c>
    </row>
    <row r="25" spans="1:11" ht="23.1" customHeight="1">
      <c r="A25" s="2444" t="s">
        <v>1718</v>
      </c>
      <c r="B25" s="2445"/>
      <c r="C25" s="959"/>
      <c r="D25" s="960">
        <v>50</v>
      </c>
      <c r="E25" s="962"/>
      <c r="F25" s="960">
        <v>50</v>
      </c>
      <c r="G25" s="962"/>
      <c r="H25" s="962">
        <v>0</v>
      </c>
      <c r="I25" s="962"/>
      <c r="J25" s="962">
        <v>0</v>
      </c>
    </row>
    <row r="26" spans="1:11" ht="23.1" customHeight="1">
      <c r="A26" s="2444" t="s">
        <v>1719</v>
      </c>
      <c r="B26" s="2445"/>
      <c r="C26" s="959"/>
      <c r="D26" s="960">
        <v>119</v>
      </c>
      <c r="E26" s="962"/>
      <c r="F26" s="960">
        <v>119</v>
      </c>
      <c r="G26" s="962"/>
      <c r="H26" s="962">
        <v>0</v>
      </c>
      <c r="I26" s="962"/>
      <c r="J26" s="962">
        <v>0</v>
      </c>
    </row>
    <row r="27" spans="1:11" ht="23.1" customHeight="1">
      <c r="A27" s="2444" t="s">
        <v>1720</v>
      </c>
      <c r="B27" s="2445"/>
      <c r="C27" s="959"/>
      <c r="D27" s="960">
        <v>5860</v>
      </c>
      <c r="E27" s="962"/>
      <c r="F27" s="960">
        <v>5860</v>
      </c>
      <c r="G27" s="962"/>
      <c r="H27" s="962">
        <v>0</v>
      </c>
      <c r="I27" s="962"/>
      <c r="J27" s="962">
        <v>0</v>
      </c>
    </row>
    <row r="28" spans="1:11" ht="23.1" customHeight="1">
      <c r="A28" s="2444" t="s">
        <v>1721</v>
      </c>
      <c r="B28" s="2445"/>
      <c r="D28" s="963">
        <v>85</v>
      </c>
      <c r="E28" s="828"/>
      <c r="F28" s="963">
        <v>85</v>
      </c>
      <c r="G28" s="828"/>
      <c r="H28" s="828">
        <v>0</v>
      </c>
      <c r="I28" s="828"/>
      <c r="J28" s="828">
        <v>0</v>
      </c>
    </row>
    <row r="29" spans="1:11" ht="23.1" customHeight="1">
      <c r="A29" s="2444" t="s">
        <v>1722</v>
      </c>
      <c r="B29" s="2445"/>
      <c r="D29" s="963">
        <v>0</v>
      </c>
      <c r="E29" s="828"/>
      <c r="F29" s="963">
        <v>0</v>
      </c>
      <c r="G29" s="828"/>
      <c r="H29" s="828">
        <v>0</v>
      </c>
      <c r="I29" s="828"/>
      <c r="J29" s="828">
        <v>0</v>
      </c>
    </row>
    <row r="30" spans="1:11" ht="36" customHeight="1">
      <c r="A30" s="2444" t="s">
        <v>1723</v>
      </c>
      <c r="B30" s="2445"/>
      <c r="D30" s="963">
        <v>10</v>
      </c>
      <c r="E30" s="828"/>
      <c r="F30" s="963">
        <v>10</v>
      </c>
      <c r="G30" s="828"/>
      <c r="H30" s="828">
        <v>0</v>
      </c>
      <c r="I30" s="828"/>
      <c r="J30" s="828">
        <v>0</v>
      </c>
    </row>
    <row r="31" spans="1:11" ht="37.5" customHeight="1">
      <c r="A31" s="2444" t="s">
        <v>1724</v>
      </c>
      <c r="B31" s="2445"/>
      <c r="D31" s="963">
        <v>12630</v>
      </c>
      <c r="E31" s="828"/>
      <c r="F31" s="963">
        <v>12630</v>
      </c>
      <c r="G31" s="828"/>
      <c r="H31" s="828">
        <v>0</v>
      </c>
      <c r="I31" s="828"/>
      <c r="J31" s="828">
        <v>0</v>
      </c>
    </row>
    <row r="32" spans="1:11" ht="23.1" customHeight="1">
      <c r="A32" s="2444" t="s">
        <v>1725</v>
      </c>
      <c r="B32" s="2445"/>
      <c r="D32" s="963">
        <v>0</v>
      </c>
      <c r="E32" s="828"/>
      <c r="F32" s="963">
        <v>0</v>
      </c>
      <c r="G32" s="828"/>
      <c r="H32" s="828">
        <v>0</v>
      </c>
      <c r="I32" s="828"/>
      <c r="J32" s="828">
        <v>0</v>
      </c>
    </row>
    <row r="33" spans="1:10" ht="23.1" customHeight="1">
      <c r="A33" s="2444" t="s">
        <v>1726</v>
      </c>
      <c r="B33" s="2445"/>
      <c r="D33" s="963">
        <v>0</v>
      </c>
      <c r="E33" s="828"/>
      <c r="F33" s="963">
        <v>0</v>
      </c>
      <c r="G33" s="828"/>
      <c r="H33" s="828">
        <v>0</v>
      </c>
      <c r="I33" s="828"/>
      <c r="J33" s="828">
        <v>0</v>
      </c>
    </row>
    <row r="34" spans="1:10" ht="23.1" customHeight="1" thickBot="1">
      <c r="A34" s="2447" t="s">
        <v>1727</v>
      </c>
      <c r="B34" s="2448"/>
      <c r="C34" s="964"/>
      <c r="D34" s="965">
        <v>0</v>
      </c>
      <c r="E34" s="966"/>
      <c r="F34" s="965">
        <v>0</v>
      </c>
      <c r="G34" s="966"/>
      <c r="H34" s="966">
        <v>0</v>
      </c>
      <c r="I34" s="966"/>
      <c r="J34" s="966">
        <v>0</v>
      </c>
    </row>
    <row r="35" spans="1:10">
      <c r="A35" s="362" t="s">
        <v>878</v>
      </c>
      <c r="B35" s="967" t="s">
        <v>1377</v>
      </c>
      <c r="C35" s="329"/>
      <c r="D35" s="968"/>
      <c r="E35" s="363" t="s">
        <v>922</v>
      </c>
      <c r="F35" s="969"/>
      <c r="G35" s="363" t="s">
        <v>1728</v>
      </c>
      <c r="J35" s="363" t="s">
        <v>2229</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6" location="預告統計資料發布時間表!A1" display="回發布時間表" xr:uid="{9EA5307F-0BC3-4F46-889B-FC52DBCEED73}"/>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768135-792A-4B3F-B383-4B272D924737}">
  <dimension ref="A1:AMK25"/>
  <sheetViews>
    <sheetView topLeftCell="C1" zoomScale="96" zoomScaleNormal="96" workbookViewId="0">
      <selection activeCell="J7" sqref="J7"/>
    </sheetView>
  </sheetViews>
  <sheetFormatPr defaultColWidth="10.875" defaultRowHeight="16.5"/>
  <cols>
    <col min="1" max="1" width="24.375" style="1333" customWidth="1"/>
    <col min="2" max="2" width="19.75" style="1323" customWidth="1"/>
    <col min="3" max="3" width="24.625" style="1323" customWidth="1"/>
    <col min="4" max="4" width="23" style="1323" customWidth="1"/>
    <col min="5" max="5" width="24.125" style="1323" customWidth="1"/>
    <col min="6" max="6" width="22.5" style="1323" customWidth="1"/>
    <col min="7" max="7" width="21.875" style="1323" customWidth="1"/>
    <col min="8" max="8" width="27.5" style="1323" customWidth="1"/>
    <col min="9" max="9" width="2.125" style="1323" hidden="1" customWidth="1"/>
    <col min="10" max="10" width="16.625" style="1323" customWidth="1"/>
    <col min="11" max="11" width="14.625" style="1323" customWidth="1"/>
    <col min="12" max="1023" width="21.5" style="1323" customWidth="1"/>
    <col min="1024" max="1025" width="13.5" style="1323" customWidth="1"/>
    <col min="1026" max="16384" width="10.875" style="1380"/>
  </cols>
  <sheetData>
    <row r="1" spans="1:10" ht="16.5" customHeight="1">
      <c r="A1" s="1322" t="s">
        <v>1692</v>
      </c>
      <c r="G1" s="1324" t="s">
        <v>685</v>
      </c>
      <c r="H1" s="1325" t="s">
        <v>2234</v>
      </c>
      <c r="I1" s="1326"/>
    </row>
    <row r="2" spans="1:10" ht="18" customHeight="1" thickBot="1">
      <c r="A2" s="1327" t="s">
        <v>2235</v>
      </c>
      <c r="B2" s="1328" t="s">
        <v>2236</v>
      </c>
      <c r="C2" s="1329"/>
      <c r="D2" s="1329"/>
      <c r="E2" s="1329"/>
      <c r="F2" s="1329"/>
      <c r="G2" s="1330" t="s">
        <v>1783</v>
      </c>
      <c r="H2" s="1331" t="s">
        <v>2237</v>
      </c>
      <c r="I2" s="1332"/>
    </row>
    <row r="4" spans="1:10" ht="18.75" customHeight="1">
      <c r="A4" s="2612" t="s">
        <v>2238</v>
      </c>
      <c r="B4" s="2612"/>
      <c r="C4" s="2612"/>
      <c r="D4" s="2612"/>
      <c r="E4" s="2612"/>
      <c r="F4" s="2612"/>
      <c r="G4" s="2612"/>
      <c r="H4" s="2612"/>
      <c r="I4" s="2612"/>
    </row>
    <row r="5" spans="1:10">
      <c r="H5" s="1323" t="s">
        <v>2239</v>
      </c>
    </row>
    <row r="6" spans="1:10" ht="17.25" customHeight="1" thickBot="1">
      <c r="A6" s="1334"/>
      <c r="B6" s="2613" t="s">
        <v>2240</v>
      </c>
      <c r="C6" s="2613"/>
      <c r="D6" s="2613"/>
      <c r="E6" s="2613"/>
      <c r="F6" s="2613"/>
      <c r="G6" s="2613"/>
      <c r="H6" s="1335" t="s">
        <v>2241</v>
      </c>
      <c r="I6" s="1328"/>
    </row>
    <row r="7" spans="1:10" ht="24" customHeight="1">
      <c r="A7" s="1336" t="s">
        <v>2242</v>
      </c>
      <c r="B7" s="1337" t="s">
        <v>2243</v>
      </c>
      <c r="C7" s="2614" t="s">
        <v>2244</v>
      </c>
      <c r="D7" s="2614"/>
      <c r="E7" s="2615" t="s">
        <v>2245</v>
      </c>
      <c r="F7" s="2615"/>
      <c r="G7" s="2615"/>
      <c r="H7" s="2615"/>
      <c r="I7" s="1338"/>
      <c r="J7" s="107" t="s">
        <v>62</v>
      </c>
    </row>
    <row r="8" spans="1:10" ht="29.25" customHeight="1">
      <c r="A8" s="1339"/>
      <c r="B8" s="1340" t="s">
        <v>2246</v>
      </c>
      <c r="C8" s="1341" t="s">
        <v>2247</v>
      </c>
      <c r="D8" s="1342" t="s">
        <v>2248</v>
      </c>
      <c r="E8" s="1343" t="s">
        <v>2249</v>
      </c>
      <c r="F8" s="1343" t="s">
        <v>2250</v>
      </c>
      <c r="G8" s="1343" t="s">
        <v>2251</v>
      </c>
      <c r="H8" s="1344" t="s">
        <v>2252</v>
      </c>
    </row>
    <row r="9" spans="1:10" ht="21" customHeight="1">
      <c r="A9" s="1345" t="s">
        <v>2253</v>
      </c>
      <c r="B9" s="1346"/>
      <c r="C9" s="1346">
        <f>SUM(C10:C17)</f>
        <v>2700</v>
      </c>
      <c r="D9" s="1346">
        <f t="shared" ref="D9:H9" si="0">SUM(D10:D17)</f>
        <v>0</v>
      </c>
      <c r="E9" s="1346">
        <f t="shared" si="0"/>
        <v>14186000</v>
      </c>
      <c r="F9" s="1346">
        <f t="shared" si="0"/>
        <v>5100000</v>
      </c>
      <c r="G9" s="1346">
        <f t="shared" si="0"/>
        <v>500000</v>
      </c>
      <c r="H9" s="1346">
        <f t="shared" si="0"/>
        <v>8397000</v>
      </c>
    </row>
    <row r="10" spans="1:10" ht="46.5" customHeight="1">
      <c r="A10" s="1345" t="s">
        <v>2254</v>
      </c>
      <c r="B10" s="1346" t="s">
        <v>2255</v>
      </c>
      <c r="C10" s="1347">
        <v>350</v>
      </c>
      <c r="D10" s="1347"/>
      <c r="E10" s="1348">
        <v>1520000</v>
      </c>
      <c r="F10" s="1349"/>
      <c r="G10" s="1349"/>
      <c r="H10" s="1349">
        <f>SUM(E10:G10)</f>
        <v>1520000</v>
      </c>
    </row>
    <row r="11" spans="1:10" ht="47.25" customHeight="1">
      <c r="A11" s="1350" t="s">
        <v>2256</v>
      </c>
      <c r="B11" s="1346" t="s">
        <v>2255</v>
      </c>
      <c r="C11" s="1346">
        <v>350</v>
      </c>
      <c r="D11" s="1351"/>
      <c r="E11" s="1348">
        <v>1470000</v>
      </c>
      <c r="F11" s="1352"/>
      <c r="G11" s="1352"/>
      <c r="H11" s="1349">
        <f>SUM(E11:G11)</f>
        <v>1470000</v>
      </c>
    </row>
    <row r="12" spans="1:10" ht="48" customHeight="1">
      <c r="A12" s="1345" t="s">
        <v>2257</v>
      </c>
      <c r="B12" s="1346" t="s">
        <v>2255</v>
      </c>
      <c r="C12" s="1353">
        <v>500</v>
      </c>
      <c r="D12" s="1353"/>
      <c r="E12" s="1348">
        <v>5100000</v>
      </c>
      <c r="F12" s="1348">
        <v>5100000</v>
      </c>
      <c r="G12" s="1352"/>
      <c r="H12" s="1354">
        <v>0</v>
      </c>
    </row>
    <row r="13" spans="1:10" ht="47.25" customHeight="1">
      <c r="A13" s="1345" t="s">
        <v>2258</v>
      </c>
      <c r="B13" s="1346" t="s">
        <v>2255</v>
      </c>
      <c r="C13" s="1353">
        <v>350</v>
      </c>
      <c r="D13" s="1353"/>
      <c r="E13" s="1352">
        <v>1730000</v>
      </c>
      <c r="F13" s="1352"/>
      <c r="G13" s="1348"/>
      <c r="H13" s="1354">
        <f>SUM(E13:G13)</f>
        <v>1730000</v>
      </c>
    </row>
    <row r="14" spans="1:10" ht="48" customHeight="1">
      <c r="A14" s="1345" t="s">
        <v>2259</v>
      </c>
      <c r="B14" s="1346" t="s">
        <v>2255</v>
      </c>
      <c r="C14" s="1353">
        <v>300</v>
      </c>
      <c r="D14" s="1353"/>
      <c r="E14" s="1352">
        <v>1235000</v>
      </c>
      <c r="F14" s="1352"/>
      <c r="G14" s="1352"/>
      <c r="H14" s="1354">
        <f t="shared" ref="H14:H15" si="1">SUM(E14:G14)</f>
        <v>1235000</v>
      </c>
    </row>
    <row r="15" spans="1:10" ht="51.75" customHeight="1">
      <c r="A15" s="1345" t="s">
        <v>2260</v>
      </c>
      <c r="B15" s="1346" t="s">
        <v>2255</v>
      </c>
      <c r="C15" s="1353">
        <v>350</v>
      </c>
      <c r="D15" s="1353"/>
      <c r="E15" s="1352">
        <v>1621500</v>
      </c>
      <c r="F15" s="1352"/>
      <c r="G15" s="1352"/>
      <c r="H15" s="1354">
        <f t="shared" si="1"/>
        <v>1621500</v>
      </c>
    </row>
    <row r="16" spans="1:10" ht="57.75" customHeight="1">
      <c r="A16" s="1345" t="s">
        <v>2261</v>
      </c>
      <c r="B16" s="1346" t="s">
        <v>2255</v>
      </c>
      <c r="C16" s="1353">
        <v>250</v>
      </c>
      <c r="D16" s="1353"/>
      <c r="E16" s="1352">
        <v>710500</v>
      </c>
      <c r="F16" s="1352"/>
      <c r="G16" s="1352">
        <v>500000</v>
      </c>
      <c r="H16" s="1354">
        <v>21500</v>
      </c>
    </row>
    <row r="17" spans="1:9" ht="35.25" customHeight="1">
      <c r="A17" s="1355" t="s">
        <v>2262</v>
      </c>
      <c r="B17" s="1346" t="s">
        <v>2255</v>
      </c>
      <c r="C17" s="1353">
        <v>250</v>
      </c>
      <c r="D17" s="1353"/>
      <c r="E17" s="1352">
        <v>799000</v>
      </c>
      <c r="F17" s="1352"/>
      <c r="G17" s="1352"/>
      <c r="H17" s="1354">
        <v>799000</v>
      </c>
    </row>
    <row r="18" spans="1:9" ht="18" customHeight="1">
      <c r="A18" s="1356"/>
      <c r="B18" s="1357"/>
      <c r="C18" s="1358"/>
      <c r="D18" s="1359"/>
      <c r="E18" s="1360"/>
      <c r="F18" s="1361"/>
      <c r="G18" s="1361"/>
      <c r="H18" s="1362"/>
    </row>
    <row r="19" spans="1:9" ht="18" customHeight="1">
      <c r="A19" s="1356"/>
      <c r="B19" s="1357"/>
      <c r="C19" s="1358"/>
      <c r="D19" s="1359"/>
      <c r="E19" s="1360"/>
      <c r="F19" s="1361"/>
      <c r="G19" s="1361"/>
      <c r="H19" s="1362"/>
    </row>
    <row r="20" spans="1:9" ht="8.25" customHeight="1" thickBot="1">
      <c r="A20" s="1363"/>
      <c r="B20" s="1364"/>
      <c r="C20" s="1365"/>
      <c r="D20" s="1328"/>
      <c r="E20" s="1329"/>
      <c r="F20" s="1329"/>
      <c r="G20" s="1329"/>
      <c r="H20" s="1329"/>
      <c r="I20" s="1329"/>
    </row>
    <row r="21" spans="1:9" ht="24.75" customHeight="1">
      <c r="A21" s="1366" t="s">
        <v>2263</v>
      </c>
      <c r="B21" s="1367"/>
      <c r="C21" s="1367" t="s">
        <v>744</v>
      </c>
      <c r="D21" s="1367"/>
      <c r="E21" s="1368" t="s">
        <v>745</v>
      </c>
      <c r="F21" s="1369"/>
      <c r="G21" s="1370" t="s">
        <v>2264</v>
      </c>
      <c r="I21" s="1371"/>
    </row>
    <row r="22" spans="1:9" ht="21" customHeight="1">
      <c r="A22" s="1372"/>
      <c r="B22" s="1373"/>
      <c r="C22" s="1368"/>
      <c r="D22" s="1367"/>
      <c r="E22" s="1368" t="s">
        <v>746</v>
      </c>
      <c r="F22" s="1368"/>
      <c r="G22" s="1368"/>
      <c r="H22" s="1374"/>
      <c r="I22" s="1371"/>
    </row>
    <row r="23" spans="1:9" ht="15.95" customHeight="1">
      <c r="A23" s="1375"/>
      <c r="B23" s="1376"/>
      <c r="C23" s="1376"/>
      <c r="D23" s="1376"/>
      <c r="E23" s="1376"/>
      <c r="F23" s="1376"/>
      <c r="G23" s="2616" t="s">
        <v>2265</v>
      </c>
      <c r="H23" s="2616"/>
      <c r="I23" s="1371"/>
    </row>
    <row r="24" spans="1:9" ht="15.95" customHeight="1">
      <c r="A24" s="1377" t="s">
        <v>2266</v>
      </c>
      <c r="B24" s="1378"/>
      <c r="C24" s="1376"/>
      <c r="D24" s="1376"/>
      <c r="E24" s="1376"/>
      <c r="F24" s="1376"/>
      <c r="G24" s="1378"/>
      <c r="H24" s="1376"/>
      <c r="I24" s="1371"/>
    </row>
    <row r="25" spans="1:9" ht="15.95" customHeight="1">
      <c r="A25" s="1377" t="s">
        <v>2267</v>
      </c>
      <c r="B25" s="1376"/>
      <c r="C25" s="1376"/>
      <c r="D25" s="1376"/>
      <c r="E25" s="1376"/>
      <c r="F25" s="1376"/>
      <c r="G25" s="1376"/>
      <c r="H25" s="1379"/>
    </row>
  </sheetData>
  <mergeCells count="5">
    <mergeCell ref="A4:I4"/>
    <mergeCell ref="B6:G6"/>
    <mergeCell ref="C7:D7"/>
    <mergeCell ref="E7:H7"/>
    <mergeCell ref="G23:H23"/>
  </mergeCells>
  <phoneticPr fontId="4" type="noConversion"/>
  <hyperlinks>
    <hyperlink ref="J7" location="預告統計資料發布時間表!A1" display="回發布時間表" xr:uid="{DF4D6303-F2E4-4E2D-93EA-CE7366E42A67}"/>
  </hyperlinks>
  <pageMargins left="0.43333333333333302" right="0.196527777777778" top="0.47222222222222199" bottom="0.31527777777777799" header="0.47222222222222199" footer="0.31527777777777799"/>
  <pageSetup paperSize="9" scale="73" firstPageNumber="0" orientation="landscape" verticalDpi="300" r:id="rId1"/>
  <drawing r:id="rId2"/>
</worksheet>
</file>

<file path=xl/worksheets/sheet1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486F13-33D4-411B-AAD1-C0E4CD5CFC02}">
  <sheetPr>
    <pageSetUpPr fitToPage="1"/>
  </sheetPr>
  <dimension ref="A1:AMK34"/>
  <sheetViews>
    <sheetView topLeftCell="B1" zoomScaleNormal="100" workbookViewId="0">
      <selection activeCell="K6" sqref="K6"/>
    </sheetView>
  </sheetViews>
  <sheetFormatPr defaultColWidth="8.875" defaultRowHeight="16.5"/>
  <cols>
    <col min="1" max="1" width="21.125" style="1383" customWidth="1"/>
    <col min="2" max="2" width="28.625" style="1383" customWidth="1"/>
    <col min="3" max="3" width="29.125" style="1383" customWidth="1"/>
    <col min="4" max="4" width="16.5" style="1384" customWidth="1"/>
    <col min="5" max="5" width="16.875" style="1383" customWidth="1"/>
    <col min="6" max="6" width="9.625" style="1383" customWidth="1"/>
    <col min="7" max="7" width="11.5" style="1383" customWidth="1"/>
    <col min="8" max="8" width="20.625" style="1383" customWidth="1"/>
    <col min="9" max="9" width="3.875" style="1383" hidden="1" customWidth="1"/>
    <col min="10" max="10" width="43.375" style="1383" customWidth="1"/>
    <col min="11" max="11" width="10.5" style="1383" customWidth="1"/>
    <col min="12" max="13" width="24.875" style="1383" customWidth="1"/>
    <col min="14" max="1023" width="19.5" style="1383" customWidth="1"/>
    <col min="1024" max="1025" width="10.625" style="1383" customWidth="1"/>
    <col min="1026" max="16384" width="8.875" style="1447"/>
  </cols>
  <sheetData>
    <row r="1" spans="1:13" ht="18" customHeight="1" thickBot="1">
      <c r="A1" s="1381" t="s">
        <v>1692</v>
      </c>
      <c r="B1" s="1382"/>
      <c r="H1" s="1385" t="s">
        <v>685</v>
      </c>
      <c r="I1" s="2617" t="s">
        <v>2268</v>
      </c>
      <c r="J1" s="2617"/>
      <c r="K1" s="1386"/>
    </row>
    <row r="2" spans="1:13" ht="18" customHeight="1" thickBot="1">
      <c r="A2" s="1387" t="s">
        <v>2235</v>
      </c>
      <c r="B2" s="1388" t="s">
        <v>2269</v>
      </c>
      <c r="C2" s="1389"/>
      <c r="D2" s="1390"/>
      <c r="E2" s="1389"/>
      <c r="F2" s="1391"/>
      <c r="G2" s="1389"/>
      <c r="H2" s="1385" t="s">
        <v>1783</v>
      </c>
      <c r="I2" s="2618" t="s">
        <v>2270</v>
      </c>
      <c r="J2" s="2618"/>
      <c r="K2" s="1386"/>
    </row>
    <row r="3" spans="1:13" ht="12" customHeight="1">
      <c r="A3" s="1392"/>
      <c r="B3" s="1392"/>
      <c r="C3" s="1392"/>
    </row>
    <row r="4" spans="1:13" ht="24" customHeight="1">
      <c r="A4" s="1392"/>
      <c r="B4" s="1392"/>
      <c r="C4" s="1393" t="s">
        <v>2271</v>
      </c>
      <c r="D4" s="1394"/>
      <c r="E4" s="1395"/>
      <c r="F4" s="1396"/>
      <c r="G4" s="1397"/>
      <c r="H4" s="1398"/>
    </row>
    <row r="5" spans="1:13" ht="12.75" customHeight="1"/>
    <row r="6" spans="1:13" ht="23.25" customHeight="1" thickBot="1">
      <c r="A6" s="1389"/>
      <c r="C6" s="1391"/>
      <c r="D6" s="2619" t="s">
        <v>2272</v>
      </c>
      <c r="E6" s="2619"/>
      <c r="F6" s="2619"/>
      <c r="G6" s="1391"/>
      <c r="H6" s="1391"/>
      <c r="I6" s="1389"/>
      <c r="J6" s="1391" t="s">
        <v>2273</v>
      </c>
      <c r="K6" s="107" t="s">
        <v>62</v>
      </c>
      <c r="L6" s="1398" t="s">
        <v>2274</v>
      </c>
      <c r="M6" s="1398" t="s">
        <v>2274</v>
      </c>
    </row>
    <row r="7" spans="1:13" ht="18" customHeight="1" thickBot="1">
      <c r="A7" s="2620" t="s">
        <v>2275</v>
      </c>
      <c r="B7" s="2620"/>
      <c r="C7" s="1399"/>
      <c r="D7" s="2621" t="s">
        <v>2276</v>
      </c>
      <c r="E7" s="2621"/>
      <c r="F7" s="2621"/>
      <c r="G7" s="2621"/>
      <c r="H7" s="2621"/>
      <c r="I7" s="2621"/>
      <c r="J7" s="1400"/>
    </row>
    <row r="8" spans="1:13" ht="18" customHeight="1" thickBot="1">
      <c r="A8" s="2620"/>
      <c r="B8" s="2620"/>
      <c r="C8" s="1401" t="s">
        <v>2277</v>
      </c>
      <c r="D8" s="2622" t="s">
        <v>1753</v>
      </c>
      <c r="E8" s="2623" t="s">
        <v>2278</v>
      </c>
      <c r="F8" s="2624" t="s">
        <v>2279</v>
      </c>
      <c r="G8" s="2624"/>
      <c r="H8" s="2624" t="s">
        <v>2280</v>
      </c>
      <c r="I8" s="2624"/>
      <c r="J8" s="1398" t="s">
        <v>2281</v>
      </c>
      <c r="K8" s="1398" t="s">
        <v>2274</v>
      </c>
    </row>
    <row r="9" spans="1:13" ht="18" customHeight="1" thickBot="1">
      <c r="A9" s="2620"/>
      <c r="B9" s="2620"/>
      <c r="C9" s="1402"/>
      <c r="D9" s="2622"/>
      <c r="E9" s="2623"/>
      <c r="F9" s="2625" t="s">
        <v>2282</v>
      </c>
      <c r="G9" s="2625"/>
      <c r="H9" s="2625" t="s">
        <v>2283</v>
      </c>
      <c r="I9" s="2625"/>
      <c r="J9" s="1389"/>
      <c r="K9" s="1398" t="s">
        <v>2274</v>
      </c>
      <c r="L9" s="1398" t="s">
        <v>2274</v>
      </c>
    </row>
    <row r="10" spans="1:13" ht="24.95" customHeight="1">
      <c r="A10" s="1403" t="s">
        <v>2284</v>
      </c>
      <c r="B10" s="1404"/>
      <c r="C10" s="1405"/>
      <c r="D10" s="1406"/>
      <c r="E10" s="1406"/>
      <c r="F10" s="2628"/>
      <c r="G10" s="2628"/>
      <c r="H10" s="2628"/>
      <c r="I10" s="2628"/>
      <c r="J10" s="1407"/>
    </row>
    <row r="11" spans="1:13" ht="24.95" customHeight="1">
      <c r="A11" s="1408"/>
      <c r="B11" s="1409" t="s">
        <v>2285</v>
      </c>
      <c r="C11" s="1410"/>
      <c r="D11" s="1411"/>
      <c r="E11" s="1411"/>
      <c r="F11" s="2626"/>
      <c r="G11" s="2626"/>
      <c r="H11" s="2629"/>
      <c r="I11" s="2629"/>
      <c r="J11" s="1412"/>
    </row>
    <row r="12" spans="1:13" ht="24.95" customHeight="1">
      <c r="A12" s="1408" t="s">
        <v>2286</v>
      </c>
      <c r="B12" s="1413" t="s">
        <v>2287</v>
      </c>
      <c r="C12" s="1410"/>
      <c r="D12" s="1411"/>
      <c r="E12" s="1411"/>
      <c r="F12" s="2626"/>
      <c r="G12" s="2626"/>
      <c r="H12" s="2629"/>
      <c r="I12" s="2629"/>
      <c r="J12" s="1412"/>
    </row>
    <row r="13" spans="1:13" ht="24.95" customHeight="1">
      <c r="A13" s="1414" t="s">
        <v>2288</v>
      </c>
      <c r="B13" s="1415"/>
      <c r="C13" s="1410"/>
      <c r="D13" s="1416"/>
      <c r="E13" s="1417"/>
      <c r="F13" s="2626"/>
      <c r="G13" s="2626"/>
      <c r="H13" s="2630"/>
      <c r="I13" s="2630"/>
      <c r="J13" s="1412"/>
    </row>
    <row r="14" spans="1:13" ht="24.95" customHeight="1">
      <c r="A14" s="1408"/>
      <c r="B14" s="1413" t="s">
        <v>2285</v>
      </c>
      <c r="D14" s="1418"/>
      <c r="E14" s="1383">
        <f>SUM(E15:E17)</f>
        <v>218600</v>
      </c>
      <c r="F14" s="2626"/>
      <c r="G14" s="2626"/>
      <c r="H14" s="1383">
        <f>SUM(H15:I17)</f>
        <v>157440</v>
      </c>
      <c r="J14" s="1412"/>
    </row>
    <row r="15" spans="1:13" ht="24.95" customHeight="1">
      <c r="A15" s="1419" t="s">
        <v>2289</v>
      </c>
      <c r="B15" s="1409" t="s">
        <v>2287</v>
      </c>
      <c r="C15" s="1420" t="s">
        <v>2290</v>
      </c>
      <c r="D15" s="1411"/>
      <c r="E15" s="1418">
        <v>899</v>
      </c>
      <c r="F15" s="2626"/>
      <c r="G15" s="2626"/>
      <c r="H15" s="2627">
        <v>363</v>
      </c>
      <c r="I15" s="2627"/>
    </row>
    <row r="16" spans="1:13" ht="24.95" customHeight="1">
      <c r="A16" s="1419"/>
      <c r="B16" s="1421"/>
      <c r="C16" s="1422" t="s">
        <v>2291</v>
      </c>
      <c r="D16" s="1411"/>
      <c r="E16" s="1411">
        <v>158962</v>
      </c>
      <c r="F16" s="2626"/>
      <c r="G16" s="2626"/>
      <c r="H16" s="2627">
        <v>156201</v>
      </c>
      <c r="I16" s="2627"/>
    </row>
    <row r="17" spans="1:11" ht="24.95" customHeight="1">
      <c r="A17" s="1423" t="s">
        <v>2292</v>
      </c>
      <c r="B17" s="1424"/>
      <c r="C17" s="1422" t="s">
        <v>2293</v>
      </c>
      <c r="D17" s="1411"/>
      <c r="E17" s="1411">
        <v>58739</v>
      </c>
      <c r="F17" s="2626"/>
      <c r="G17" s="2626"/>
      <c r="H17" s="2627">
        <v>876</v>
      </c>
      <c r="I17" s="2627"/>
    </row>
    <row r="18" spans="1:11" ht="24.95" customHeight="1">
      <c r="A18" s="1408"/>
      <c r="B18" s="1413" t="s">
        <v>2285</v>
      </c>
      <c r="C18" s="1425"/>
      <c r="D18" s="1418"/>
      <c r="E18" s="1418"/>
      <c r="F18" s="2626"/>
      <c r="G18" s="2626"/>
      <c r="H18" s="2627"/>
      <c r="I18" s="2627"/>
      <c r="J18" s="1426"/>
    </row>
    <row r="19" spans="1:11" ht="24.95" customHeight="1">
      <c r="A19" s="1419" t="s">
        <v>2294</v>
      </c>
      <c r="B19" s="1409" t="s">
        <v>2287</v>
      </c>
      <c r="C19" s="1422"/>
      <c r="D19" s="1411"/>
      <c r="E19" s="1411"/>
      <c r="F19" s="2626"/>
      <c r="G19" s="2626"/>
      <c r="H19" s="2627"/>
      <c r="I19" s="2627"/>
      <c r="J19" s="1412"/>
    </row>
    <row r="20" spans="1:11" s="1408" customFormat="1" ht="24.95" customHeight="1">
      <c r="A20" s="1419"/>
      <c r="B20" s="1421"/>
      <c r="C20" s="1422"/>
      <c r="D20" s="1411"/>
      <c r="E20" s="1411"/>
      <c r="F20" s="2626"/>
      <c r="G20" s="2626"/>
      <c r="H20" s="2627"/>
      <c r="I20" s="2627"/>
      <c r="J20" s="1412"/>
    </row>
    <row r="21" spans="1:11" s="1408" customFormat="1" ht="27.75" customHeight="1">
      <c r="A21" s="1423" t="s">
        <v>2295</v>
      </c>
      <c r="B21" s="1424"/>
      <c r="C21" s="1422"/>
      <c r="D21" s="1411"/>
      <c r="E21" s="1411"/>
      <c r="F21" s="2626"/>
      <c r="G21" s="2626"/>
      <c r="H21" s="2627"/>
      <c r="I21" s="2627"/>
      <c r="J21" s="1412"/>
    </row>
    <row r="22" spans="1:11" ht="24.95" customHeight="1">
      <c r="A22" s="1408" t="s">
        <v>2296</v>
      </c>
      <c r="B22" s="1413" t="s">
        <v>2285</v>
      </c>
      <c r="C22" s="1427"/>
      <c r="D22" s="1418"/>
      <c r="E22" s="1418"/>
      <c r="F22" s="2626"/>
      <c r="G22" s="2626"/>
      <c r="H22" s="2627"/>
      <c r="I22" s="2627"/>
      <c r="J22" s="1428"/>
    </row>
    <row r="23" spans="1:11" ht="24.95" customHeight="1">
      <c r="A23" s="1408" t="s">
        <v>2297</v>
      </c>
      <c r="B23" s="1409" t="s">
        <v>2287</v>
      </c>
      <c r="C23" s="1422"/>
      <c r="D23" s="1411"/>
      <c r="E23" s="1411"/>
      <c r="F23" s="2626"/>
      <c r="G23" s="2626"/>
      <c r="H23" s="2627"/>
      <c r="I23" s="2627"/>
      <c r="J23" s="1408"/>
    </row>
    <row r="24" spans="1:11" ht="24.95" customHeight="1">
      <c r="A24" s="1408" t="s">
        <v>2295</v>
      </c>
      <c r="B24" s="1429"/>
      <c r="C24" s="1422"/>
      <c r="D24" s="1411"/>
      <c r="E24" s="1411"/>
      <c r="F24" s="2626"/>
      <c r="G24" s="2626"/>
      <c r="H24" s="2627"/>
      <c r="I24" s="2627"/>
      <c r="J24" s="1430"/>
    </row>
    <row r="25" spans="1:11" ht="24.95" customHeight="1" thickBot="1">
      <c r="A25" s="1431" t="s">
        <v>2298</v>
      </c>
      <c r="B25" s="1432"/>
      <c r="C25" s="1433"/>
      <c r="D25" s="1434"/>
      <c r="E25" s="1435"/>
      <c r="F25" s="2631"/>
      <c r="G25" s="2631"/>
      <c r="H25" s="2632"/>
      <c r="I25" s="2632"/>
      <c r="J25" s="1391"/>
    </row>
    <row r="26" spans="1:11" s="1440" customFormat="1" ht="16.5" customHeight="1">
      <c r="A26" s="1436" t="s">
        <v>2263</v>
      </c>
      <c r="B26" s="1437"/>
      <c r="C26" s="1437" t="s">
        <v>744</v>
      </c>
      <c r="D26" s="1438"/>
      <c r="E26" s="1437" t="s">
        <v>745</v>
      </c>
      <c r="F26" s="1438"/>
      <c r="G26" s="1438"/>
      <c r="H26" s="1438" t="s">
        <v>2264</v>
      </c>
      <c r="I26" s="1438"/>
      <c r="J26" s="1439" t="s">
        <v>2299</v>
      </c>
      <c r="K26" s="1438"/>
    </row>
    <row r="27" spans="1:11" s="1440" customFormat="1" ht="16.5" customHeight="1">
      <c r="A27" s="1441"/>
      <c r="B27" s="1441"/>
      <c r="C27" s="1436"/>
      <c r="D27" s="1438"/>
      <c r="E27" s="1437" t="s">
        <v>746</v>
      </c>
      <c r="F27" s="1442"/>
      <c r="G27" s="1442"/>
      <c r="H27" s="1442"/>
      <c r="I27" s="1443"/>
      <c r="J27" s="1438"/>
      <c r="K27" s="1438"/>
    </row>
    <row r="28" spans="1:11" s="1440" customFormat="1">
      <c r="D28" s="1384"/>
      <c r="J28" s="1444"/>
    </row>
    <row r="29" spans="1:11" s="1440" customFormat="1" ht="16.5" customHeight="1">
      <c r="A29" s="1445" t="s">
        <v>2300</v>
      </c>
      <c r="D29" s="1384"/>
      <c r="J29" s="1445"/>
    </row>
    <row r="30" spans="1:11" s="1440" customFormat="1" ht="16.5" customHeight="1">
      <c r="A30" s="1438" t="s">
        <v>2301</v>
      </c>
      <c r="D30" s="1384"/>
    </row>
    <row r="34" spans="3:5">
      <c r="C34" s="1445"/>
      <c r="D34" s="1446"/>
      <c r="E34" s="1445"/>
    </row>
  </sheetData>
  <mergeCells count="42">
    <mergeCell ref="F23:G23"/>
    <mergeCell ref="H23:I23"/>
    <mergeCell ref="F24:G24"/>
    <mergeCell ref="H24:I24"/>
    <mergeCell ref="F25:G25"/>
    <mergeCell ref="H25:I25"/>
    <mergeCell ref="F20:G20"/>
    <mergeCell ref="H20:I20"/>
    <mergeCell ref="F21:G21"/>
    <mergeCell ref="H21:I21"/>
    <mergeCell ref="F22:G22"/>
    <mergeCell ref="H22:I22"/>
    <mergeCell ref="F17:G17"/>
    <mergeCell ref="H17:I17"/>
    <mergeCell ref="F18:G18"/>
    <mergeCell ref="H18:I18"/>
    <mergeCell ref="F19:G19"/>
    <mergeCell ref="H19:I19"/>
    <mergeCell ref="F16:G16"/>
    <mergeCell ref="H16:I16"/>
    <mergeCell ref="H9:I9"/>
    <mergeCell ref="F10:G10"/>
    <mergeCell ref="H10:I10"/>
    <mergeCell ref="F11:G11"/>
    <mergeCell ref="H11:I11"/>
    <mergeCell ref="F12:G12"/>
    <mergeCell ref="H12:I12"/>
    <mergeCell ref="F13:G13"/>
    <mergeCell ref="H13:I13"/>
    <mergeCell ref="F14:G14"/>
    <mergeCell ref="F15:G15"/>
    <mergeCell ref="H15:I15"/>
    <mergeCell ref="I1:J1"/>
    <mergeCell ref="I2:J2"/>
    <mergeCell ref="D6:F6"/>
    <mergeCell ref="A7:B9"/>
    <mergeCell ref="D7:I7"/>
    <mergeCell ref="D8:D9"/>
    <mergeCell ref="E8:E9"/>
    <mergeCell ref="F8:G8"/>
    <mergeCell ref="H8:I8"/>
    <mergeCell ref="F9:G9"/>
  </mergeCells>
  <phoneticPr fontId="4" type="noConversion"/>
  <hyperlinks>
    <hyperlink ref="K6" location="預告統計資料發布時間表!A1" display="回發布時間表" xr:uid="{4522EAA8-53BB-47D3-9067-67720F579BA6}"/>
  </hyperlinks>
  <pageMargins left="0.39374999999999999" right="0.15763888888888899" top="0.196527777777778" bottom="0.15763888888888899" header="0.196527777777778" footer="0.15763888888888899"/>
  <pageSetup paperSize="9" scale="71" firstPageNumber="0" orientation="landscape" verticalDpi="300" r:id="rId1"/>
  <drawing r:id="rId2"/>
</worksheet>
</file>

<file path=xl/worksheets/sheet1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5FE8E56-4172-43E1-8FF9-D9280F253686}">
  <dimension ref="A1:J24"/>
  <sheetViews>
    <sheetView zoomScaleNormal="100" workbookViewId="0"/>
  </sheetViews>
  <sheetFormatPr defaultColWidth="10.875" defaultRowHeight="16.5"/>
  <cols>
    <col min="1" max="1" width="21.75" style="1482" customWidth="1"/>
    <col min="2" max="2" width="18.125" style="1451" customWidth="1"/>
    <col min="3" max="3" width="18.75" style="1380" customWidth="1"/>
    <col min="4" max="4" width="20.125" style="1451" customWidth="1"/>
    <col min="5" max="5" width="18.5" style="1451" customWidth="1"/>
    <col min="6" max="6" width="17.75" style="1451" customWidth="1"/>
    <col min="7" max="7" width="18.75" style="1451" customWidth="1"/>
    <col min="8" max="8" width="19.625" style="1451" customWidth="1"/>
    <col min="9" max="9" width="18.5" style="1451" customWidth="1"/>
    <col min="10" max="1015" width="14.5" style="1451" customWidth="1"/>
    <col min="1016" max="1016" width="10.875" style="1451"/>
    <col min="1017" max="1021" width="13.75" style="1451" customWidth="1"/>
    <col min="1022" max="1023" width="10.875" style="1451"/>
    <col min="1024" max="1025" width="13.5" style="1451" customWidth="1"/>
    <col min="1026" max="16384" width="10.875" style="1451"/>
  </cols>
  <sheetData>
    <row r="1" spans="1:10" ht="17.25" thickBot="1">
      <c r="A1" s="1448" t="s">
        <v>1692</v>
      </c>
      <c r="B1" s="1449"/>
      <c r="C1" s="1323"/>
      <c r="D1" s="1449"/>
      <c r="E1" s="1449"/>
      <c r="F1" s="1449"/>
      <c r="G1" s="1450" t="s">
        <v>685</v>
      </c>
      <c r="H1" s="2633" t="s">
        <v>2302</v>
      </c>
      <c r="I1" s="2633"/>
    </row>
    <row r="2" spans="1:10" ht="17.25" thickBot="1">
      <c r="A2" s="1452" t="s">
        <v>2235</v>
      </c>
      <c r="B2" s="1453" t="s">
        <v>2236</v>
      </c>
      <c r="C2" s="1329"/>
      <c r="D2" s="1454"/>
      <c r="E2" s="1454"/>
      <c r="F2" s="1454"/>
      <c r="G2" s="1450" t="s">
        <v>1783</v>
      </c>
      <c r="H2" s="2634" t="s">
        <v>2303</v>
      </c>
      <c r="I2" s="2634"/>
    </row>
    <row r="3" spans="1:10" ht="17.100000000000001" customHeight="1">
      <c r="A3" s="1455"/>
      <c r="B3" s="1449"/>
      <c r="C3" s="1323"/>
      <c r="D3" s="1449"/>
      <c r="E3" s="1449"/>
      <c r="F3" s="1449"/>
      <c r="G3" s="1449"/>
      <c r="H3" s="1449"/>
      <c r="I3" s="1449"/>
    </row>
    <row r="4" spans="1:10" ht="20.100000000000001" customHeight="1">
      <c r="A4" s="2635" t="s">
        <v>2304</v>
      </c>
      <c r="B4" s="2635"/>
      <c r="C4" s="2635"/>
      <c r="D4" s="2635"/>
      <c r="E4" s="2635"/>
      <c r="F4" s="2635"/>
      <c r="G4" s="2635"/>
      <c r="H4" s="2635"/>
      <c r="I4" s="2635"/>
    </row>
    <row r="5" spans="1:10" ht="17.100000000000001" customHeight="1">
      <c r="A5" s="1455"/>
      <c r="B5" s="1449"/>
      <c r="C5" s="1323"/>
      <c r="D5" s="1449"/>
      <c r="E5" s="1449"/>
      <c r="F5" s="1449"/>
      <c r="G5" s="1456"/>
      <c r="H5" s="1449"/>
      <c r="I5" s="1449"/>
    </row>
    <row r="6" spans="1:10" ht="17.100000000000001" customHeight="1" thickBot="1">
      <c r="A6" s="1455"/>
      <c r="B6" s="2636" t="s">
        <v>2305</v>
      </c>
      <c r="C6" s="2636"/>
      <c r="D6" s="2636"/>
      <c r="E6" s="2636"/>
      <c r="F6" s="2636"/>
      <c r="G6" s="2636"/>
      <c r="I6" s="1456" t="s">
        <v>2306</v>
      </c>
    </row>
    <row r="7" spans="1:10">
      <c r="A7" s="1457" t="s">
        <v>2242</v>
      </c>
      <c r="B7" s="1458" t="s">
        <v>2243</v>
      </c>
      <c r="C7" s="2637" t="s">
        <v>2245</v>
      </c>
      <c r="D7" s="2637"/>
      <c r="E7" s="2637"/>
      <c r="F7" s="2637"/>
      <c r="G7" s="2638" t="s">
        <v>2307</v>
      </c>
      <c r="H7" s="2638"/>
      <c r="I7" s="2638"/>
      <c r="J7" s="107" t="s">
        <v>62</v>
      </c>
    </row>
    <row r="8" spans="1:10" ht="17.25" thickBot="1">
      <c r="A8" s="1459"/>
      <c r="B8" s="1460" t="s">
        <v>2246</v>
      </c>
      <c r="C8" s="1461" t="s">
        <v>722</v>
      </c>
      <c r="D8" s="1462" t="s">
        <v>2250</v>
      </c>
      <c r="E8" s="1462" t="s">
        <v>2308</v>
      </c>
      <c r="F8" s="1462" t="s">
        <v>2309</v>
      </c>
      <c r="G8" s="1462" t="s">
        <v>2310</v>
      </c>
      <c r="H8" s="1462" t="s">
        <v>2311</v>
      </c>
      <c r="I8" s="1462" t="s">
        <v>2312</v>
      </c>
    </row>
    <row r="9" spans="1:10" ht="29.25" customHeight="1">
      <c r="A9" s="1463" t="s">
        <v>2253</v>
      </c>
      <c r="B9" s="1464"/>
      <c r="C9" s="1465">
        <f>SUM(C10:C13)</f>
        <v>41909</v>
      </c>
      <c r="D9" s="1466"/>
      <c r="E9" s="1466"/>
      <c r="F9" s="1467"/>
      <c r="G9" s="1468"/>
      <c r="H9" s="1468"/>
      <c r="I9" s="1468">
        <v>8</v>
      </c>
    </row>
    <row r="10" spans="1:10" ht="49.5">
      <c r="A10" s="1463" t="s">
        <v>2313</v>
      </c>
      <c r="B10" s="1469" t="s">
        <v>2314</v>
      </c>
      <c r="C10" s="1470">
        <v>750</v>
      </c>
      <c r="D10" s="1471"/>
      <c r="E10" s="1471"/>
      <c r="F10" s="1471"/>
      <c r="G10" s="1449"/>
      <c r="H10" s="1449"/>
      <c r="I10" s="1449"/>
    </row>
    <row r="11" spans="1:10" ht="49.5">
      <c r="A11" s="1472" t="s">
        <v>2315</v>
      </c>
      <c r="B11" s="1469" t="s">
        <v>2314</v>
      </c>
      <c r="C11" s="1473">
        <v>7875</v>
      </c>
      <c r="D11" s="1474"/>
      <c r="E11" s="1474"/>
      <c r="F11" s="1449"/>
      <c r="G11" s="1449"/>
      <c r="H11" s="1449"/>
      <c r="I11" s="1449"/>
    </row>
    <row r="12" spans="1:10" ht="49.5">
      <c r="A12" s="1463" t="s">
        <v>2316</v>
      </c>
      <c r="B12" s="1469" t="s">
        <v>2314</v>
      </c>
      <c r="C12" s="1358">
        <v>26624</v>
      </c>
      <c r="D12" s="1475"/>
      <c r="E12" s="1475"/>
      <c r="F12" s="1475"/>
      <c r="G12" s="1449"/>
      <c r="H12" s="1449"/>
      <c r="I12" s="1449">
        <v>8</v>
      </c>
    </row>
    <row r="13" spans="1:10" ht="51" customHeight="1">
      <c r="A13" s="1463" t="s">
        <v>2317</v>
      </c>
      <c r="B13" s="1469" t="s">
        <v>2314</v>
      </c>
      <c r="C13" s="1358">
        <v>6660</v>
      </c>
      <c r="D13" s="1475"/>
      <c r="E13" s="1475"/>
      <c r="F13" s="1475"/>
      <c r="G13" s="1449"/>
      <c r="H13" s="1449"/>
      <c r="I13" s="1449"/>
    </row>
    <row r="14" spans="1:10">
      <c r="A14" s="1463"/>
      <c r="B14" s="1476"/>
      <c r="C14" s="1358"/>
      <c r="D14" s="1475"/>
      <c r="E14" s="1475"/>
      <c r="F14" s="1475"/>
      <c r="G14" s="1449"/>
      <c r="H14" s="1449"/>
      <c r="I14" s="1449"/>
    </row>
    <row r="15" spans="1:10">
      <c r="A15" s="1463"/>
      <c r="B15" s="1476"/>
      <c r="C15" s="1358"/>
      <c r="D15" s="1475"/>
      <c r="E15" s="1475"/>
      <c r="F15" s="1475"/>
      <c r="G15" s="1449"/>
      <c r="H15" s="1449"/>
      <c r="I15" s="1449"/>
    </row>
    <row r="16" spans="1:10">
      <c r="A16" s="1463"/>
      <c r="B16" s="1469"/>
      <c r="C16" s="1470"/>
      <c r="D16" s="1471"/>
      <c r="E16" s="1471"/>
      <c r="F16" s="1471"/>
      <c r="G16" s="1449"/>
      <c r="H16" s="1449"/>
      <c r="I16" s="1449"/>
    </row>
    <row r="17" spans="1:9">
      <c r="A17" s="1472"/>
      <c r="B17" s="1464"/>
      <c r="C17" s="1477"/>
      <c r="D17" s="1474"/>
      <c r="E17" s="1474"/>
      <c r="F17" s="1449"/>
      <c r="G17" s="1449"/>
      <c r="H17" s="1449"/>
      <c r="I17" s="1449"/>
    </row>
    <row r="18" spans="1:9">
      <c r="A18" s="1463"/>
      <c r="B18" s="1476"/>
      <c r="C18" s="1358"/>
      <c r="D18" s="1475"/>
      <c r="E18" s="1475"/>
      <c r="F18" s="1475"/>
      <c r="G18" s="1449"/>
      <c r="H18" s="1449"/>
      <c r="I18" s="1449"/>
    </row>
    <row r="19" spans="1:9">
      <c r="A19" s="1463"/>
      <c r="B19" s="1476"/>
      <c r="C19" s="1358"/>
      <c r="D19" s="1475"/>
      <c r="E19" s="1475"/>
      <c r="F19" s="1475"/>
      <c r="G19" s="1449"/>
      <c r="H19" s="1449"/>
      <c r="I19" s="1449"/>
    </row>
    <row r="20" spans="1:9">
      <c r="A20" s="1463"/>
      <c r="B20" s="1476"/>
      <c r="C20" s="1358"/>
      <c r="D20" s="1475"/>
      <c r="E20" s="1475"/>
      <c r="F20" s="1475"/>
      <c r="G20" s="1449"/>
      <c r="H20" s="1449"/>
      <c r="I20" s="1449"/>
    </row>
    <row r="21" spans="1:9">
      <c r="A21" s="1463"/>
      <c r="B21" s="1476"/>
      <c r="C21" s="1358"/>
      <c r="D21" s="1475"/>
      <c r="E21" s="1475"/>
      <c r="F21" s="1475"/>
      <c r="G21" s="1449"/>
      <c r="H21" s="1449"/>
      <c r="I21" s="1449"/>
    </row>
    <row r="22" spans="1:9">
      <c r="A22" s="1463"/>
      <c r="B22" s="1476"/>
      <c r="C22" s="1358"/>
      <c r="D22" s="1475"/>
      <c r="E22" s="1475"/>
      <c r="F22" s="1475"/>
      <c r="G22" s="1449"/>
      <c r="H22" s="1449"/>
      <c r="I22" s="1449"/>
    </row>
    <row r="23" spans="1:9">
      <c r="A23" s="1472"/>
      <c r="B23" s="1476"/>
      <c r="C23" s="1358"/>
      <c r="D23" s="1475"/>
      <c r="E23" s="1475"/>
      <c r="F23" s="1475"/>
      <c r="G23" s="1449"/>
      <c r="H23" s="1449"/>
      <c r="I23" s="1449"/>
    </row>
    <row r="24" spans="1:9" ht="17.25" thickBot="1">
      <c r="A24" s="1478"/>
      <c r="B24" s="1479"/>
      <c r="C24" s="1480"/>
      <c r="D24" s="1481"/>
      <c r="E24" s="1481"/>
      <c r="F24" s="1481"/>
      <c r="G24" s="1454"/>
      <c r="H24" s="1454"/>
      <c r="I24" s="1454"/>
    </row>
  </sheetData>
  <mergeCells count="6">
    <mergeCell ref="H1:I1"/>
    <mergeCell ref="H2:I2"/>
    <mergeCell ref="A4:I4"/>
    <mergeCell ref="B6:G6"/>
    <mergeCell ref="C7:F7"/>
    <mergeCell ref="G7:I7"/>
  </mergeCells>
  <phoneticPr fontId="4" type="noConversion"/>
  <hyperlinks>
    <hyperlink ref="J7" location="預告統計資料發布時間表!A1" display="回發布時間表" xr:uid="{9D202FE0-8A10-4A07-ADC0-19CCCCA19932}"/>
  </hyperlinks>
  <pageMargins left="0.78749999999999998" right="0.78749999999999998" top="0.78749999999999998" bottom="0.78749999999999998" header="0.78749999999999998" footer="0.78749999999999998"/>
  <pageSetup paperSize="9" scale="72" firstPageNumber="0" orientation="landscape" verticalDpi="300" r:id="rId1"/>
  <drawing r:id="rId2"/>
</worksheet>
</file>

<file path=xl/worksheets/sheet1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38A018-AE4C-430A-8578-941E24AEE021}">
  <dimension ref="A1:AMF42"/>
  <sheetViews>
    <sheetView zoomScaleNormal="100" workbookViewId="0">
      <selection activeCell="L7" sqref="L7"/>
    </sheetView>
  </sheetViews>
  <sheetFormatPr defaultColWidth="10.875" defaultRowHeight="16.5"/>
  <cols>
    <col min="1" max="1" width="20.875" style="1455" customWidth="1"/>
    <col min="2" max="2" width="18.75" style="1471" customWidth="1"/>
    <col min="3" max="3" width="15.625" style="1471" customWidth="1"/>
    <col min="4" max="4" width="14" style="1449" customWidth="1"/>
    <col min="5" max="5" width="19.125" style="1449" customWidth="1"/>
    <col min="6" max="6" width="21.625" style="1449" customWidth="1"/>
    <col min="7" max="7" width="20.25" style="1449" customWidth="1"/>
    <col min="8" max="8" width="16.875" style="1449" customWidth="1"/>
    <col min="9" max="9" width="15.25" style="1449" customWidth="1"/>
    <col min="10" max="10" width="6.75" style="1449" customWidth="1"/>
    <col min="11" max="11" width="22.875" style="1449" customWidth="1"/>
    <col min="12" max="12" width="14.625" style="1449" customWidth="1"/>
    <col min="13" max="1019" width="21.5" style="1449" customWidth="1"/>
    <col min="1020" max="1020" width="10.875" style="1449"/>
    <col min="1021" max="1023" width="13.75" style="1451" customWidth="1"/>
    <col min="1024" max="1025" width="13.5" style="1451" customWidth="1"/>
    <col min="1026" max="16384" width="10.875" style="1451"/>
  </cols>
  <sheetData>
    <row r="1" spans="1:12" ht="16.5" customHeight="1" thickBot="1">
      <c r="A1" s="1448" t="s">
        <v>1692</v>
      </c>
      <c r="I1" s="1450" t="s">
        <v>685</v>
      </c>
      <c r="J1" s="2633" t="s">
        <v>2234</v>
      </c>
      <c r="K1" s="2633"/>
    </row>
    <row r="2" spans="1:12" ht="18" customHeight="1" thickBot="1">
      <c r="A2" s="1452" t="s">
        <v>2235</v>
      </c>
      <c r="B2" s="1483" t="s">
        <v>2236</v>
      </c>
      <c r="C2" s="1484"/>
      <c r="D2" s="1454"/>
      <c r="E2" s="1454"/>
      <c r="F2" s="1454"/>
      <c r="G2" s="1454"/>
      <c r="H2" s="1454"/>
      <c r="I2" s="1450" t="s">
        <v>1783</v>
      </c>
      <c r="J2" s="2634" t="s">
        <v>2303</v>
      </c>
      <c r="K2" s="2634"/>
    </row>
    <row r="3" spans="1:12" ht="17.100000000000001" customHeight="1"/>
    <row r="4" spans="1:12" ht="20.100000000000001" customHeight="1">
      <c r="A4" s="2635" t="s">
        <v>2318</v>
      </c>
      <c r="B4" s="2635"/>
      <c r="C4" s="2635"/>
      <c r="D4" s="2635"/>
      <c r="E4" s="2635"/>
      <c r="F4" s="2635"/>
      <c r="G4" s="2635"/>
      <c r="H4" s="2635"/>
      <c r="I4" s="2635"/>
      <c r="J4" s="2635"/>
      <c r="K4" s="2635"/>
    </row>
    <row r="5" spans="1:12" ht="17.100000000000001" customHeight="1">
      <c r="J5" s="1456" t="s">
        <v>2274</v>
      </c>
      <c r="K5" s="1456"/>
    </row>
    <row r="6" spans="1:12" ht="17.100000000000001" customHeight="1" thickBot="1">
      <c r="A6" s="2636" t="s">
        <v>2319</v>
      </c>
      <c r="B6" s="2636"/>
      <c r="C6" s="2636"/>
      <c r="D6" s="2636"/>
      <c r="E6" s="2636"/>
      <c r="F6" s="2636"/>
      <c r="G6" s="2636"/>
      <c r="H6" s="2636"/>
      <c r="I6" s="2636"/>
      <c r="J6" s="2636"/>
      <c r="K6" s="2636"/>
    </row>
    <row r="7" spans="1:12" ht="17.100000000000001" customHeight="1">
      <c r="A7" s="1457" t="s">
        <v>2242</v>
      </c>
      <c r="B7" s="1458" t="s">
        <v>2243</v>
      </c>
      <c r="C7" s="2640" t="s">
        <v>2307</v>
      </c>
      <c r="D7" s="2640"/>
      <c r="E7" s="2640"/>
      <c r="F7" s="2640"/>
      <c r="G7" s="2640"/>
      <c r="H7" s="2640"/>
      <c r="I7" s="2640"/>
      <c r="J7" s="2640"/>
      <c r="K7" s="2640"/>
      <c r="L7" s="107" t="s">
        <v>62</v>
      </c>
    </row>
    <row r="8" spans="1:12" ht="33" customHeight="1" thickBot="1">
      <c r="A8" s="1459"/>
      <c r="B8" s="1460" t="s">
        <v>2246</v>
      </c>
      <c r="C8" s="1485" t="s">
        <v>2320</v>
      </c>
      <c r="D8" s="1462" t="s">
        <v>2321</v>
      </c>
      <c r="E8" s="1462" t="s">
        <v>2322</v>
      </c>
      <c r="F8" s="1462" t="s">
        <v>2323</v>
      </c>
      <c r="G8" s="1486" t="s">
        <v>2324</v>
      </c>
      <c r="H8" s="1487" t="s">
        <v>2325</v>
      </c>
      <c r="I8" s="2639" t="s">
        <v>2326</v>
      </c>
      <c r="J8" s="2639"/>
      <c r="K8" s="2639"/>
    </row>
    <row r="9" spans="1:12" ht="42.75" customHeight="1">
      <c r="A9" s="1463" t="s">
        <v>2253</v>
      </c>
      <c r="B9" s="1488" t="s">
        <v>2314</v>
      </c>
      <c r="C9" s="1489">
        <f>SUM(C10:C12)</f>
        <v>539</v>
      </c>
      <c r="D9" s="1466"/>
      <c r="E9" s="1466"/>
      <c r="F9" s="1467"/>
      <c r="G9" s="1490"/>
      <c r="H9" s="1490"/>
      <c r="I9" s="2642"/>
      <c r="J9" s="2642"/>
      <c r="K9" s="2642"/>
    </row>
    <row r="10" spans="1:12" ht="52.5" customHeight="1">
      <c r="A10" s="1463" t="s">
        <v>2313</v>
      </c>
      <c r="B10" s="1488" t="s">
        <v>2314</v>
      </c>
      <c r="C10" s="1491">
        <v>19</v>
      </c>
      <c r="D10" s="1471"/>
      <c r="E10" s="1471"/>
      <c r="F10" s="1471"/>
      <c r="G10" s="1482"/>
      <c r="H10" s="1482"/>
      <c r="I10" s="2641"/>
      <c r="J10" s="2641"/>
      <c r="K10" s="2641"/>
    </row>
    <row r="11" spans="1:12" ht="56.25" customHeight="1">
      <c r="A11" s="1463" t="s">
        <v>2315</v>
      </c>
      <c r="B11" s="1488" t="s">
        <v>2314</v>
      </c>
      <c r="C11" s="1491">
        <v>100</v>
      </c>
      <c r="D11" s="1471"/>
      <c r="E11" s="1471"/>
      <c r="F11" s="1471"/>
      <c r="G11" s="1482"/>
      <c r="H11" s="1482"/>
      <c r="I11" s="2641"/>
      <c r="J11" s="2641"/>
      <c r="K11" s="2641"/>
    </row>
    <row r="12" spans="1:12" ht="61.5" customHeight="1">
      <c r="A12" s="1463" t="s">
        <v>2316</v>
      </c>
      <c r="B12" s="1488" t="s">
        <v>2314</v>
      </c>
      <c r="C12" s="1491">
        <v>420</v>
      </c>
      <c r="D12" s="1471"/>
      <c r="E12" s="1471"/>
      <c r="F12" s="1471"/>
      <c r="G12" s="1482"/>
      <c r="H12" s="1482"/>
      <c r="I12" s="2641"/>
      <c r="J12" s="2641"/>
      <c r="K12" s="2641"/>
    </row>
    <row r="13" spans="1:12" ht="52.5" customHeight="1">
      <c r="A13" s="1463" t="s">
        <v>2327</v>
      </c>
      <c r="B13" s="1488" t="s">
        <v>2314</v>
      </c>
      <c r="C13" s="1492">
        <v>10</v>
      </c>
      <c r="D13" s="1475"/>
      <c r="E13" s="1475"/>
      <c r="F13" s="1475"/>
      <c r="G13" s="1493"/>
      <c r="H13" s="1493"/>
      <c r="I13" s="2641"/>
      <c r="J13" s="2641"/>
      <c r="K13" s="2641"/>
    </row>
    <row r="14" spans="1:12" ht="23.65" customHeight="1">
      <c r="A14" s="1463"/>
      <c r="B14" s="1476"/>
      <c r="C14" s="1492"/>
      <c r="D14" s="1475"/>
      <c r="E14" s="1475"/>
      <c r="F14" s="1475"/>
      <c r="G14" s="1493"/>
      <c r="H14" s="1493"/>
      <c r="I14" s="2641"/>
      <c r="J14" s="2641"/>
      <c r="K14" s="2641"/>
    </row>
    <row r="15" spans="1:12" ht="23.65" customHeight="1">
      <c r="A15" s="1463"/>
      <c r="B15" s="1476"/>
      <c r="C15" s="1492"/>
      <c r="D15" s="1475"/>
      <c r="E15" s="1475"/>
      <c r="F15" s="1475"/>
      <c r="G15" s="1493"/>
      <c r="H15" s="1493"/>
      <c r="I15" s="2641"/>
      <c r="J15" s="2641"/>
      <c r="K15" s="2641"/>
    </row>
    <row r="16" spans="1:12" ht="23.65" customHeight="1">
      <c r="A16" s="1463"/>
      <c r="B16" s="1476"/>
      <c r="C16" s="1492"/>
      <c r="D16" s="1475"/>
      <c r="E16" s="1475"/>
      <c r="F16" s="1475"/>
      <c r="G16" s="1493"/>
      <c r="H16" s="1493"/>
      <c r="I16" s="2641"/>
      <c r="J16" s="2641"/>
      <c r="K16" s="2641"/>
    </row>
    <row r="17" spans="1:12" ht="23.65" customHeight="1">
      <c r="A17" s="1463"/>
      <c r="B17" s="1469"/>
      <c r="C17" s="1491"/>
      <c r="D17" s="1471"/>
      <c r="E17" s="1471"/>
      <c r="F17" s="1471"/>
      <c r="G17" s="1482"/>
      <c r="H17" s="1482"/>
      <c r="I17" s="2641"/>
      <c r="J17" s="2641"/>
      <c r="K17" s="2641"/>
    </row>
    <row r="18" spans="1:12" ht="23.65" customHeight="1">
      <c r="A18" s="1463"/>
      <c r="B18" s="1476"/>
      <c r="C18" s="1492"/>
      <c r="D18" s="1475"/>
      <c r="E18" s="1475"/>
      <c r="F18" s="1475"/>
      <c r="G18" s="1493"/>
      <c r="H18" s="1493"/>
      <c r="I18" s="2641"/>
      <c r="J18" s="2641"/>
      <c r="K18" s="2641"/>
    </row>
    <row r="19" spans="1:12" ht="23.65" customHeight="1">
      <c r="A19" s="1463"/>
      <c r="B19" s="1476"/>
      <c r="C19" s="1492"/>
      <c r="D19" s="1475"/>
      <c r="E19" s="1475"/>
      <c r="F19" s="1475"/>
      <c r="G19" s="1493"/>
      <c r="H19" s="1493"/>
      <c r="I19" s="2641"/>
      <c r="J19" s="2641"/>
      <c r="K19" s="2641"/>
    </row>
    <row r="20" spans="1:12" ht="23.65" customHeight="1">
      <c r="A20" s="1463"/>
      <c r="B20" s="1476"/>
      <c r="C20" s="1492"/>
      <c r="D20" s="1475"/>
      <c r="E20" s="1475"/>
      <c r="F20" s="1475"/>
      <c r="G20" s="1493"/>
      <c r="H20" s="1493"/>
      <c r="I20" s="2641"/>
      <c r="J20" s="2641"/>
      <c r="K20" s="2641"/>
    </row>
    <row r="21" spans="1:12" ht="23.65" customHeight="1">
      <c r="A21" s="1463"/>
      <c r="B21" s="1476"/>
      <c r="C21" s="1492"/>
      <c r="D21" s="1475"/>
      <c r="E21" s="1475"/>
      <c r="F21" s="1475"/>
      <c r="G21" s="1493"/>
      <c r="H21" s="1493"/>
      <c r="I21" s="2641"/>
      <c r="J21" s="2641"/>
      <c r="K21" s="2641"/>
    </row>
    <row r="22" spans="1:12" ht="23.65" customHeight="1">
      <c r="A22" s="1463"/>
      <c r="B22" s="1476"/>
      <c r="C22" s="1492"/>
      <c r="D22" s="1475"/>
      <c r="E22" s="1475"/>
      <c r="F22" s="1475"/>
      <c r="G22" s="1493"/>
      <c r="H22" s="1493"/>
      <c r="I22" s="2641"/>
      <c r="J22" s="2641"/>
      <c r="K22" s="2641"/>
    </row>
    <row r="23" spans="1:12" ht="23.65" customHeight="1">
      <c r="A23" s="1463"/>
      <c r="B23" s="1476"/>
      <c r="C23" s="1492"/>
      <c r="D23" s="1475"/>
      <c r="E23" s="1475"/>
      <c r="F23" s="1475"/>
      <c r="G23" s="1493"/>
      <c r="H23" s="1493"/>
      <c r="I23" s="2641"/>
      <c r="J23" s="2641"/>
      <c r="K23" s="2641"/>
    </row>
    <row r="24" spans="1:12" ht="23.65" customHeight="1" thickBot="1">
      <c r="A24" s="1494"/>
      <c r="B24" s="1495"/>
      <c r="C24" s="1496"/>
      <c r="D24" s="1453"/>
      <c r="E24" s="1453"/>
      <c r="F24" s="1453"/>
      <c r="G24" s="1454"/>
      <c r="H24" s="1454"/>
      <c r="I24" s="2643"/>
      <c r="J24" s="2643"/>
      <c r="K24" s="2643"/>
    </row>
    <row r="25" spans="1:12" ht="18" customHeight="1">
      <c r="A25" s="1497" t="s">
        <v>2328</v>
      </c>
      <c r="B25" s="1498"/>
      <c r="C25" s="1499" t="s">
        <v>2329</v>
      </c>
      <c r="D25" s="1500"/>
      <c r="E25" s="1501" t="s">
        <v>745</v>
      </c>
      <c r="F25" s="1501"/>
      <c r="G25" s="1502"/>
      <c r="H25" s="1503" t="s">
        <v>714</v>
      </c>
      <c r="I25" s="1504"/>
      <c r="J25" s="2644" t="s">
        <v>2330</v>
      </c>
      <c r="K25" s="2645"/>
    </row>
    <row r="26" spans="1:12" ht="18" customHeight="1">
      <c r="A26" s="1505"/>
      <c r="B26" s="1498"/>
      <c r="C26" s="1506"/>
      <c r="D26" s="1500"/>
      <c r="E26" s="1501" t="s">
        <v>746</v>
      </c>
      <c r="F26" s="1501"/>
      <c r="G26" s="1503"/>
      <c r="H26" s="1503"/>
      <c r="I26" s="1503"/>
      <c r="J26" s="2646"/>
      <c r="K26" s="2646"/>
    </row>
    <row r="27" spans="1:12" ht="8.25" customHeight="1"/>
    <row r="28" spans="1:12" ht="37.5" customHeight="1">
      <c r="A28" s="1455" t="s">
        <v>2331</v>
      </c>
    </row>
    <row r="29" spans="1:12" ht="16.149999999999999" customHeight="1">
      <c r="A29" s="1455" t="s">
        <v>2267</v>
      </c>
    </row>
    <row r="30" spans="1:12" ht="16.149999999999999" customHeight="1"/>
    <row r="31" spans="1:12" ht="16.149999999999999" customHeight="1">
      <c r="L31" s="1507"/>
    </row>
    <row r="32" spans="1:12" ht="16.149999999999999" customHeight="1">
      <c r="L32" s="1507"/>
    </row>
    <row r="39" ht="17.25" customHeight="1"/>
    <row r="42" ht="24" customHeight="1"/>
  </sheetData>
  <mergeCells count="23">
    <mergeCell ref="I21:K21"/>
    <mergeCell ref="I22:K22"/>
    <mergeCell ref="I23:K23"/>
    <mergeCell ref="I24:K24"/>
    <mergeCell ref="J25:K26"/>
    <mergeCell ref="I20:K20"/>
    <mergeCell ref="I9:K9"/>
    <mergeCell ref="I10:K10"/>
    <mergeCell ref="I11:K11"/>
    <mergeCell ref="I12:K12"/>
    <mergeCell ref="I13:K13"/>
    <mergeCell ref="I14:K14"/>
    <mergeCell ref="I15:K15"/>
    <mergeCell ref="I16:K16"/>
    <mergeCell ref="I17:K17"/>
    <mergeCell ref="I18:K18"/>
    <mergeCell ref="I19:K19"/>
    <mergeCell ref="I8:K8"/>
    <mergeCell ref="J1:K1"/>
    <mergeCell ref="J2:K2"/>
    <mergeCell ref="A4:K4"/>
    <mergeCell ref="A6:K6"/>
    <mergeCell ref="C7:K7"/>
  </mergeCells>
  <phoneticPr fontId="4" type="noConversion"/>
  <hyperlinks>
    <hyperlink ref="L7" location="預告統計資料發布時間表!A1" display="回發布時間表" xr:uid="{F7DCF623-EBB2-4BBB-8CC8-46F90B636F9C}"/>
  </hyperlinks>
  <pageMargins left="0.43333333333333302" right="0.196527777777778" top="0.47222222222222199" bottom="0.31527777777777799" header="0.47222222222222199" footer="0.31527777777777799"/>
  <pageSetup paperSize="9" scale="71" firstPageNumber="0" orientation="landscape" verticalDpi="300" r:id="rId1"/>
  <drawing r:id="rId2"/>
</worksheet>
</file>

<file path=xl/worksheets/sheet1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FA64651-E88E-463C-A2C4-238E603C9A59}">
  <sheetPr>
    <pageSetUpPr fitToPage="1"/>
  </sheetPr>
  <dimension ref="A1:I41"/>
  <sheetViews>
    <sheetView zoomScale="80" zoomScaleNormal="80" workbookViewId="0">
      <selection activeCell="H6" sqref="H6"/>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468"/>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2230</v>
      </c>
      <c r="B5" s="1966"/>
      <c r="C5" s="1966"/>
      <c r="D5" s="1966"/>
      <c r="E5" s="1966"/>
      <c r="F5" s="1966"/>
      <c r="G5" s="1966"/>
    </row>
    <row r="6" spans="1:9" ht="19.5" customHeight="1">
      <c r="A6" s="1952" t="s">
        <v>853</v>
      </c>
      <c r="B6" s="1952"/>
      <c r="C6" s="1953"/>
      <c r="D6" s="1956" t="s">
        <v>854</v>
      </c>
      <c r="E6" s="471"/>
      <c r="F6" s="471"/>
      <c r="G6" s="1958" t="s">
        <v>855</v>
      </c>
      <c r="H6" s="107" t="s">
        <v>62</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2231</v>
      </c>
      <c r="E8" s="480">
        <v>0</v>
      </c>
      <c r="F8" s="481">
        <v>0</v>
      </c>
      <c r="G8" s="482">
        <v>13</v>
      </c>
    </row>
    <row r="9" spans="1:9" ht="32.1" customHeight="1" thickBot="1">
      <c r="A9" s="1973"/>
      <c r="B9" s="1977" t="s">
        <v>860</v>
      </c>
      <c r="C9" s="1978"/>
      <c r="D9" s="483" t="s">
        <v>2231</v>
      </c>
      <c r="E9" s="480">
        <v>0</v>
      </c>
      <c r="F9" s="481">
        <v>0</v>
      </c>
      <c r="G9" s="484">
        <v>13</v>
      </c>
    </row>
    <row r="10" spans="1:9" ht="32.1" customHeight="1" thickBot="1">
      <c r="A10" s="1973"/>
      <c r="B10" s="1979" t="s">
        <v>861</v>
      </c>
      <c r="C10" s="1980"/>
      <c r="D10" s="485">
        <v>0</v>
      </c>
      <c r="E10" s="480">
        <v>0</v>
      </c>
      <c r="F10" s="481">
        <v>0</v>
      </c>
      <c r="G10" s="484">
        <v>0</v>
      </c>
    </row>
    <row r="11" spans="1:9" ht="32.1" customHeight="1" thickBot="1">
      <c r="A11" s="1974"/>
      <c r="B11" s="1970" t="s">
        <v>862</v>
      </c>
      <c r="C11" s="1981"/>
      <c r="D11" s="485">
        <v>0</v>
      </c>
      <c r="E11" s="480">
        <v>0</v>
      </c>
      <c r="F11" s="481">
        <v>0</v>
      </c>
      <c r="G11" s="484">
        <v>0</v>
      </c>
    </row>
    <row r="12" spans="1:9" ht="32.1" customHeight="1" thickBot="1">
      <c r="A12" s="1982" t="s">
        <v>863</v>
      </c>
      <c r="B12" s="1979" t="s">
        <v>1242</v>
      </c>
      <c r="C12" s="1980"/>
      <c r="D12" s="483" t="s">
        <v>2231</v>
      </c>
      <c r="E12" s="480">
        <v>0</v>
      </c>
      <c r="F12" s="481">
        <v>0</v>
      </c>
      <c r="G12" s="486">
        <v>13</v>
      </c>
    </row>
    <row r="13" spans="1:9" ht="32.1" customHeight="1" thickBot="1">
      <c r="A13" s="1983"/>
      <c r="B13" s="1979" t="s">
        <v>864</v>
      </c>
      <c r="C13" s="1980"/>
      <c r="D13" s="483" t="s">
        <v>2231</v>
      </c>
      <c r="E13" s="480">
        <v>0</v>
      </c>
      <c r="F13" s="481">
        <v>0</v>
      </c>
      <c r="G13" s="486">
        <v>0</v>
      </c>
    </row>
    <row r="14" spans="1:9" ht="32.1" customHeight="1" thickBot="1">
      <c r="A14" s="1983"/>
      <c r="B14" s="1979" t="s">
        <v>865</v>
      </c>
      <c r="C14" s="1980"/>
      <c r="D14" s="483" t="s">
        <v>2232</v>
      </c>
      <c r="E14" s="480">
        <v>0</v>
      </c>
      <c r="F14" s="481">
        <v>0</v>
      </c>
      <c r="G14" s="487">
        <v>0</v>
      </c>
    </row>
    <row r="15" spans="1:9" ht="32.1" customHeight="1" thickBot="1">
      <c r="A15" s="1983"/>
      <c r="B15" s="1968" t="s">
        <v>866</v>
      </c>
      <c r="C15" s="474" t="s">
        <v>867</v>
      </c>
      <c r="D15" s="479" t="s">
        <v>2231</v>
      </c>
      <c r="E15" s="480">
        <v>0</v>
      </c>
      <c r="F15" s="481">
        <v>0</v>
      </c>
      <c r="G15" s="486">
        <v>0</v>
      </c>
    </row>
    <row r="16" spans="1:9" ht="32.1" customHeight="1" thickBot="1">
      <c r="A16" s="1983"/>
      <c r="B16" s="1968"/>
      <c r="C16" s="473" t="s">
        <v>868</v>
      </c>
      <c r="D16" s="483" t="s">
        <v>2231</v>
      </c>
      <c r="E16" s="480">
        <v>0</v>
      </c>
      <c r="F16" s="481">
        <v>0</v>
      </c>
      <c r="G16" s="486">
        <v>0</v>
      </c>
    </row>
    <row r="17" spans="1:7" ht="32.1" customHeight="1" thickBot="1">
      <c r="A17" s="1983"/>
      <c r="B17" s="1969"/>
      <c r="C17" s="473" t="s">
        <v>869</v>
      </c>
      <c r="D17" s="483" t="s">
        <v>2232</v>
      </c>
      <c r="E17" s="480">
        <v>0</v>
      </c>
      <c r="F17" s="481">
        <v>0</v>
      </c>
      <c r="G17" s="487">
        <v>0</v>
      </c>
    </row>
    <row r="18" spans="1:7" ht="32.1" customHeight="1" thickBot="1">
      <c r="A18" s="1983"/>
      <c r="B18" s="1967" t="s">
        <v>870</v>
      </c>
      <c r="C18" s="473" t="s">
        <v>867</v>
      </c>
      <c r="D18" s="485">
        <v>0</v>
      </c>
      <c r="E18" s="480">
        <v>0</v>
      </c>
      <c r="F18" s="481">
        <v>0</v>
      </c>
      <c r="G18" s="486">
        <v>0</v>
      </c>
    </row>
    <row r="19" spans="1:7" ht="32.1" customHeight="1" thickBot="1">
      <c r="A19" s="1983"/>
      <c r="B19" s="1968"/>
      <c r="C19" s="473" t="s">
        <v>868</v>
      </c>
      <c r="D19" s="485">
        <v>0</v>
      </c>
      <c r="E19" s="480">
        <v>0</v>
      </c>
      <c r="F19" s="481">
        <v>0</v>
      </c>
      <c r="G19" s="486">
        <v>0</v>
      </c>
    </row>
    <row r="20" spans="1:7" ht="32.1" customHeight="1" thickBot="1">
      <c r="A20" s="1983"/>
      <c r="B20" s="1969"/>
      <c r="C20" s="473" t="s">
        <v>869</v>
      </c>
      <c r="D20" s="485">
        <v>0</v>
      </c>
      <c r="E20" s="480">
        <v>0</v>
      </c>
      <c r="F20" s="481">
        <v>0</v>
      </c>
      <c r="G20" s="487">
        <v>0</v>
      </c>
    </row>
    <row r="21" spans="1:7" ht="32.1" customHeight="1" thickBot="1">
      <c r="A21" s="1983"/>
      <c r="B21" s="1970" t="s">
        <v>871</v>
      </c>
      <c r="C21" s="473" t="s">
        <v>872</v>
      </c>
      <c r="D21" s="485">
        <v>0</v>
      </c>
      <c r="E21" s="480">
        <v>0</v>
      </c>
      <c r="F21" s="481">
        <v>0</v>
      </c>
      <c r="G21" s="482">
        <v>13</v>
      </c>
    </row>
    <row r="22" spans="1:7" ht="32.1" customHeight="1" thickBot="1">
      <c r="A22" s="1983"/>
      <c r="B22" s="1970"/>
      <c r="C22" s="473" t="s">
        <v>873</v>
      </c>
      <c r="D22" s="485">
        <v>0</v>
      </c>
      <c r="E22" s="480">
        <v>0</v>
      </c>
      <c r="F22" s="481">
        <v>0</v>
      </c>
      <c r="G22" s="484">
        <v>0</v>
      </c>
    </row>
    <row r="23" spans="1:7" ht="32.1" customHeight="1" thickBot="1">
      <c r="A23" s="1983"/>
      <c r="B23" s="1970"/>
      <c r="C23" s="473" t="s">
        <v>874</v>
      </c>
      <c r="D23" s="485">
        <v>0</v>
      </c>
      <c r="E23" s="480">
        <v>0</v>
      </c>
      <c r="F23" s="481">
        <v>0</v>
      </c>
      <c r="G23" s="484">
        <v>0</v>
      </c>
    </row>
    <row r="24" spans="1:7" ht="32.1" customHeight="1" thickBot="1">
      <c r="A24" s="1983"/>
      <c r="B24" s="1970" t="s">
        <v>875</v>
      </c>
      <c r="C24" s="473" t="s">
        <v>867</v>
      </c>
      <c r="D24" s="485">
        <v>0</v>
      </c>
      <c r="E24" s="480">
        <v>0</v>
      </c>
      <c r="F24" s="481">
        <v>0</v>
      </c>
      <c r="G24" s="482">
        <v>0</v>
      </c>
    </row>
    <row r="25" spans="1:7" ht="32.1" customHeight="1" thickBot="1">
      <c r="A25" s="1983"/>
      <c r="B25" s="1970"/>
      <c r="C25" s="473" t="s">
        <v>868</v>
      </c>
      <c r="D25" s="485">
        <v>0</v>
      </c>
      <c r="E25" s="480">
        <v>0</v>
      </c>
      <c r="F25" s="481">
        <v>0</v>
      </c>
      <c r="G25" s="484">
        <v>0</v>
      </c>
    </row>
    <row r="26" spans="1:7" ht="32.1" customHeight="1" thickBot="1">
      <c r="A26" s="1984"/>
      <c r="B26" s="1970"/>
      <c r="C26" s="473" t="s">
        <v>869</v>
      </c>
      <c r="D26" s="485">
        <v>0</v>
      </c>
      <c r="E26" s="480">
        <v>0</v>
      </c>
      <c r="F26" s="481">
        <v>0</v>
      </c>
      <c r="G26" s="487">
        <v>0</v>
      </c>
    </row>
    <row r="27" spans="1:7" ht="32.1" customHeight="1" thickBot="1">
      <c r="A27" s="1971" t="s">
        <v>1244</v>
      </c>
      <c r="B27" s="1971"/>
      <c r="C27" s="1972"/>
      <c r="D27" s="495" t="s">
        <v>2232</v>
      </c>
      <c r="E27" s="480">
        <v>0</v>
      </c>
      <c r="F27" s="481">
        <v>0</v>
      </c>
      <c r="G27" s="489">
        <v>0</v>
      </c>
    </row>
    <row r="28" spans="1:7" ht="23.1" customHeight="1">
      <c r="A28" s="490" t="s">
        <v>878</v>
      </c>
      <c r="B28" s="476" t="s">
        <v>1245</v>
      </c>
      <c r="C28" s="476" t="s">
        <v>1246</v>
      </c>
      <c r="D28" s="476" t="s">
        <v>1247</v>
      </c>
      <c r="E28" s="490"/>
      <c r="F28" s="490"/>
      <c r="G28" s="491"/>
    </row>
    <row r="29" spans="1:7" ht="36" customHeight="1">
      <c r="A29" s="492"/>
      <c r="B29" s="492"/>
      <c r="C29" s="492" t="s">
        <v>1248</v>
      </c>
      <c r="D29" s="492"/>
      <c r="E29" s="492"/>
      <c r="F29" s="492"/>
      <c r="G29" s="493" t="s">
        <v>2233</v>
      </c>
    </row>
    <row r="30" spans="1:7" ht="23.1" customHeight="1">
      <c r="C30" s="475"/>
      <c r="G30" s="475"/>
    </row>
    <row r="31" spans="1:7" ht="23.1" customHeight="1">
      <c r="C31" s="475"/>
      <c r="G31" s="475"/>
    </row>
    <row r="32" spans="1:7"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6" location="預告統計資料發布時間表!A1" display="回發布時間表" xr:uid="{FB37B8ED-11C0-4CB0-849F-B2659C6C017E}"/>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4.9989318521683403E-2"/>
  </sheetPr>
  <dimension ref="A1:B36"/>
  <sheetViews>
    <sheetView workbookViewId="0">
      <selection activeCell="A12" sqref="A12"/>
    </sheetView>
  </sheetViews>
  <sheetFormatPr defaultColWidth="9" defaultRowHeight="16.5"/>
  <cols>
    <col min="1" max="1" width="96.5" style="134" customWidth="1"/>
    <col min="2" max="16384" width="9" style="108"/>
  </cols>
  <sheetData>
    <row r="1" spans="1:2" s="131" customFormat="1" ht="19.5">
      <c r="A1" s="106" t="s">
        <v>178</v>
      </c>
      <c r="B1" s="130" t="s">
        <v>62</v>
      </c>
    </row>
    <row r="2" spans="1:2" ht="19.5">
      <c r="A2" s="110" t="s">
        <v>161</v>
      </c>
    </row>
    <row r="3" spans="1:2" ht="19.5">
      <c r="A3" s="110" t="s">
        <v>179</v>
      </c>
    </row>
    <row r="4" spans="1:2" ht="19.5">
      <c r="A4" s="111" t="s">
        <v>65</v>
      </c>
    </row>
    <row r="5" spans="1:2" ht="19.5">
      <c r="A5" s="127" t="s">
        <v>66</v>
      </c>
    </row>
    <row r="6" spans="1:2" ht="19.5">
      <c r="A6" s="127" t="s">
        <v>163</v>
      </c>
    </row>
    <row r="7" spans="1:2" ht="19.5">
      <c r="A7" s="132" t="s">
        <v>668</v>
      </c>
    </row>
    <row r="8" spans="1:2" ht="19.5">
      <c r="A8" s="132" t="s">
        <v>998</v>
      </c>
    </row>
    <row r="9" spans="1:2" ht="19.5">
      <c r="A9" s="132" t="s">
        <v>164</v>
      </c>
    </row>
    <row r="10" spans="1:2" ht="19.5">
      <c r="A10" s="128" t="s">
        <v>70</v>
      </c>
    </row>
    <row r="11" spans="1:2" ht="19.5">
      <c r="A11" s="127" t="s">
        <v>165</v>
      </c>
    </row>
    <row r="12" spans="1:2" ht="78">
      <c r="A12" s="129" t="s">
        <v>664</v>
      </c>
    </row>
    <row r="13" spans="1:2" ht="19.5">
      <c r="A13" s="113" t="s">
        <v>72</v>
      </c>
    </row>
    <row r="14" spans="1:2" ht="75">
      <c r="A14" s="133" t="s">
        <v>180</v>
      </c>
    </row>
    <row r="15" spans="1:2" ht="19.5">
      <c r="A15" s="117" t="s">
        <v>168</v>
      </c>
    </row>
    <row r="16" spans="1:2" ht="19.5">
      <c r="A16" s="114" t="s">
        <v>75</v>
      </c>
    </row>
    <row r="17" spans="1:1" ht="39">
      <c r="A17" s="117" t="s">
        <v>181</v>
      </c>
    </row>
    <row r="18" spans="1:1" ht="39">
      <c r="A18" s="117" t="s">
        <v>182</v>
      </c>
    </row>
    <row r="19" spans="1:1" ht="19.5">
      <c r="A19" s="117" t="s">
        <v>183</v>
      </c>
    </row>
    <row r="20" spans="1:1" ht="19.5">
      <c r="A20" s="117" t="s">
        <v>184</v>
      </c>
    </row>
    <row r="21" spans="1:1" ht="19.5">
      <c r="A21" s="117" t="s">
        <v>185</v>
      </c>
    </row>
    <row r="22" spans="1:1" ht="19.5">
      <c r="A22" s="117" t="s">
        <v>186</v>
      </c>
    </row>
    <row r="23" spans="1:1" ht="19.5">
      <c r="A23" s="117" t="s">
        <v>187</v>
      </c>
    </row>
    <row r="24" spans="1:1" ht="19.5">
      <c r="A24" s="117" t="s">
        <v>174</v>
      </c>
    </row>
    <row r="25" spans="1:1" ht="19.5">
      <c r="A25" s="124" t="s">
        <v>188</v>
      </c>
    </row>
    <row r="26" spans="1:1" ht="19.5">
      <c r="A26" s="124" t="s">
        <v>176</v>
      </c>
    </row>
    <row r="27" spans="1:1" ht="19.5">
      <c r="A27" s="152" t="s">
        <v>679</v>
      </c>
    </row>
    <row r="28" spans="1:1" ht="19.5">
      <c r="A28" s="153" t="s">
        <v>86</v>
      </c>
    </row>
    <row r="29" spans="1:1" ht="19.5">
      <c r="A29" s="154" t="s">
        <v>87</v>
      </c>
    </row>
    <row r="30" spans="1:1" ht="39">
      <c r="A30" s="153" t="s">
        <v>680</v>
      </c>
    </row>
    <row r="31" spans="1:1" ht="39">
      <c r="A31" s="153" t="s">
        <v>681</v>
      </c>
    </row>
    <row r="32" spans="1:1" ht="19.5">
      <c r="A32" s="123" t="s">
        <v>88</v>
      </c>
    </row>
    <row r="33" spans="1:1" ht="39">
      <c r="A33" s="124" t="s">
        <v>189</v>
      </c>
    </row>
    <row r="34" spans="1:1" ht="19.5">
      <c r="A34" s="117" t="s">
        <v>136</v>
      </c>
    </row>
    <row r="35" spans="1:1" ht="39">
      <c r="A35" s="118" t="s">
        <v>91</v>
      </c>
    </row>
    <row r="36" spans="1:1" ht="20.25" thickBot="1">
      <c r="A36" s="119" t="s">
        <v>92</v>
      </c>
    </row>
  </sheetData>
  <phoneticPr fontId="4" type="noConversion"/>
  <hyperlinks>
    <hyperlink ref="B1" location="預告統計資料發布時間表!A1" display="回發布時間表" xr:uid="{00000000-0004-0000-0500-000000000000}"/>
  </hyperlinks>
  <pageMargins left="0.7" right="0.7" top="0.75" bottom="0.75" header="0.3" footer="0.3"/>
  <pageSetup paperSize="9" orientation="portrait" r:id="rId1"/>
</worksheet>
</file>

<file path=xl/worksheets/sheet1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DE4B3-6CFB-402D-971D-647C04314A94}">
  <sheetPr>
    <pageSetUpPr fitToPage="1"/>
  </sheetPr>
  <dimension ref="A1:L224"/>
  <sheetViews>
    <sheetView showGridLines="0" view="pageBreakPreview" zoomScaleNormal="100" zoomScaleSheetLayoutView="100" workbookViewId="0">
      <selection activeCell="I2" sqref="I2"/>
    </sheetView>
  </sheetViews>
  <sheetFormatPr defaultRowHeight="15.75"/>
  <cols>
    <col min="1" max="1" width="12.25" style="613" customWidth="1"/>
    <col min="2" max="2" width="11" style="613" customWidth="1"/>
    <col min="3" max="3" width="12.75" style="613" customWidth="1"/>
    <col min="4" max="4" width="12.75" style="618" customWidth="1"/>
    <col min="5" max="8" width="12.75" style="613" customWidth="1"/>
    <col min="9" max="16384" width="9" style="613"/>
  </cols>
  <sheetData>
    <row r="1" spans="1:12" s="611" customFormat="1" ht="21" customHeight="1">
      <c r="A1" s="577" t="s">
        <v>1354</v>
      </c>
      <c r="B1" s="578"/>
      <c r="C1" s="579"/>
      <c r="D1" s="578"/>
      <c r="E1" s="579"/>
      <c r="F1" s="577" t="s">
        <v>846</v>
      </c>
      <c r="G1" s="2125" t="s">
        <v>1432</v>
      </c>
      <c r="H1" s="2126"/>
      <c r="I1" s="579"/>
      <c r="J1" s="579"/>
      <c r="K1" s="579"/>
      <c r="L1" s="579"/>
    </row>
    <row r="2" spans="1:12" s="611" customFormat="1" ht="21" customHeight="1">
      <c r="A2" s="577" t="s">
        <v>1356</v>
      </c>
      <c r="B2" s="580" t="s">
        <v>1433</v>
      </c>
      <c r="C2" s="579"/>
      <c r="D2" s="581"/>
      <c r="E2" s="580"/>
      <c r="F2" s="577" t="s">
        <v>804</v>
      </c>
      <c r="G2" s="2104" t="s">
        <v>2335</v>
      </c>
      <c r="H2" s="2104"/>
      <c r="I2" s="107" t="s">
        <v>62</v>
      </c>
      <c r="J2" s="579"/>
      <c r="K2" s="579"/>
      <c r="L2" s="579"/>
    </row>
    <row r="3" spans="1:12" s="612" customFormat="1" ht="37.5" customHeight="1">
      <c r="A3" s="2107" t="s">
        <v>2336</v>
      </c>
      <c r="B3" s="2107"/>
      <c r="C3" s="2107"/>
      <c r="D3" s="2107"/>
      <c r="E3" s="2107"/>
      <c r="F3" s="2107"/>
      <c r="G3" s="2107"/>
      <c r="H3" s="2107"/>
      <c r="I3" s="582"/>
      <c r="J3" s="582"/>
      <c r="K3" s="582"/>
      <c r="L3" s="582"/>
    </row>
    <row r="4" spans="1:12" ht="21" customHeight="1" thickBot="1">
      <c r="A4" s="2175" t="s">
        <v>2337</v>
      </c>
      <c r="B4" s="2175"/>
      <c r="C4" s="2175"/>
      <c r="D4" s="2175"/>
      <c r="E4" s="2175"/>
      <c r="F4" s="2175"/>
      <c r="G4" s="2175"/>
      <c r="H4" s="2175"/>
      <c r="I4" s="585"/>
      <c r="J4" s="585"/>
      <c r="K4" s="585"/>
      <c r="L4" s="585"/>
    </row>
    <row r="5" spans="1:12" s="614" customFormat="1" ht="37.35" customHeight="1">
      <c r="A5" s="2110" t="s">
        <v>1362</v>
      </c>
      <c r="B5" s="2113" t="s">
        <v>1363</v>
      </c>
      <c r="C5" s="2116" t="s">
        <v>1364</v>
      </c>
      <c r="D5" s="2117"/>
      <c r="E5" s="2117"/>
      <c r="F5" s="2118" t="s">
        <v>1365</v>
      </c>
      <c r="G5" s="2119"/>
      <c r="H5" s="2119"/>
      <c r="I5" s="586"/>
      <c r="J5" s="586"/>
      <c r="K5" s="586"/>
      <c r="L5" s="586"/>
    </row>
    <row r="6" spans="1:12" s="614" customFormat="1" ht="37.35" customHeight="1">
      <c r="A6" s="2176"/>
      <c r="B6" s="2128"/>
      <c r="C6" s="587" t="s">
        <v>1366</v>
      </c>
      <c r="D6" s="588" t="s">
        <v>1415</v>
      </c>
      <c r="E6" s="588" t="s">
        <v>1400</v>
      </c>
      <c r="F6" s="587" t="s">
        <v>1366</v>
      </c>
      <c r="G6" s="588" t="s">
        <v>1415</v>
      </c>
      <c r="H6" s="589" t="s">
        <v>1400</v>
      </c>
      <c r="I6" s="586"/>
      <c r="J6" s="586"/>
      <c r="K6" s="586"/>
      <c r="L6" s="586"/>
    </row>
    <row r="7" spans="1:12" s="614" customFormat="1" ht="43.5" customHeight="1">
      <c r="A7" s="592" t="s">
        <v>1373</v>
      </c>
      <c r="B7" s="684">
        <v>0</v>
      </c>
      <c r="C7" s="685">
        <v>0</v>
      </c>
      <c r="D7" s="685">
        <v>0</v>
      </c>
      <c r="E7" s="685">
        <v>0</v>
      </c>
      <c r="F7" s="685">
        <v>0</v>
      </c>
      <c r="G7" s="685">
        <v>0</v>
      </c>
      <c r="H7" s="686">
        <v>0</v>
      </c>
      <c r="I7" s="586"/>
      <c r="J7" s="586"/>
      <c r="K7" s="586"/>
      <c r="L7" s="586"/>
    </row>
    <row r="8" spans="1:12" s="614" customFormat="1" ht="43.9" customHeight="1">
      <c r="A8" s="596" t="s">
        <v>1374</v>
      </c>
      <c r="B8" s="687">
        <v>0</v>
      </c>
      <c r="C8" s="688">
        <v>0</v>
      </c>
      <c r="D8" s="688">
        <v>0</v>
      </c>
      <c r="E8" s="688">
        <v>0</v>
      </c>
      <c r="F8" s="688">
        <v>0</v>
      </c>
      <c r="G8" s="688">
        <v>0</v>
      </c>
      <c r="H8" s="689">
        <v>0</v>
      </c>
      <c r="I8" s="586"/>
      <c r="J8" s="586"/>
      <c r="K8" s="586"/>
      <c r="L8" s="586"/>
    </row>
    <row r="9" spans="1:12" s="614" customFormat="1" ht="43.9" customHeight="1">
      <c r="A9" s="596" t="s">
        <v>1375</v>
      </c>
      <c r="B9" s="687">
        <v>0</v>
      </c>
      <c r="C9" s="688">
        <v>0</v>
      </c>
      <c r="D9" s="688">
        <v>0</v>
      </c>
      <c r="E9" s="688">
        <v>0</v>
      </c>
      <c r="F9" s="688">
        <v>0</v>
      </c>
      <c r="G9" s="688">
        <v>0</v>
      </c>
      <c r="H9" s="689">
        <v>0</v>
      </c>
      <c r="I9" s="586"/>
      <c r="J9" s="586"/>
      <c r="K9" s="586"/>
      <c r="L9" s="586"/>
    </row>
    <row r="10" spans="1:12" s="614" customFormat="1" ht="43.9" customHeight="1" thickBot="1">
      <c r="A10" s="600" t="s">
        <v>1376</v>
      </c>
      <c r="B10" s="690">
        <v>0</v>
      </c>
      <c r="C10" s="691">
        <v>0</v>
      </c>
      <c r="D10" s="691">
        <v>0</v>
      </c>
      <c r="E10" s="691">
        <v>0</v>
      </c>
      <c r="F10" s="691">
        <v>0</v>
      </c>
      <c r="G10" s="691">
        <v>0</v>
      </c>
      <c r="H10" s="692">
        <v>0</v>
      </c>
      <c r="I10" s="586"/>
      <c r="J10" s="586"/>
      <c r="K10" s="586"/>
      <c r="L10" s="586"/>
    </row>
    <row r="11" spans="1:12" ht="24.75" customHeight="1">
      <c r="A11" s="693" t="s">
        <v>878</v>
      </c>
      <c r="B11" s="694" t="s">
        <v>1377</v>
      </c>
      <c r="C11" s="585"/>
      <c r="D11" s="823" t="s">
        <v>922</v>
      </c>
      <c r="E11" s="585"/>
      <c r="F11" s="1515" t="s">
        <v>1379</v>
      </c>
      <c r="G11" s="585"/>
      <c r="H11" s="695"/>
      <c r="I11" s="585"/>
      <c r="J11" s="585"/>
      <c r="K11" s="585"/>
      <c r="L11" s="585"/>
    </row>
    <row r="12" spans="1:12" ht="12.75" customHeight="1">
      <c r="A12" s="585"/>
      <c r="B12" s="585"/>
      <c r="C12" s="585"/>
      <c r="D12" s="824" t="s">
        <v>924</v>
      </c>
      <c r="E12" s="585"/>
      <c r="F12" s="585"/>
      <c r="G12" s="2103"/>
      <c r="H12" s="2103"/>
      <c r="I12" s="585"/>
      <c r="J12" s="585"/>
      <c r="K12" s="585"/>
      <c r="L12" s="585"/>
    </row>
    <row r="13" spans="1:12" ht="16.5">
      <c r="A13" s="604"/>
      <c r="B13" s="585"/>
      <c r="C13" s="585"/>
      <c r="D13" s="605"/>
      <c r="E13" s="585"/>
      <c r="F13" s="2174" t="s">
        <v>2338</v>
      </c>
      <c r="G13" s="2174"/>
      <c r="H13" s="2174"/>
      <c r="I13" s="585"/>
      <c r="J13" s="585"/>
      <c r="K13" s="585"/>
      <c r="L13" s="585"/>
    </row>
    <row r="14" spans="1:12" ht="16.5">
      <c r="A14" s="2109" t="s">
        <v>1439</v>
      </c>
      <c r="B14" s="2109"/>
      <c r="C14" s="2109"/>
      <c r="D14" s="2109"/>
      <c r="E14" s="2109"/>
      <c r="F14" s="2109"/>
      <c r="G14" s="2109"/>
      <c r="H14" s="2109"/>
      <c r="I14" s="585"/>
      <c r="J14" s="585"/>
      <c r="K14" s="585"/>
      <c r="L14" s="585"/>
    </row>
    <row r="15" spans="1:12" ht="32.25" customHeight="1">
      <c r="A15" s="2152" t="s">
        <v>2339</v>
      </c>
      <c r="B15" s="2108"/>
      <c r="C15" s="2108"/>
      <c r="D15" s="2108"/>
      <c r="E15" s="2108"/>
      <c r="F15" s="2108"/>
      <c r="G15" s="2108"/>
      <c r="H15" s="2108"/>
      <c r="I15" s="2108"/>
      <c r="J15" s="2108"/>
      <c r="K15" s="2108"/>
      <c r="L15" s="2108"/>
    </row>
    <row r="16" spans="1:12" ht="17.45" customHeight="1">
      <c r="A16" s="585" t="s">
        <v>1441</v>
      </c>
      <c r="B16" s="585"/>
      <c r="C16" s="585"/>
      <c r="D16" s="585"/>
      <c r="E16" s="585"/>
      <c r="F16" s="585"/>
      <c r="G16" s="585"/>
      <c r="H16" s="585"/>
      <c r="I16" s="585"/>
      <c r="J16" s="585"/>
      <c r="K16" s="585"/>
      <c r="L16" s="585"/>
    </row>
    <row r="17" spans="1:12" ht="21.75" customHeight="1">
      <c r="A17" s="585"/>
      <c r="B17" s="585"/>
      <c r="C17" s="585"/>
      <c r="D17" s="605"/>
      <c r="E17" s="585"/>
      <c r="F17" s="585"/>
      <c r="G17" s="585"/>
      <c r="H17" s="585"/>
      <c r="I17" s="585"/>
      <c r="J17" s="585"/>
      <c r="K17" s="585"/>
      <c r="L17" s="585"/>
    </row>
    <row r="18" spans="1:12" ht="21" customHeight="1">
      <c r="A18" s="622"/>
      <c r="B18" s="622"/>
      <c r="C18" s="622"/>
      <c r="D18" s="623"/>
      <c r="E18" s="622"/>
      <c r="F18" s="622"/>
      <c r="G18" s="622"/>
    </row>
    <row r="19" spans="1:12" ht="21" customHeight="1">
      <c r="A19" s="622"/>
      <c r="B19" s="622"/>
      <c r="C19" s="622"/>
      <c r="D19" s="623"/>
      <c r="E19" s="622"/>
      <c r="F19" s="622"/>
      <c r="G19" s="622"/>
    </row>
    <row r="20" spans="1:12" ht="21" customHeight="1">
      <c r="A20" s="622"/>
      <c r="B20" s="622"/>
      <c r="C20" s="622"/>
      <c r="D20" s="623"/>
      <c r="E20" s="622"/>
      <c r="F20" s="622"/>
      <c r="G20" s="622"/>
    </row>
    <row r="21" spans="1:12" ht="21" customHeight="1">
      <c r="A21" s="622"/>
      <c r="B21" s="622"/>
      <c r="C21" s="622"/>
      <c r="D21" s="623"/>
      <c r="E21" s="622"/>
      <c r="F21" s="622"/>
      <c r="G21" s="622"/>
    </row>
    <row r="22" spans="1:12" ht="21" customHeight="1">
      <c r="A22" s="622"/>
      <c r="B22" s="622"/>
      <c r="C22" s="622"/>
      <c r="D22" s="623"/>
      <c r="E22" s="622"/>
      <c r="F22" s="622"/>
      <c r="G22" s="622"/>
    </row>
    <row r="23" spans="1:12" ht="21" customHeight="1">
      <c r="A23" s="622"/>
      <c r="B23" s="622"/>
      <c r="C23" s="622"/>
      <c r="D23" s="623"/>
      <c r="E23" s="622"/>
      <c r="F23" s="622"/>
      <c r="G23" s="622"/>
    </row>
    <row r="24" spans="1:12" ht="21" customHeight="1">
      <c r="A24" s="622"/>
      <c r="B24" s="622"/>
      <c r="C24" s="622"/>
      <c r="D24" s="623"/>
      <c r="E24" s="622"/>
      <c r="F24" s="622"/>
      <c r="G24" s="622"/>
    </row>
    <row r="25" spans="1:12" ht="21" customHeight="1">
      <c r="A25" s="622"/>
      <c r="B25" s="622"/>
      <c r="C25" s="622"/>
      <c r="D25" s="623"/>
      <c r="E25" s="622"/>
      <c r="F25" s="622"/>
      <c r="G25" s="622"/>
    </row>
    <row r="26" spans="1:12" ht="21" customHeight="1">
      <c r="A26" s="622"/>
      <c r="B26" s="622"/>
      <c r="C26" s="622"/>
      <c r="D26" s="623"/>
      <c r="E26" s="622"/>
      <c r="F26" s="622"/>
      <c r="G26" s="622"/>
    </row>
    <row r="27" spans="1:12" ht="21" customHeight="1">
      <c r="A27" s="622"/>
      <c r="B27" s="622"/>
      <c r="C27" s="622"/>
      <c r="D27" s="623"/>
      <c r="E27" s="622"/>
    </row>
    <row r="28" spans="1:12" ht="21" customHeight="1">
      <c r="A28" s="622"/>
      <c r="B28" s="622"/>
      <c r="C28" s="622"/>
      <c r="D28" s="623"/>
      <c r="E28" s="622"/>
    </row>
    <row r="29" spans="1:12" ht="21" customHeight="1">
      <c r="A29" s="622"/>
      <c r="B29" s="622"/>
      <c r="C29" s="622"/>
      <c r="D29" s="623"/>
      <c r="E29" s="622"/>
    </row>
    <row r="30" spans="1:12" ht="21" customHeight="1">
      <c r="A30" s="622"/>
      <c r="B30" s="622"/>
      <c r="C30" s="622"/>
      <c r="D30" s="623"/>
      <c r="E30" s="622"/>
    </row>
    <row r="31" spans="1:12" ht="21" customHeight="1">
      <c r="A31" s="622"/>
      <c r="B31" s="622"/>
      <c r="C31" s="622"/>
      <c r="D31" s="623"/>
      <c r="E31" s="622"/>
    </row>
    <row r="32" spans="1:12" ht="21" customHeight="1">
      <c r="A32" s="622"/>
      <c r="B32" s="622"/>
      <c r="C32" s="622"/>
      <c r="D32" s="623"/>
      <c r="E32" s="622"/>
    </row>
    <row r="33" spans="1:5" ht="21" customHeight="1">
      <c r="A33" s="622"/>
      <c r="B33" s="622"/>
      <c r="C33" s="622"/>
      <c r="D33" s="623"/>
      <c r="E33" s="622"/>
    </row>
    <row r="34" spans="1:5" ht="21" customHeight="1">
      <c r="A34" s="622"/>
      <c r="B34" s="622"/>
      <c r="C34" s="622"/>
      <c r="D34" s="623"/>
      <c r="E34" s="622"/>
    </row>
    <row r="35" spans="1:5" ht="21" customHeight="1">
      <c r="A35" s="622"/>
      <c r="B35" s="622"/>
      <c r="C35" s="622"/>
      <c r="D35" s="623"/>
      <c r="E35" s="622"/>
    </row>
    <row r="36" spans="1:5" ht="21" customHeight="1">
      <c r="A36" s="622"/>
      <c r="B36" s="622"/>
      <c r="C36" s="622"/>
      <c r="D36" s="623"/>
      <c r="E36" s="622"/>
    </row>
    <row r="37" spans="1:5" ht="23.25">
      <c r="A37" s="622"/>
      <c r="B37" s="622"/>
      <c r="C37" s="622"/>
      <c r="D37" s="623"/>
      <c r="E37" s="622"/>
    </row>
    <row r="38" spans="1:5" ht="23.25">
      <c r="A38" s="622"/>
      <c r="B38" s="622"/>
      <c r="C38" s="622"/>
      <c r="D38" s="623"/>
      <c r="E38" s="622"/>
    </row>
    <row r="39" spans="1:5" ht="23.25">
      <c r="A39" s="622"/>
      <c r="B39" s="622"/>
      <c r="C39" s="622"/>
      <c r="D39" s="623"/>
      <c r="E39" s="622"/>
    </row>
    <row r="40" spans="1:5" ht="23.25">
      <c r="A40" s="622"/>
      <c r="B40" s="622"/>
      <c r="C40" s="622"/>
      <c r="D40" s="623"/>
      <c r="E40" s="622"/>
    </row>
    <row r="41" spans="1:5" ht="23.25">
      <c r="A41" s="622"/>
      <c r="B41" s="622"/>
      <c r="C41" s="622"/>
      <c r="D41" s="623"/>
      <c r="E41" s="622"/>
    </row>
    <row r="42" spans="1:5" ht="23.25">
      <c r="A42" s="622"/>
      <c r="B42" s="622"/>
      <c r="C42" s="622"/>
      <c r="D42" s="623"/>
      <c r="E42" s="622"/>
    </row>
    <row r="43" spans="1:5" ht="23.25">
      <c r="A43" s="622"/>
      <c r="B43" s="622"/>
      <c r="C43" s="622"/>
      <c r="D43" s="623"/>
      <c r="E43" s="622"/>
    </row>
    <row r="44" spans="1:5" ht="23.25">
      <c r="A44" s="622"/>
      <c r="B44" s="622"/>
      <c r="C44" s="622"/>
      <c r="D44" s="623"/>
      <c r="E44" s="622"/>
    </row>
    <row r="45" spans="1:5" ht="23.25">
      <c r="A45" s="622"/>
      <c r="B45" s="622"/>
      <c r="C45" s="622"/>
      <c r="D45" s="623"/>
      <c r="E45" s="622"/>
    </row>
    <row r="46" spans="1:5" ht="23.25">
      <c r="A46" s="622"/>
      <c r="B46" s="622"/>
      <c r="C46" s="622"/>
      <c r="D46" s="623"/>
      <c r="E46" s="622"/>
    </row>
    <row r="47" spans="1:5" ht="23.25">
      <c r="A47" s="622"/>
      <c r="B47" s="622"/>
      <c r="C47" s="622"/>
      <c r="D47" s="623"/>
      <c r="E47" s="622"/>
    </row>
    <row r="48" spans="1:5" ht="23.25">
      <c r="A48" s="622"/>
      <c r="B48" s="622"/>
      <c r="C48" s="622"/>
      <c r="D48" s="623"/>
      <c r="E48" s="622"/>
    </row>
    <row r="49" spans="1:5" ht="23.25">
      <c r="A49" s="622"/>
      <c r="B49" s="622"/>
      <c r="C49" s="622"/>
      <c r="D49" s="623"/>
      <c r="E49" s="622"/>
    </row>
    <row r="50" spans="1:5" ht="23.25">
      <c r="A50" s="622"/>
      <c r="B50" s="622"/>
      <c r="C50" s="622"/>
      <c r="D50" s="623"/>
      <c r="E50" s="622"/>
    </row>
    <row r="51" spans="1:5" ht="23.25">
      <c r="A51" s="622"/>
      <c r="B51" s="622"/>
      <c r="C51" s="622"/>
      <c r="D51" s="623"/>
      <c r="E51" s="622"/>
    </row>
    <row r="52" spans="1:5" ht="23.25">
      <c r="A52" s="622"/>
      <c r="B52" s="622"/>
      <c r="C52" s="622"/>
      <c r="D52" s="623"/>
      <c r="E52" s="622"/>
    </row>
    <row r="53" spans="1:5" ht="23.25">
      <c r="A53" s="622"/>
      <c r="B53" s="622"/>
      <c r="C53" s="622"/>
      <c r="D53" s="623"/>
      <c r="E53" s="622"/>
    </row>
    <row r="54" spans="1:5" ht="23.25">
      <c r="A54" s="622"/>
      <c r="B54" s="622"/>
      <c r="C54" s="622"/>
      <c r="D54" s="623"/>
      <c r="E54" s="622"/>
    </row>
    <row r="55" spans="1:5" ht="23.25">
      <c r="A55" s="622"/>
      <c r="B55" s="622"/>
      <c r="C55" s="622"/>
      <c r="D55" s="623"/>
      <c r="E55" s="622"/>
    </row>
    <row r="56" spans="1:5" ht="23.25">
      <c r="A56" s="622"/>
      <c r="B56" s="622"/>
      <c r="C56" s="622"/>
      <c r="D56" s="623"/>
      <c r="E56" s="622"/>
    </row>
    <row r="57" spans="1:5" ht="23.25">
      <c r="A57" s="622"/>
      <c r="B57" s="622"/>
      <c r="C57" s="622"/>
      <c r="D57" s="623"/>
      <c r="E57" s="622"/>
    </row>
    <row r="58" spans="1:5" ht="23.25">
      <c r="A58" s="622"/>
      <c r="B58" s="622"/>
      <c r="C58" s="622"/>
      <c r="D58" s="623"/>
      <c r="E58" s="622"/>
    </row>
    <row r="59" spans="1:5" ht="23.25">
      <c r="A59" s="622"/>
      <c r="B59" s="622"/>
      <c r="C59" s="622"/>
      <c r="D59" s="623"/>
      <c r="E59" s="622"/>
    </row>
    <row r="60" spans="1:5" ht="23.25">
      <c r="A60" s="622"/>
      <c r="B60" s="622"/>
      <c r="C60" s="622"/>
      <c r="D60" s="623"/>
      <c r="E60" s="622"/>
    </row>
    <row r="61" spans="1:5" ht="23.25">
      <c r="A61" s="622"/>
      <c r="B61" s="622"/>
      <c r="C61" s="622"/>
      <c r="D61" s="623"/>
      <c r="E61" s="622"/>
    </row>
    <row r="62" spans="1:5" ht="23.25">
      <c r="A62" s="622"/>
      <c r="B62" s="622"/>
      <c r="C62" s="622"/>
      <c r="D62" s="623"/>
      <c r="E62" s="622"/>
    </row>
    <row r="63" spans="1:5" ht="23.25">
      <c r="A63" s="622"/>
      <c r="B63" s="622"/>
      <c r="C63" s="622"/>
      <c r="D63" s="623"/>
      <c r="E63" s="622"/>
    </row>
    <row r="64" spans="1:5" ht="23.25">
      <c r="A64" s="622"/>
      <c r="B64" s="622"/>
      <c r="C64" s="622"/>
      <c r="D64" s="623"/>
      <c r="E64" s="622"/>
    </row>
    <row r="65" spans="1:5" ht="23.25">
      <c r="A65" s="622"/>
      <c r="B65" s="622"/>
      <c r="C65" s="622"/>
      <c r="D65" s="623"/>
      <c r="E65" s="622"/>
    </row>
    <row r="66" spans="1:5" ht="23.25">
      <c r="A66" s="622"/>
      <c r="B66" s="622"/>
      <c r="C66" s="622"/>
      <c r="D66" s="623"/>
      <c r="E66" s="622"/>
    </row>
    <row r="67" spans="1:5" ht="23.25">
      <c r="A67" s="622"/>
      <c r="B67" s="622"/>
      <c r="C67" s="622"/>
      <c r="D67" s="623"/>
      <c r="E67" s="622"/>
    </row>
    <row r="68" spans="1:5" ht="23.25">
      <c r="A68" s="622"/>
      <c r="B68" s="622"/>
      <c r="C68" s="622"/>
      <c r="D68" s="623"/>
      <c r="E68" s="622"/>
    </row>
    <row r="69" spans="1:5" ht="23.25">
      <c r="A69" s="622"/>
      <c r="B69" s="622"/>
      <c r="C69" s="622"/>
      <c r="D69" s="623"/>
      <c r="E69" s="622"/>
    </row>
    <row r="70" spans="1:5" ht="23.25">
      <c r="A70" s="622"/>
      <c r="B70" s="622"/>
      <c r="C70" s="622"/>
      <c r="D70" s="623"/>
      <c r="E70" s="622"/>
    </row>
    <row r="71" spans="1:5" ht="23.25">
      <c r="A71" s="622"/>
      <c r="B71" s="622"/>
      <c r="C71" s="622"/>
      <c r="D71" s="623"/>
      <c r="E71" s="622"/>
    </row>
    <row r="72" spans="1:5" ht="23.25">
      <c r="A72" s="622"/>
      <c r="B72" s="622"/>
      <c r="C72" s="622"/>
      <c r="D72" s="623"/>
      <c r="E72" s="622"/>
    </row>
    <row r="73" spans="1:5" ht="23.25">
      <c r="A73" s="622"/>
      <c r="B73" s="622"/>
      <c r="C73" s="622"/>
      <c r="D73" s="623"/>
      <c r="E73" s="622"/>
    </row>
    <row r="74" spans="1:5" ht="23.25">
      <c r="A74" s="622"/>
      <c r="B74" s="622"/>
      <c r="C74" s="622"/>
      <c r="D74" s="623"/>
      <c r="E74" s="622"/>
    </row>
    <row r="75" spans="1:5" ht="23.25">
      <c r="A75" s="622"/>
      <c r="B75" s="622"/>
      <c r="C75" s="622"/>
      <c r="D75" s="623"/>
      <c r="E75" s="622"/>
    </row>
    <row r="76" spans="1:5" ht="23.25">
      <c r="A76" s="622"/>
      <c r="B76" s="622"/>
      <c r="C76" s="622"/>
      <c r="D76" s="623"/>
      <c r="E76" s="622"/>
    </row>
    <row r="77" spans="1:5" ht="23.25">
      <c r="A77" s="622"/>
      <c r="B77" s="622"/>
      <c r="C77" s="622"/>
      <c r="D77" s="623"/>
      <c r="E77" s="622"/>
    </row>
    <row r="78" spans="1:5" ht="23.25">
      <c r="A78" s="622"/>
      <c r="B78" s="622"/>
      <c r="C78" s="622"/>
      <c r="D78" s="623"/>
      <c r="E78" s="622"/>
    </row>
    <row r="79" spans="1:5" ht="23.25">
      <c r="A79" s="622"/>
      <c r="B79" s="622"/>
      <c r="C79" s="622"/>
      <c r="D79" s="623"/>
      <c r="E79" s="622"/>
    </row>
    <row r="80" spans="1:5" ht="23.25">
      <c r="A80" s="622"/>
      <c r="B80" s="622"/>
      <c r="C80" s="622"/>
      <c r="D80" s="623"/>
      <c r="E80" s="622"/>
    </row>
    <row r="81" spans="1:5" ht="23.25">
      <c r="A81" s="622"/>
      <c r="B81" s="622"/>
      <c r="C81" s="622"/>
      <c r="D81" s="623"/>
      <c r="E81" s="622"/>
    </row>
    <row r="82" spans="1:5" ht="23.25">
      <c r="A82" s="622"/>
      <c r="B82" s="622"/>
      <c r="C82" s="622"/>
      <c r="D82" s="623"/>
      <c r="E82" s="622"/>
    </row>
    <row r="83" spans="1:5" ht="23.25">
      <c r="A83" s="622"/>
      <c r="B83" s="622"/>
      <c r="C83" s="622"/>
      <c r="D83" s="623"/>
      <c r="E83" s="622"/>
    </row>
    <row r="84" spans="1:5" ht="23.25">
      <c r="A84" s="622"/>
      <c r="B84" s="622"/>
      <c r="C84" s="622"/>
      <c r="D84" s="623"/>
      <c r="E84" s="622"/>
    </row>
    <row r="85" spans="1:5" ht="23.25">
      <c r="A85" s="622"/>
      <c r="B85" s="622"/>
      <c r="C85" s="622"/>
      <c r="D85" s="623"/>
      <c r="E85" s="622"/>
    </row>
    <row r="86" spans="1:5" ht="23.25">
      <c r="A86" s="622"/>
      <c r="B86" s="622"/>
      <c r="C86" s="622"/>
      <c r="D86" s="623"/>
      <c r="E86" s="622"/>
    </row>
    <row r="87" spans="1:5" ht="23.25">
      <c r="A87" s="622"/>
      <c r="B87" s="622"/>
      <c r="C87" s="622"/>
      <c r="D87" s="623"/>
      <c r="E87" s="622"/>
    </row>
    <row r="88" spans="1:5" ht="23.25">
      <c r="A88" s="622"/>
      <c r="B88" s="622"/>
      <c r="C88" s="622"/>
      <c r="D88" s="623"/>
      <c r="E88" s="622"/>
    </row>
    <row r="89" spans="1:5" ht="23.25">
      <c r="A89" s="622"/>
      <c r="B89" s="622"/>
      <c r="C89" s="622"/>
      <c r="D89" s="623"/>
      <c r="E89" s="622"/>
    </row>
    <row r="90" spans="1:5" ht="23.25">
      <c r="A90" s="622"/>
      <c r="B90" s="622"/>
      <c r="C90" s="622"/>
      <c r="D90" s="623"/>
      <c r="E90" s="622"/>
    </row>
    <row r="91" spans="1:5" ht="23.25">
      <c r="A91" s="622"/>
      <c r="B91" s="622"/>
      <c r="C91" s="622"/>
      <c r="D91" s="623"/>
      <c r="E91" s="622"/>
    </row>
    <row r="92" spans="1:5" ht="23.25">
      <c r="A92" s="622"/>
      <c r="B92" s="622"/>
      <c r="C92" s="622"/>
      <c r="D92" s="623"/>
      <c r="E92" s="622"/>
    </row>
    <row r="93" spans="1:5" ht="23.25">
      <c r="A93" s="622"/>
      <c r="B93" s="622"/>
      <c r="C93" s="622"/>
      <c r="D93" s="623"/>
      <c r="E93" s="622"/>
    </row>
    <row r="94" spans="1:5" ht="23.25">
      <c r="A94" s="622"/>
      <c r="B94" s="622"/>
      <c r="C94" s="622"/>
      <c r="D94" s="623"/>
      <c r="E94" s="622"/>
    </row>
    <row r="95" spans="1:5" ht="23.25">
      <c r="A95" s="622"/>
      <c r="B95" s="622"/>
      <c r="C95" s="622"/>
      <c r="D95" s="623"/>
      <c r="E95" s="622"/>
    </row>
    <row r="96" spans="1:5" ht="23.25">
      <c r="A96" s="622"/>
      <c r="B96" s="622"/>
      <c r="C96" s="622"/>
      <c r="D96" s="623"/>
      <c r="E96" s="622"/>
    </row>
    <row r="97" spans="1:5" ht="23.25">
      <c r="A97" s="622"/>
      <c r="B97" s="622"/>
      <c r="C97" s="622"/>
      <c r="D97" s="623"/>
      <c r="E97" s="622"/>
    </row>
    <row r="98" spans="1:5" ht="23.25">
      <c r="A98" s="622"/>
      <c r="B98" s="622"/>
      <c r="C98" s="622"/>
      <c r="D98" s="623"/>
      <c r="E98" s="622"/>
    </row>
    <row r="99" spans="1:5" ht="23.25">
      <c r="A99" s="622"/>
      <c r="B99" s="622"/>
      <c r="C99" s="622"/>
      <c r="D99" s="623"/>
      <c r="E99" s="622"/>
    </row>
    <row r="100" spans="1:5" ht="23.25">
      <c r="A100" s="622"/>
      <c r="B100" s="622"/>
      <c r="C100" s="622"/>
      <c r="D100" s="623"/>
      <c r="E100" s="622"/>
    </row>
    <row r="101" spans="1:5" ht="23.25">
      <c r="A101" s="622"/>
      <c r="B101" s="622"/>
      <c r="C101" s="622"/>
      <c r="D101" s="623"/>
      <c r="E101" s="622"/>
    </row>
    <row r="102" spans="1:5" ht="23.25">
      <c r="A102" s="622"/>
      <c r="B102" s="622"/>
      <c r="C102" s="622"/>
      <c r="D102" s="623"/>
      <c r="E102" s="622"/>
    </row>
    <row r="103" spans="1:5" ht="23.25">
      <c r="A103" s="622"/>
      <c r="B103" s="622"/>
      <c r="C103" s="622"/>
      <c r="D103" s="623"/>
      <c r="E103" s="622"/>
    </row>
    <row r="104" spans="1:5" ht="23.25">
      <c r="A104" s="622"/>
      <c r="B104" s="622"/>
      <c r="C104" s="622"/>
      <c r="D104" s="623"/>
      <c r="E104" s="622"/>
    </row>
    <row r="105" spans="1:5" ht="23.25">
      <c r="A105" s="622"/>
      <c r="B105" s="622"/>
      <c r="C105" s="622"/>
      <c r="D105" s="623"/>
      <c r="E105" s="622"/>
    </row>
    <row r="106" spans="1:5" ht="23.25">
      <c r="A106" s="622"/>
      <c r="B106" s="622"/>
      <c r="C106" s="622"/>
      <c r="D106" s="623"/>
      <c r="E106" s="622"/>
    </row>
    <row r="107" spans="1:5" ht="23.25">
      <c r="A107" s="622"/>
      <c r="B107" s="622"/>
      <c r="C107" s="622"/>
      <c r="D107" s="623"/>
      <c r="E107" s="622"/>
    </row>
    <row r="108" spans="1:5" ht="23.25">
      <c r="A108" s="622"/>
      <c r="B108" s="622"/>
      <c r="C108" s="622"/>
      <c r="D108" s="623"/>
      <c r="E108" s="622"/>
    </row>
    <row r="109" spans="1:5" ht="23.25">
      <c r="A109" s="622"/>
      <c r="B109" s="622"/>
      <c r="C109" s="622"/>
      <c r="D109" s="623"/>
      <c r="E109" s="622"/>
    </row>
    <row r="110" spans="1:5" ht="23.25">
      <c r="A110" s="622"/>
      <c r="B110" s="622"/>
      <c r="C110" s="622"/>
      <c r="D110" s="623"/>
      <c r="E110" s="622"/>
    </row>
    <row r="111" spans="1:5" ht="23.25">
      <c r="A111" s="622"/>
      <c r="B111" s="622"/>
      <c r="C111" s="622"/>
      <c r="D111" s="623"/>
      <c r="E111" s="622"/>
    </row>
    <row r="112" spans="1:5" ht="23.25">
      <c r="A112" s="622"/>
      <c r="B112" s="622"/>
      <c r="C112" s="622"/>
      <c r="D112" s="623"/>
      <c r="E112" s="622"/>
    </row>
    <row r="113" spans="1:5" ht="23.25">
      <c r="A113" s="622"/>
      <c r="B113" s="622"/>
      <c r="C113" s="622"/>
      <c r="D113" s="623"/>
      <c r="E113" s="622"/>
    </row>
    <row r="114" spans="1:5" ht="23.25">
      <c r="A114" s="622"/>
      <c r="B114" s="622"/>
      <c r="C114" s="622"/>
      <c r="D114" s="623"/>
      <c r="E114" s="622"/>
    </row>
    <row r="115" spans="1:5" ht="23.25">
      <c r="A115" s="622"/>
      <c r="B115" s="622"/>
      <c r="C115" s="622"/>
      <c r="D115" s="623"/>
      <c r="E115" s="622"/>
    </row>
    <row r="116" spans="1:5" ht="23.25">
      <c r="A116" s="622"/>
      <c r="B116" s="622"/>
      <c r="C116" s="622"/>
      <c r="D116" s="623"/>
      <c r="E116" s="622"/>
    </row>
    <row r="117" spans="1:5" ht="23.25">
      <c r="A117" s="622"/>
      <c r="B117" s="622"/>
      <c r="C117" s="622"/>
      <c r="D117" s="623"/>
      <c r="E117" s="622"/>
    </row>
    <row r="118" spans="1:5" ht="23.25">
      <c r="A118" s="622"/>
      <c r="B118" s="622"/>
      <c r="C118" s="622"/>
      <c r="D118" s="623"/>
      <c r="E118" s="622"/>
    </row>
    <row r="119" spans="1:5" ht="23.25">
      <c r="A119" s="622"/>
      <c r="B119" s="622"/>
      <c r="C119" s="622"/>
      <c r="D119" s="623"/>
      <c r="E119" s="622"/>
    </row>
    <row r="120" spans="1:5" ht="23.25">
      <c r="A120" s="622"/>
      <c r="B120" s="622"/>
      <c r="C120" s="622"/>
      <c r="D120" s="623"/>
      <c r="E120" s="622"/>
    </row>
    <row r="121" spans="1:5" ht="23.25">
      <c r="A121" s="622"/>
      <c r="B121" s="622"/>
      <c r="C121" s="622"/>
      <c r="D121" s="623"/>
      <c r="E121" s="622"/>
    </row>
    <row r="122" spans="1:5" ht="23.25">
      <c r="A122" s="622"/>
      <c r="B122" s="622"/>
      <c r="C122" s="622"/>
      <c r="D122" s="623"/>
      <c r="E122" s="622"/>
    </row>
    <row r="123" spans="1:5" ht="23.25">
      <c r="A123" s="622"/>
      <c r="B123" s="622"/>
      <c r="C123" s="622"/>
      <c r="D123" s="623"/>
      <c r="E123" s="622"/>
    </row>
    <row r="124" spans="1:5" ht="23.25">
      <c r="A124" s="622"/>
      <c r="B124" s="622"/>
      <c r="C124" s="622"/>
      <c r="D124" s="623"/>
      <c r="E124" s="622"/>
    </row>
    <row r="125" spans="1:5" ht="23.25">
      <c r="A125" s="622"/>
      <c r="B125" s="622"/>
      <c r="C125" s="622"/>
      <c r="D125" s="623"/>
      <c r="E125" s="622"/>
    </row>
    <row r="126" spans="1:5" ht="23.25">
      <c r="A126" s="622"/>
      <c r="B126" s="622"/>
      <c r="C126" s="622"/>
      <c r="D126" s="623"/>
      <c r="E126" s="622"/>
    </row>
    <row r="127" spans="1:5" ht="23.25">
      <c r="A127" s="622"/>
      <c r="B127" s="622"/>
      <c r="C127" s="622"/>
      <c r="D127" s="623"/>
      <c r="E127" s="622"/>
    </row>
    <row r="128" spans="1:5" ht="23.25">
      <c r="A128" s="622"/>
      <c r="B128" s="622"/>
      <c r="C128" s="622"/>
      <c r="D128" s="623"/>
      <c r="E128" s="622"/>
    </row>
    <row r="129" spans="1:5" ht="23.25">
      <c r="A129" s="622"/>
      <c r="B129" s="622"/>
      <c r="C129" s="622"/>
      <c r="D129" s="623"/>
      <c r="E129" s="622"/>
    </row>
    <row r="130" spans="1:5" ht="23.25">
      <c r="A130" s="622"/>
      <c r="B130" s="622"/>
      <c r="C130" s="622"/>
      <c r="D130" s="623"/>
      <c r="E130" s="622"/>
    </row>
    <row r="131" spans="1:5" ht="23.25">
      <c r="A131" s="622"/>
      <c r="B131" s="622"/>
      <c r="C131" s="622"/>
      <c r="D131" s="623"/>
      <c r="E131" s="622"/>
    </row>
    <row r="132" spans="1:5" ht="23.25">
      <c r="A132" s="622"/>
      <c r="B132" s="622"/>
      <c r="C132" s="622"/>
      <c r="D132" s="623"/>
      <c r="E132" s="622"/>
    </row>
    <row r="133" spans="1:5" ht="23.25">
      <c r="A133" s="622"/>
      <c r="B133" s="622"/>
      <c r="C133" s="622"/>
      <c r="D133" s="623"/>
      <c r="E133" s="622"/>
    </row>
    <row r="134" spans="1:5" ht="23.25">
      <c r="A134" s="622"/>
      <c r="B134" s="622"/>
      <c r="C134" s="622"/>
      <c r="D134" s="623"/>
      <c r="E134" s="622"/>
    </row>
    <row r="135" spans="1:5" ht="23.25">
      <c r="A135" s="622"/>
      <c r="B135" s="622"/>
      <c r="C135" s="622"/>
      <c r="D135" s="623"/>
      <c r="E135" s="622"/>
    </row>
    <row r="136" spans="1:5" ht="23.25">
      <c r="A136" s="622"/>
      <c r="B136" s="622"/>
      <c r="C136" s="622"/>
      <c r="D136" s="623"/>
      <c r="E136" s="622"/>
    </row>
    <row r="137" spans="1:5" ht="23.25">
      <c r="A137" s="622"/>
      <c r="B137" s="622"/>
      <c r="C137" s="622"/>
      <c r="D137" s="623"/>
      <c r="E137" s="622"/>
    </row>
    <row r="138" spans="1:5" ht="23.25">
      <c r="A138" s="622"/>
      <c r="B138" s="622"/>
      <c r="C138" s="622"/>
      <c r="D138" s="623"/>
      <c r="E138" s="622"/>
    </row>
    <row r="139" spans="1:5" ht="23.25">
      <c r="A139" s="622"/>
      <c r="B139" s="622"/>
      <c r="C139" s="622"/>
      <c r="D139" s="623"/>
      <c r="E139" s="622"/>
    </row>
    <row r="140" spans="1:5" ht="23.25">
      <c r="A140" s="622"/>
      <c r="B140" s="622"/>
      <c r="C140" s="622"/>
      <c r="D140" s="623"/>
      <c r="E140" s="622"/>
    </row>
    <row r="141" spans="1:5" ht="23.25">
      <c r="A141" s="622"/>
      <c r="B141" s="622"/>
      <c r="C141" s="622"/>
      <c r="D141" s="623"/>
      <c r="E141" s="622"/>
    </row>
    <row r="142" spans="1:5" ht="23.25">
      <c r="A142" s="622"/>
      <c r="B142" s="622"/>
      <c r="C142" s="622"/>
      <c r="D142" s="623"/>
      <c r="E142" s="622"/>
    </row>
    <row r="143" spans="1:5" ht="23.25">
      <c r="A143" s="622"/>
      <c r="B143" s="622"/>
      <c r="C143" s="622"/>
      <c r="D143" s="623"/>
      <c r="E143" s="622"/>
    </row>
    <row r="144" spans="1:5" ht="23.25">
      <c r="A144" s="622"/>
      <c r="B144" s="622"/>
      <c r="C144" s="622"/>
      <c r="D144" s="623"/>
      <c r="E144" s="622"/>
    </row>
    <row r="145" spans="1:5" ht="23.25">
      <c r="A145" s="622"/>
      <c r="B145" s="622"/>
      <c r="C145" s="622"/>
      <c r="D145" s="623"/>
      <c r="E145" s="622"/>
    </row>
    <row r="146" spans="1:5" ht="23.25">
      <c r="A146" s="622"/>
      <c r="B146" s="622"/>
      <c r="C146" s="622"/>
      <c r="D146" s="623"/>
      <c r="E146" s="622"/>
    </row>
    <row r="147" spans="1:5" ht="23.25">
      <c r="A147" s="622"/>
      <c r="B147" s="622"/>
      <c r="C147" s="622"/>
      <c r="D147" s="623"/>
      <c r="E147" s="622"/>
    </row>
    <row r="148" spans="1:5" ht="23.25">
      <c r="A148" s="622"/>
      <c r="B148" s="622"/>
      <c r="C148" s="622"/>
      <c r="D148" s="623"/>
      <c r="E148" s="622"/>
    </row>
    <row r="149" spans="1:5" ht="23.25">
      <c r="A149" s="622"/>
      <c r="B149" s="622"/>
      <c r="C149" s="622"/>
      <c r="D149" s="623"/>
      <c r="E149" s="622"/>
    </row>
    <row r="150" spans="1:5" ht="23.25">
      <c r="A150" s="622"/>
      <c r="B150" s="622"/>
      <c r="C150" s="622"/>
      <c r="D150" s="623"/>
      <c r="E150" s="622"/>
    </row>
    <row r="151" spans="1:5" ht="23.25">
      <c r="A151" s="622"/>
      <c r="B151" s="622"/>
      <c r="C151" s="622"/>
      <c r="D151" s="623"/>
      <c r="E151" s="622"/>
    </row>
    <row r="152" spans="1:5" ht="23.25">
      <c r="A152" s="622"/>
      <c r="B152" s="622"/>
      <c r="C152" s="622"/>
      <c r="D152" s="623"/>
      <c r="E152" s="622"/>
    </row>
    <row r="153" spans="1:5" ht="23.25">
      <c r="A153" s="622"/>
      <c r="B153" s="622"/>
      <c r="C153" s="622"/>
      <c r="D153" s="623"/>
      <c r="E153" s="622"/>
    </row>
    <row r="154" spans="1:5" ht="23.25">
      <c r="A154" s="622"/>
      <c r="B154" s="622"/>
      <c r="C154" s="622"/>
      <c r="D154" s="623"/>
      <c r="E154" s="622"/>
    </row>
    <row r="155" spans="1:5" ht="23.25">
      <c r="A155" s="622"/>
      <c r="B155" s="622"/>
      <c r="C155" s="622"/>
      <c r="D155" s="623"/>
      <c r="E155" s="622"/>
    </row>
    <row r="156" spans="1:5" ht="23.25">
      <c r="A156" s="622"/>
      <c r="B156" s="622"/>
      <c r="C156" s="622"/>
      <c r="D156" s="623"/>
      <c r="E156" s="622"/>
    </row>
    <row r="157" spans="1:5" ht="23.25">
      <c r="A157" s="622"/>
      <c r="B157" s="622"/>
      <c r="C157" s="622"/>
      <c r="D157" s="623"/>
      <c r="E157" s="622"/>
    </row>
    <row r="158" spans="1:5" ht="23.25">
      <c r="A158" s="622"/>
      <c r="B158" s="622"/>
      <c r="C158" s="622"/>
      <c r="D158" s="623"/>
      <c r="E158" s="622"/>
    </row>
    <row r="159" spans="1:5" ht="23.25">
      <c r="A159" s="622"/>
      <c r="B159" s="622"/>
      <c r="C159" s="622"/>
      <c r="D159" s="623"/>
      <c r="E159" s="622"/>
    </row>
    <row r="160" spans="1:5" ht="23.25">
      <c r="A160" s="622"/>
      <c r="B160" s="622"/>
      <c r="C160" s="622"/>
      <c r="D160" s="623"/>
      <c r="E160" s="622"/>
    </row>
    <row r="161" spans="1:5" ht="23.25">
      <c r="A161" s="622"/>
      <c r="B161" s="622"/>
      <c r="C161" s="622"/>
      <c r="D161" s="623"/>
      <c r="E161" s="622"/>
    </row>
    <row r="162" spans="1:5" ht="23.25">
      <c r="A162" s="622"/>
      <c r="B162" s="622"/>
      <c r="C162" s="622"/>
      <c r="D162" s="623"/>
      <c r="E162" s="622"/>
    </row>
    <row r="163" spans="1:5" ht="23.25">
      <c r="A163" s="622"/>
      <c r="B163" s="622"/>
      <c r="C163" s="622"/>
      <c r="D163" s="623"/>
      <c r="E163" s="622"/>
    </row>
    <row r="164" spans="1:5" ht="23.25">
      <c r="A164" s="622"/>
      <c r="B164" s="622"/>
      <c r="C164" s="622"/>
      <c r="D164" s="623"/>
      <c r="E164" s="622"/>
    </row>
    <row r="165" spans="1:5" ht="23.25">
      <c r="A165" s="622"/>
      <c r="B165" s="622"/>
      <c r="C165" s="622"/>
      <c r="D165" s="623"/>
      <c r="E165" s="622"/>
    </row>
    <row r="166" spans="1:5" ht="23.25">
      <c r="A166" s="622"/>
      <c r="B166" s="622"/>
      <c r="C166" s="622"/>
      <c r="D166" s="623"/>
      <c r="E166" s="622"/>
    </row>
    <row r="167" spans="1:5" ht="23.25">
      <c r="A167" s="622"/>
      <c r="B167" s="622"/>
      <c r="C167" s="622"/>
      <c r="D167" s="623"/>
      <c r="E167" s="622"/>
    </row>
    <row r="168" spans="1:5" ht="23.25">
      <c r="A168" s="622"/>
      <c r="B168" s="622"/>
      <c r="C168" s="622"/>
      <c r="D168" s="623"/>
      <c r="E168" s="622"/>
    </row>
    <row r="169" spans="1:5" ht="23.25">
      <c r="A169" s="622"/>
      <c r="B169" s="622"/>
      <c r="C169" s="622"/>
      <c r="D169" s="623"/>
      <c r="E169" s="622"/>
    </row>
    <row r="170" spans="1:5" ht="23.25">
      <c r="A170" s="622"/>
      <c r="B170" s="622"/>
      <c r="C170" s="622"/>
      <c r="D170" s="623"/>
      <c r="E170" s="622"/>
    </row>
    <row r="171" spans="1:5" ht="23.25">
      <c r="A171" s="622"/>
      <c r="B171" s="622"/>
      <c r="C171" s="622"/>
      <c r="D171" s="623"/>
      <c r="E171" s="622"/>
    </row>
    <row r="172" spans="1:5" ht="23.25">
      <c r="A172" s="622"/>
      <c r="B172" s="622"/>
      <c r="C172" s="622"/>
      <c r="D172" s="623"/>
      <c r="E172" s="622"/>
    </row>
    <row r="173" spans="1:5" ht="23.25">
      <c r="A173" s="622"/>
      <c r="B173" s="622"/>
      <c r="C173" s="622"/>
      <c r="D173" s="623"/>
      <c r="E173" s="622"/>
    </row>
    <row r="174" spans="1:5" ht="23.25">
      <c r="A174" s="622"/>
      <c r="B174" s="622"/>
      <c r="C174" s="622"/>
      <c r="D174" s="623"/>
      <c r="E174" s="622"/>
    </row>
    <row r="175" spans="1:5" ht="23.25">
      <c r="A175" s="622"/>
      <c r="B175" s="622"/>
      <c r="C175" s="622"/>
      <c r="D175" s="623"/>
      <c r="E175" s="622"/>
    </row>
    <row r="176" spans="1:5" ht="23.25">
      <c r="A176" s="622"/>
      <c r="B176" s="622"/>
      <c r="C176" s="622"/>
      <c r="D176" s="623"/>
      <c r="E176" s="622"/>
    </row>
    <row r="177" spans="1:5" ht="23.25">
      <c r="A177" s="622"/>
      <c r="B177" s="622"/>
      <c r="C177" s="622"/>
      <c r="D177" s="623"/>
      <c r="E177" s="622"/>
    </row>
    <row r="178" spans="1:5" ht="23.25">
      <c r="A178" s="622"/>
      <c r="B178" s="622"/>
      <c r="C178" s="622"/>
      <c r="D178" s="623"/>
      <c r="E178" s="622"/>
    </row>
    <row r="179" spans="1:5" ht="23.25">
      <c r="A179" s="622"/>
      <c r="B179" s="622"/>
      <c r="C179" s="622"/>
      <c r="D179" s="623"/>
      <c r="E179" s="622"/>
    </row>
    <row r="180" spans="1:5" ht="23.25">
      <c r="A180" s="622"/>
      <c r="B180" s="622"/>
      <c r="C180" s="622"/>
      <c r="D180" s="623"/>
      <c r="E180" s="622"/>
    </row>
    <row r="181" spans="1:5" ht="23.25">
      <c r="A181" s="622"/>
      <c r="B181" s="622"/>
      <c r="C181" s="622"/>
      <c r="D181" s="623"/>
      <c r="E181" s="622"/>
    </row>
    <row r="182" spans="1:5" ht="23.25">
      <c r="A182" s="622"/>
      <c r="B182" s="622"/>
      <c r="C182" s="622"/>
      <c r="D182" s="623"/>
      <c r="E182" s="622"/>
    </row>
    <row r="183" spans="1:5" ht="23.25">
      <c r="A183" s="622"/>
      <c r="B183" s="622"/>
      <c r="C183" s="622"/>
      <c r="D183" s="623"/>
      <c r="E183" s="622"/>
    </row>
    <row r="184" spans="1:5" ht="23.25">
      <c r="A184" s="622"/>
      <c r="B184" s="622"/>
      <c r="C184" s="622"/>
      <c r="D184" s="623"/>
      <c r="E184" s="622"/>
    </row>
    <row r="185" spans="1:5" ht="23.25">
      <c r="A185" s="622"/>
      <c r="B185" s="622"/>
      <c r="C185" s="622"/>
      <c r="D185" s="623"/>
      <c r="E185" s="622"/>
    </row>
    <row r="186" spans="1:5" ht="23.25">
      <c r="A186" s="622"/>
      <c r="B186" s="622"/>
      <c r="C186" s="622"/>
      <c r="D186" s="623"/>
      <c r="E186" s="622"/>
    </row>
    <row r="187" spans="1:5" ht="23.25">
      <c r="A187" s="622"/>
      <c r="B187" s="622"/>
      <c r="C187" s="622"/>
      <c r="D187" s="623"/>
      <c r="E187" s="622"/>
    </row>
    <row r="188" spans="1:5" ht="23.25">
      <c r="A188" s="622"/>
      <c r="B188" s="622"/>
      <c r="C188" s="622"/>
      <c r="D188" s="623"/>
      <c r="E188" s="622"/>
    </row>
    <row r="189" spans="1:5" ht="23.25">
      <c r="A189" s="622"/>
      <c r="B189" s="622"/>
      <c r="C189" s="622"/>
      <c r="D189" s="623"/>
      <c r="E189" s="622"/>
    </row>
    <row r="190" spans="1:5" ht="23.25">
      <c r="A190" s="622"/>
      <c r="B190" s="622"/>
      <c r="C190" s="622"/>
      <c r="D190" s="623"/>
      <c r="E190" s="622"/>
    </row>
    <row r="191" spans="1:5" ht="23.25">
      <c r="A191" s="622"/>
      <c r="B191" s="622"/>
      <c r="C191" s="622"/>
      <c r="D191" s="623"/>
      <c r="E191" s="622"/>
    </row>
    <row r="192" spans="1:5" ht="23.25">
      <c r="A192" s="622"/>
      <c r="B192" s="622"/>
      <c r="C192" s="622"/>
      <c r="D192" s="623"/>
      <c r="E192" s="622"/>
    </row>
    <row r="193" spans="1:5" ht="23.25">
      <c r="A193" s="622"/>
      <c r="B193" s="622"/>
      <c r="C193" s="622"/>
      <c r="D193" s="623"/>
      <c r="E193" s="622"/>
    </row>
    <row r="194" spans="1:5" ht="23.25">
      <c r="A194" s="622"/>
      <c r="B194" s="622"/>
      <c r="C194" s="622"/>
      <c r="D194" s="623"/>
      <c r="E194" s="622"/>
    </row>
    <row r="195" spans="1:5" ht="23.25">
      <c r="A195" s="622"/>
      <c r="B195" s="622"/>
      <c r="C195" s="622"/>
      <c r="D195" s="623"/>
      <c r="E195" s="622"/>
    </row>
    <row r="196" spans="1:5" ht="23.25">
      <c r="A196" s="622"/>
      <c r="B196" s="622"/>
      <c r="C196" s="622"/>
      <c r="D196" s="623"/>
      <c r="E196" s="622"/>
    </row>
    <row r="197" spans="1:5" ht="23.25">
      <c r="A197" s="622"/>
      <c r="B197" s="622"/>
      <c r="C197" s="622"/>
      <c r="D197" s="623"/>
      <c r="E197" s="622"/>
    </row>
    <row r="198" spans="1:5" ht="23.25">
      <c r="A198" s="622"/>
      <c r="B198" s="622"/>
      <c r="C198" s="622"/>
      <c r="D198" s="623"/>
      <c r="E198" s="622"/>
    </row>
    <row r="199" spans="1:5" ht="23.25">
      <c r="A199" s="622"/>
      <c r="B199" s="622"/>
      <c r="C199" s="622"/>
      <c r="D199" s="623"/>
      <c r="E199" s="622"/>
    </row>
    <row r="200" spans="1:5" ht="23.25">
      <c r="A200" s="622"/>
      <c r="B200" s="622"/>
      <c r="C200" s="622"/>
      <c r="D200" s="623"/>
      <c r="E200" s="622"/>
    </row>
    <row r="201" spans="1:5" ht="23.25">
      <c r="A201" s="622"/>
      <c r="B201" s="622"/>
      <c r="C201" s="622"/>
      <c r="D201" s="623"/>
      <c r="E201" s="622"/>
    </row>
    <row r="202" spans="1:5" ht="23.25">
      <c r="A202" s="622"/>
      <c r="B202" s="622"/>
      <c r="C202" s="622"/>
      <c r="D202" s="623"/>
      <c r="E202" s="622"/>
    </row>
    <row r="203" spans="1:5" ht="23.25">
      <c r="A203" s="622"/>
      <c r="B203" s="622"/>
      <c r="C203" s="622"/>
      <c r="D203" s="623"/>
      <c r="E203" s="622"/>
    </row>
    <row r="204" spans="1:5" ht="23.25">
      <c r="A204" s="622"/>
      <c r="B204" s="622"/>
      <c r="C204" s="622"/>
      <c r="D204" s="623"/>
      <c r="E204" s="622"/>
    </row>
    <row r="205" spans="1:5" ht="23.25">
      <c r="A205" s="622"/>
      <c r="B205" s="622"/>
      <c r="C205" s="622"/>
      <c r="D205" s="623"/>
      <c r="E205" s="622"/>
    </row>
    <row r="206" spans="1:5" ht="23.25">
      <c r="A206" s="622"/>
      <c r="B206" s="622"/>
      <c r="C206" s="622"/>
      <c r="D206" s="623"/>
      <c r="E206" s="622"/>
    </row>
    <row r="207" spans="1:5" ht="23.25">
      <c r="A207" s="622"/>
      <c r="B207" s="622"/>
      <c r="C207" s="622"/>
      <c r="D207" s="623"/>
      <c r="E207" s="622"/>
    </row>
    <row r="208" spans="1:5" ht="23.25">
      <c r="A208" s="622"/>
      <c r="B208" s="622"/>
      <c r="C208" s="622"/>
      <c r="D208" s="623"/>
      <c r="E208" s="622"/>
    </row>
    <row r="209" spans="1:5" ht="23.25">
      <c r="A209" s="622"/>
      <c r="B209" s="622"/>
      <c r="C209" s="622"/>
      <c r="D209" s="623"/>
      <c r="E209" s="622"/>
    </row>
    <row r="210" spans="1:5" ht="23.25">
      <c r="A210" s="622"/>
      <c r="B210" s="622"/>
      <c r="C210" s="622"/>
      <c r="D210" s="623"/>
      <c r="E210" s="622"/>
    </row>
    <row r="211" spans="1:5" ht="23.25">
      <c r="A211" s="622"/>
      <c r="B211" s="622"/>
      <c r="C211" s="622"/>
      <c r="D211" s="623"/>
      <c r="E211" s="622"/>
    </row>
    <row r="212" spans="1:5" ht="23.25">
      <c r="A212" s="622"/>
      <c r="B212" s="622"/>
      <c r="C212" s="622"/>
      <c r="D212" s="623"/>
      <c r="E212" s="622"/>
    </row>
    <row r="213" spans="1:5" ht="23.25">
      <c r="A213" s="622"/>
      <c r="B213" s="622"/>
      <c r="C213" s="622"/>
      <c r="D213" s="623"/>
      <c r="E213" s="622"/>
    </row>
    <row r="214" spans="1:5" ht="23.25">
      <c r="A214" s="622"/>
      <c r="B214" s="622"/>
      <c r="C214" s="622"/>
      <c r="D214" s="623"/>
      <c r="E214" s="622"/>
    </row>
    <row r="215" spans="1:5" ht="23.25">
      <c r="A215" s="622"/>
      <c r="B215" s="622"/>
      <c r="C215" s="622"/>
      <c r="D215" s="623"/>
      <c r="E215" s="622"/>
    </row>
    <row r="216" spans="1:5" ht="23.25">
      <c r="A216" s="622"/>
      <c r="B216" s="622"/>
      <c r="C216" s="622"/>
      <c r="D216" s="623"/>
      <c r="E216" s="622"/>
    </row>
    <row r="217" spans="1:5" ht="23.25">
      <c r="A217" s="622"/>
      <c r="B217" s="622"/>
      <c r="C217" s="622"/>
      <c r="D217" s="623"/>
      <c r="E217" s="622"/>
    </row>
    <row r="218" spans="1:5" ht="23.25">
      <c r="A218" s="622"/>
      <c r="B218" s="622"/>
      <c r="C218" s="622"/>
      <c r="D218" s="623"/>
      <c r="E218" s="622"/>
    </row>
    <row r="219" spans="1:5" ht="23.25">
      <c r="A219" s="622"/>
      <c r="B219" s="622"/>
      <c r="C219" s="622"/>
      <c r="D219" s="623"/>
      <c r="E219" s="622"/>
    </row>
    <row r="220" spans="1:5" ht="23.25">
      <c r="A220" s="622"/>
      <c r="B220" s="622"/>
      <c r="C220" s="622"/>
      <c r="D220" s="623"/>
      <c r="E220" s="622"/>
    </row>
    <row r="221" spans="1:5" ht="23.25">
      <c r="A221" s="622"/>
      <c r="B221" s="622"/>
      <c r="C221" s="622"/>
      <c r="D221" s="623"/>
      <c r="E221" s="622"/>
    </row>
    <row r="222" spans="1:5" ht="23.25">
      <c r="A222" s="622"/>
      <c r="B222" s="622"/>
      <c r="C222" s="622"/>
      <c r="D222" s="623"/>
      <c r="E222" s="622"/>
    </row>
    <row r="223" spans="1:5" ht="23.25">
      <c r="A223" s="622"/>
      <c r="B223" s="622"/>
      <c r="C223" s="622"/>
      <c r="D223" s="623"/>
      <c r="E223" s="622"/>
    </row>
    <row r="224" spans="1:5" ht="23.25">
      <c r="A224" s="622"/>
      <c r="B224" s="622"/>
      <c r="C224" s="622"/>
      <c r="D224" s="623"/>
      <c r="E224" s="622"/>
    </row>
  </sheetData>
  <mergeCells count="12">
    <mergeCell ref="G12:H12"/>
    <mergeCell ref="F13:H13"/>
    <mergeCell ref="A14:H14"/>
    <mergeCell ref="A15:L15"/>
    <mergeCell ref="G1:H1"/>
    <mergeCell ref="G2:H2"/>
    <mergeCell ref="A3:H3"/>
    <mergeCell ref="A4:H4"/>
    <mergeCell ref="A5:A6"/>
    <mergeCell ref="B5:B6"/>
    <mergeCell ref="C5:E5"/>
    <mergeCell ref="F5:H5"/>
  </mergeCells>
  <phoneticPr fontId="4" type="noConversion"/>
  <hyperlinks>
    <hyperlink ref="I2" location="預告統計資料發布時間表!A1" display="回發布時間表" xr:uid="{FF75B470-82F5-4F5A-833A-7D8A93F9EBF2}"/>
  </hyperlinks>
  <printOptions horizontalCentered="1"/>
  <pageMargins left="0.35433070866141736" right="0.15748031496062992" top="0.62992125984251968" bottom="0.39370078740157483" header="0.51181102362204722" footer="0.51181102362204722"/>
  <pageSetup paperSize="9" orientation="landscape" blackAndWhite="1" r:id="rId1"/>
  <headerFooter alignWithMargins="0"/>
  <drawing r:id="rId2"/>
</worksheet>
</file>

<file path=xl/worksheets/sheet1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128C002-E62E-49CA-8273-8D9C7A38ADE6}">
  <sheetPr>
    <pageSetUpPr fitToPage="1"/>
  </sheetPr>
  <dimension ref="A1:I18"/>
  <sheetViews>
    <sheetView view="pageBreakPreview" topLeftCell="A3" zoomScale="85" zoomScaleNormal="85" zoomScaleSheetLayoutView="85" workbookViewId="0">
      <selection activeCell="I4" sqref="I4"/>
    </sheetView>
  </sheetViews>
  <sheetFormatPr defaultRowHeight="12"/>
  <cols>
    <col min="1" max="1" width="15.25" style="731" customWidth="1"/>
    <col min="2" max="8" width="19" style="731" customWidth="1"/>
    <col min="9" max="16384" width="9" style="731"/>
  </cols>
  <sheetData>
    <row r="1" spans="1:9" s="492" customFormat="1" ht="31.5" hidden="1" customHeight="1">
      <c r="A1" s="492" t="s">
        <v>887</v>
      </c>
      <c r="C1" s="492" t="s">
        <v>1452</v>
      </c>
      <c r="D1" s="492" t="s">
        <v>1453</v>
      </c>
      <c r="E1" s="746" t="s">
        <v>2340</v>
      </c>
      <c r="F1" s="699"/>
      <c r="G1" s="700"/>
    </row>
    <row r="2" spans="1:9" s="492" customFormat="1" ht="28.5" hidden="1" customHeight="1">
      <c r="A2" s="701" t="s">
        <v>2341</v>
      </c>
      <c r="B2" s="727"/>
      <c r="C2" s="728"/>
      <c r="D2" s="492" t="s">
        <v>1456</v>
      </c>
    </row>
    <row r="3" spans="1:9" ht="18" customHeight="1" thickTop="1" thickBot="1">
      <c r="A3" s="703" t="s">
        <v>800</v>
      </c>
      <c r="B3" s="704"/>
      <c r="C3" s="705"/>
      <c r="D3" s="705"/>
      <c r="E3" s="706"/>
      <c r="F3" s="706"/>
      <c r="G3" s="707" t="s">
        <v>846</v>
      </c>
      <c r="H3" s="1517" t="s">
        <v>2342</v>
      </c>
    </row>
    <row r="4" spans="1:9" ht="18" customHeight="1" thickTop="1" thickBot="1">
      <c r="A4" s="708" t="s">
        <v>1457</v>
      </c>
      <c r="B4" s="2183" t="s">
        <v>1458</v>
      </c>
      <c r="C4" s="2184"/>
      <c r="D4" s="2184"/>
      <c r="E4" s="711"/>
      <c r="F4" s="711"/>
      <c r="G4" s="713" t="s">
        <v>804</v>
      </c>
      <c r="H4" s="1517" t="s">
        <v>2343</v>
      </c>
      <c r="I4" s="107" t="s">
        <v>62</v>
      </c>
    </row>
    <row r="5" spans="1:9" ht="54" customHeight="1" thickTop="1">
      <c r="A5" s="2185" t="s">
        <v>2344</v>
      </c>
      <c r="B5" s="2185"/>
      <c r="C5" s="2185"/>
      <c r="D5" s="2185"/>
      <c r="E5" s="2185"/>
      <c r="F5" s="2185"/>
      <c r="G5" s="2185"/>
      <c r="H5" s="2185"/>
    </row>
    <row r="6" spans="1:9" ht="24" customHeight="1" thickBot="1">
      <c r="A6" s="2186" t="s">
        <v>1461</v>
      </c>
      <c r="B6" s="2186"/>
      <c r="C6" s="2186"/>
      <c r="D6" s="2186"/>
      <c r="E6" s="2186"/>
      <c r="F6" s="2186"/>
      <c r="G6" s="2186"/>
      <c r="H6" s="2186"/>
    </row>
    <row r="7" spans="1:9" s="737" customFormat="1" ht="33" customHeight="1">
      <c r="A7" s="2187" t="s">
        <v>1412</v>
      </c>
      <c r="B7" s="2190" t="s">
        <v>1242</v>
      </c>
      <c r="C7" s="2193" t="s">
        <v>1413</v>
      </c>
      <c r="D7" s="2194"/>
      <c r="E7" s="2195"/>
      <c r="F7" s="2193" t="s">
        <v>1414</v>
      </c>
      <c r="G7" s="2194"/>
      <c r="H7" s="2194"/>
    </row>
    <row r="8" spans="1:9" s="737" customFormat="1" ht="33" customHeight="1" thickBot="1">
      <c r="A8" s="2189"/>
      <c r="B8" s="2192"/>
      <c r="C8" s="1510" t="s">
        <v>867</v>
      </c>
      <c r="D8" s="1510" t="s">
        <v>1415</v>
      </c>
      <c r="E8" s="1510" t="s">
        <v>1400</v>
      </c>
      <c r="F8" s="1510" t="s">
        <v>867</v>
      </c>
      <c r="G8" s="1510" t="s">
        <v>1415</v>
      </c>
      <c r="H8" s="718" t="s">
        <v>1400</v>
      </c>
    </row>
    <row r="9" spans="1:9" s="740" customFormat="1" ht="120" customHeight="1">
      <c r="A9" s="719" t="s">
        <v>2345</v>
      </c>
      <c r="B9" s="1518">
        <v>5</v>
      </c>
      <c r="C9" s="739">
        <v>5</v>
      </c>
      <c r="D9" s="739">
        <v>0</v>
      </c>
      <c r="E9" s="739">
        <v>5</v>
      </c>
      <c r="F9" s="739">
        <v>0</v>
      </c>
      <c r="G9" s="739">
        <v>0</v>
      </c>
      <c r="H9" s="739">
        <v>0</v>
      </c>
    </row>
    <row r="10" spans="1:9" s="740" customFormat="1" ht="120" customHeight="1">
      <c r="A10" s="723" t="s">
        <v>1465</v>
      </c>
      <c r="B10" s="1518">
        <v>3</v>
      </c>
      <c r="C10" s="739">
        <v>3</v>
      </c>
      <c r="D10" s="739">
        <v>0</v>
      </c>
      <c r="E10" s="739">
        <v>3</v>
      </c>
      <c r="F10" s="739">
        <v>0</v>
      </c>
      <c r="G10" s="739">
        <v>0</v>
      </c>
      <c r="H10" s="739">
        <v>0</v>
      </c>
    </row>
    <row r="11" spans="1:9" s="740" customFormat="1" ht="120" customHeight="1" thickBot="1">
      <c r="A11" s="723" t="s">
        <v>1466</v>
      </c>
      <c r="B11" s="1518">
        <v>2</v>
      </c>
      <c r="C11" s="739">
        <v>2</v>
      </c>
      <c r="D11" s="739">
        <v>0</v>
      </c>
      <c r="E11" s="739">
        <v>2</v>
      </c>
      <c r="F11" s="739">
        <v>0</v>
      </c>
      <c r="G11" s="739">
        <v>0</v>
      </c>
      <c r="H11" s="739">
        <v>0</v>
      </c>
    </row>
    <row r="12" spans="1:9" s="468" customFormat="1" ht="55.5" customHeight="1">
      <c r="A12" s="2201" t="s">
        <v>2346</v>
      </c>
      <c r="B12" s="2201"/>
      <c r="C12" s="2201"/>
      <c r="D12" s="2201"/>
      <c r="E12" s="2201"/>
      <c r="F12" s="2201"/>
      <c r="G12" s="2201"/>
      <c r="H12" s="2201"/>
    </row>
    <row r="13" spans="1:9" s="744" customFormat="1" ht="18" customHeight="1">
      <c r="A13" s="2180" t="s">
        <v>1390</v>
      </c>
      <c r="B13" s="2180"/>
      <c r="C13" s="2180"/>
      <c r="D13" s="2180"/>
      <c r="E13" s="2180"/>
      <c r="F13" s="2180"/>
      <c r="G13" s="2180"/>
      <c r="H13" s="2180"/>
    </row>
    <row r="14" spans="1:9" ht="38.25" customHeight="1">
      <c r="A14" s="2180" t="s">
        <v>2347</v>
      </c>
      <c r="B14" s="2180"/>
      <c r="C14" s="2180"/>
      <c r="D14" s="2180"/>
      <c r="E14" s="2180"/>
      <c r="F14" s="2180"/>
      <c r="G14" s="2180"/>
      <c r="H14" s="2180"/>
    </row>
    <row r="15" spans="1:9" ht="15.75">
      <c r="B15" s="745"/>
      <c r="C15" s="745"/>
    </row>
    <row r="18" spans="6:6" hidden="1">
      <c r="F18" s="1519" t="s">
        <v>2348</v>
      </c>
    </row>
  </sheetData>
  <mergeCells count="10">
    <mergeCell ref="A12:H12"/>
    <mergeCell ref="A13:H13"/>
    <mergeCell ref="A14:H14"/>
    <mergeCell ref="B4:D4"/>
    <mergeCell ref="A5:H5"/>
    <mergeCell ref="A6:H6"/>
    <mergeCell ref="A7:A8"/>
    <mergeCell ref="B7:B8"/>
    <mergeCell ref="C7:E7"/>
    <mergeCell ref="F7:H7"/>
  </mergeCells>
  <phoneticPr fontId="4" type="noConversion"/>
  <hyperlinks>
    <hyperlink ref="I4" location="預告統計資料發布時間表!A1" display="回發布時間表" xr:uid="{88857C0A-B32A-471E-8A55-7292FA78E4FA}"/>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1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5CF6D-89C0-4625-8DEF-33FAE8D3C026}">
  <dimension ref="A1:I38"/>
  <sheetViews>
    <sheetView view="pageBreakPreview" topLeftCell="A3" zoomScaleNormal="100" zoomScaleSheetLayoutView="100" workbookViewId="0">
      <selection activeCell="H4" sqref="H4"/>
    </sheetView>
  </sheetViews>
  <sheetFormatPr defaultRowHeight="12"/>
  <cols>
    <col min="1" max="1" width="29.625" style="731" customWidth="1"/>
    <col min="2" max="2" width="39.5" style="731" customWidth="1"/>
    <col min="3" max="3" width="25.125" style="731" customWidth="1"/>
    <col min="4" max="4" width="8" style="731" customWidth="1"/>
    <col min="5" max="5" width="6.5" style="731" customWidth="1"/>
    <col min="6" max="6" width="11.75" style="731" customWidth="1"/>
    <col min="7" max="7" width="13.25" style="731" customWidth="1"/>
    <col min="8" max="8" width="19" style="731" customWidth="1"/>
    <col min="9" max="16384" width="9" style="731"/>
  </cols>
  <sheetData>
    <row r="1" spans="1:9" s="492" customFormat="1" ht="31.5" hidden="1" customHeight="1">
      <c r="A1" s="492" t="s">
        <v>887</v>
      </c>
      <c r="C1" s="492" t="s">
        <v>1452</v>
      </c>
      <c r="D1" s="492" t="s">
        <v>1453</v>
      </c>
      <c r="E1" s="746" t="s">
        <v>2349</v>
      </c>
      <c r="F1" s="699"/>
      <c r="G1" s="700"/>
    </row>
    <row r="2" spans="1:9" s="492" customFormat="1" ht="28.5" hidden="1" customHeight="1">
      <c r="A2" s="701" t="s">
        <v>2350</v>
      </c>
      <c r="B2" s="727"/>
      <c r="C2" s="728"/>
      <c r="D2" s="492" t="s">
        <v>1471</v>
      </c>
    </row>
    <row r="3" spans="1:9" ht="18" customHeight="1" thickTop="1" thickBot="1">
      <c r="A3" s="703" t="s">
        <v>800</v>
      </c>
      <c r="B3" s="704"/>
      <c r="C3" s="705"/>
      <c r="D3" s="2216" t="s">
        <v>846</v>
      </c>
      <c r="E3" s="2647"/>
      <c r="F3" s="2216" t="s">
        <v>1472</v>
      </c>
      <c r="G3" s="2217"/>
    </row>
    <row r="4" spans="1:9" ht="18" customHeight="1" thickTop="1" thickBot="1">
      <c r="A4" s="708" t="s">
        <v>1457</v>
      </c>
      <c r="B4" s="709" t="s">
        <v>1458</v>
      </c>
      <c r="C4" s="710"/>
      <c r="D4" s="2216" t="s">
        <v>804</v>
      </c>
      <c r="E4" s="2647"/>
      <c r="F4" s="2216" t="s">
        <v>2351</v>
      </c>
      <c r="G4" s="2217"/>
      <c r="H4" s="107" t="s">
        <v>62</v>
      </c>
    </row>
    <row r="5" spans="1:9" ht="54" customHeight="1" thickTop="1">
      <c r="A5" s="2218" t="s">
        <v>2352</v>
      </c>
      <c r="B5" s="2218"/>
      <c r="C5" s="2218"/>
      <c r="D5" s="2218"/>
      <c r="E5" s="2219"/>
      <c r="F5" s="2219"/>
      <c r="G5" s="2219"/>
      <c r="H5" s="107"/>
    </row>
    <row r="6" spans="1:9" ht="24" customHeight="1" thickBot="1">
      <c r="A6" s="2227" t="s">
        <v>2353</v>
      </c>
      <c r="B6" s="2227"/>
      <c r="C6" s="2227"/>
      <c r="D6" s="2227"/>
      <c r="E6" s="2228"/>
      <c r="F6" s="2228"/>
      <c r="G6" s="2228"/>
      <c r="H6" s="734"/>
    </row>
    <row r="7" spans="1:9" s="737" customFormat="1" ht="66" customHeight="1" thickBot="1">
      <c r="A7" s="735" t="s">
        <v>1412</v>
      </c>
      <c r="B7" s="1520" t="s">
        <v>1242</v>
      </c>
      <c r="C7" s="2648" t="s">
        <v>2354</v>
      </c>
      <c r="D7" s="2649"/>
      <c r="E7" s="2650" t="s">
        <v>2355</v>
      </c>
      <c r="F7" s="2651"/>
      <c r="G7" s="2651"/>
    </row>
    <row r="8" spans="1:9" s="740" customFormat="1" ht="120" customHeight="1">
      <c r="A8" s="1521" t="s">
        <v>1242</v>
      </c>
      <c r="B8" s="1522">
        <v>0</v>
      </c>
      <c r="C8" s="2652">
        <v>0</v>
      </c>
      <c r="D8" s="2649"/>
      <c r="E8" s="2653">
        <v>0</v>
      </c>
      <c r="F8" s="2654"/>
      <c r="G8" s="2654"/>
    </row>
    <row r="9" spans="1:9" s="740" customFormat="1" ht="120" customHeight="1">
      <c r="A9" s="1523" t="s">
        <v>1416</v>
      </c>
      <c r="B9" s="750">
        <v>0</v>
      </c>
      <c r="C9" s="2653">
        <v>0</v>
      </c>
      <c r="D9" s="2654"/>
      <c r="E9" s="2653">
        <v>0</v>
      </c>
      <c r="F9" s="2654"/>
      <c r="G9" s="2654"/>
    </row>
    <row r="10" spans="1:9" s="740" customFormat="1" ht="120" customHeight="1" thickBot="1">
      <c r="A10" s="1524" t="s">
        <v>1466</v>
      </c>
      <c r="B10" s="1525">
        <v>0</v>
      </c>
      <c r="C10" s="2655">
        <v>0</v>
      </c>
      <c r="D10" s="2656"/>
      <c r="E10" s="2655">
        <v>0</v>
      </c>
      <c r="F10" s="2656"/>
      <c r="G10" s="2656"/>
      <c r="I10" s="740">
        <v>0</v>
      </c>
    </row>
    <row r="11" spans="1:9" s="468" customFormat="1" ht="53.25" customHeight="1">
      <c r="A11" s="2180" t="s">
        <v>2356</v>
      </c>
      <c r="B11" s="2180"/>
      <c r="C11" s="2180"/>
      <c r="D11" s="2180"/>
      <c r="E11" s="2206"/>
      <c r="F11" s="2206"/>
      <c r="G11" s="2206"/>
      <c r="H11" s="725"/>
    </row>
    <row r="12" spans="1:9" s="744" customFormat="1" ht="18" customHeight="1">
      <c r="A12" s="2180" t="s">
        <v>1390</v>
      </c>
      <c r="B12" s="2180"/>
      <c r="C12" s="2180"/>
      <c r="D12" s="2180"/>
      <c r="E12" s="725"/>
      <c r="F12" s="725"/>
      <c r="G12" s="725"/>
      <c r="H12" s="725"/>
    </row>
    <row r="13" spans="1:9" ht="36" customHeight="1">
      <c r="A13" s="2180" t="s">
        <v>2357</v>
      </c>
      <c r="B13" s="2180"/>
      <c r="C13" s="2180"/>
      <c r="D13" s="2180"/>
      <c r="E13" s="725"/>
      <c r="F13" s="725"/>
      <c r="G13" s="725"/>
      <c r="H13" s="725"/>
    </row>
    <row r="14" spans="1:9" ht="15.75">
      <c r="B14" s="745"/>
      <c r="C14" s="745"/>
    </row>
    <row r="38" spans="3:3" hidden="1">
      <c r="C38" s="731" t="s">
        <v>1477</v>
      </c>
    </row>
  </sheetData>
  <mergeCells count="17">
    <mergeCell ref="C10:D10"/>
    <mergeCell ref="E10:G10"/>
    <mergeCell ref="A11:G11"/>
    <mergeCell ref="A12:D12"/>
    <mergeCell ref="A13:D13"/>
    <mergeCell ref="C7:D7"/>
    <mergeCell ref="E7:G7"/>
    <mergeCell ref="C8:D8"/>
    <mergeCell ref="E8:G8"/>
    <mergeCell ref="C9:D9"/>
    <mergeCell ref="E9:G9"/>
    <mergeCell ref="A6:G6"/>
    <mergeCell ref="D3:E3"/>
    <mergeCell ref="F3:G3"/>
    <mergeCell ref="D4:E4"/>
    <mergeCell ref="F4:G4"/>
    <mergeCell ref="A5:G5"/>
  </mergeCells>
  <phoneticPr fontId="4" type="noConversion"/>
  <hyperlinks>
    <hyperlink ref="H4" location="預告統計資料發布時間表!A1" display="回發布時間表" xr:uid="{84C6027D-E503-422A-B83A-5E6D1FF4EB0F}"/>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1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4E8798-D0F0-49A0-A5BD-26137071B775}">
  <sheetPr>
    <pageSetUpPr fitToPage="1"/>
  </sheetPr>
  <dimension ref="A1:I25"/>
  <sheetViews>
    <sheetView view="pageBreakPreview" topLeftCell="A3" zoomScale="85" zoomScaleNormal="85" zoomScaleSheetLayoutView="85" workbookViewId="0">
      <selection activeCell="I4" sqref="I4"/>
    </sheetView>
  </sheetViews>
  <sheetFormatPr defaultRowHeight="12"/>
  <cols>
    <col min="1" max="1" width="15.25" style="731" customWidth="1"/>
    <col min="2" max="8" width="19" style="731" customWidth="1"/>
    <col min="9" max="16384" width="9" style="731"/>
  </cols>
  <sheetData>
    <row r="1" spans="1:9" s="492" customFormat="1" ht="31.5" hidden="1" customHeight="1">
      <c r="A1" s="492" t="s">
        <v>887</v>
      </c>
      <c r="C1" s="492" t="s">
        <v>1452</v>
      </c>
      <c r="D1" s="492" t="s">
        <v>1453</v>
      </c>
      <c r="E1" s="746" t="s">
        <v>2358</v>
      </c>
      <c r="F1" s="699"/>
      <c r="G1" s="700"/>
    </row>
    <row r="2" spans="1:9" s="492" customFormat="1" ht="28.5" hidden="1" customHeight="1">
      <c r="A2" s="701" t="s">
        <v>2359</v>
      </c>
      <c r="B2" s="727"/>
      <c r="C2" s="728"/>
      <c r="D2" s="492" t="s">
        <v>1480</v>
      </c>
    </row>
    <row r="3" spans="1:9" ht="18" customHeight="1" thickTop="1" thickBot="1">
      <c r="A3" s="703" t="s">
        <v>800</v>
      </c>
      <c r="B3" s="704"/>
      <c r="C3" s="705"/>
      <c r="D3" s="705"/>
      <c r="F3" s="730" t="s">
        <v>846</v>
      </c>
      <c r="G3" s="2216" t="s">
        <v>1472</v>
      </c>
      <c r="H3" s="2217"/>
    </row>
    <row r="4" spans="1:9" ht="18" customHeight="1" thickTop="1" thickBot="1">
      <c r="A4" s="708" t="s">
        <v>1457</v>
      </c>
      <c r="B4" s="709" t="s">
        <v>1458</v>
      </c>
      <c r="C4" s="710"/>
      <c r="D4" s="710"/>
      <c r="E4" s="1526"/>
      <c r="F4" s="730" t="s">
        <v>804</v>
      </c>
      <c r="G4" s="2216" t="s">
        <v>2360</v>
      </c>
      <c r="H4" s="2217"/>
      <c r="I4" s="107" t="s">
        <v>62</v>
      </c>
    </row>
    <row r="5" spans="1:9" ht="54" customHeight="1" thickTop="1">
      <c r="A5" s="2185" t="s">
        <v>2361</v>
      </c>
      <c r="B5" s="2185"/>
      <c r="C5" s="2185"/>
      <c r="D5" s="2185"/>
      <c r="E5" s="2185"/>
      <c r="F5" s="2185"/>
      <c r="G5" s="2185"/>
      <c r="H5" s="2185"/>
    </row>
    <row r="6" spans="1:9" ht="24" customHeight="1" thickBot="1">
      <c r="A6" s="2186" t="s">
        <v>2362</v>
      </c>
      <c r="B6" s="2186"/>
      <c r="C6" s="2186"/>
      <c r="D6" s="2186"/>
      <c r="E6" s="2186"/>
      <c r="F6" s="2186"/>
      <c r="G6" s="2186"/>
      <c r="H6" s="2186"/>
    </row>
    <row r="7" spans="1:9" s="737" customFormat="1" ht="33" customHeight="1">
      <c r="A7" s="2657" t="s">
        <v>1412</v>
      </c>
      <c r="B7" s="2190" t="s">
        <v>1242</v>
      </c>
      <c r="C7" s="2193" t="s">
        <v>1413</v>
      </c>
      <c r="D7" s="2194"/>
      <c r="E7" s="2195"/>
      <c r="F7" s="2193" t="s">
        <v>1414</v>
      </c>
      <c r="G7" s="2194"/>
      <c r="H7" s="2194"/>
    </row>
    <row r="8" spans="1:9" s="737" customFormat="1" ht="33" customHeight="1" thickBot="1">
      <c r="A8" s="2658"/>
      <c r="B8" s="2192"/>
      <c r="C8" s="1510" t="s">
        <v>867</v>
      </c>
      <c r="D8" s="1510" t="s">
        <v>1415</v>
      </c>
      <c r="E8" s="1510" t="s">
        <v>1400</v>
      </c>
      <c r="F8" s="1510" t="s">
        <v>867</v>
      </c>
      <c r="G8" s="1510" t="s">
        <v>1415</v>
      </c>
      <c r="H8" s="718" t="s">
        <v>1400</v>
      </c>
    </row>
    <row r="9" spans="1:9" s="737" customFormat="1" ht="45" customHeight="1">
      <c r="A9" s="719" t="s">
        <v>1242</v>
      </c>
      <c r="B9" s="1527">
        <v>0</v>
      </c>
      <c r="C9" s="1528">
        <v>0</v>
      </c>
      <c r="D9" s="1528">
        <v>0</v>
      </c>
      <c r="E9" s="1528">
        <v>0</v>
      </c>
      <c r="F9" s="1528">
        <v>0</v>
      </c>
      <c r="G9" s="1528">
        <v>0</v>
      </c>
      <c r="H9" s="1528">
        <v>0</v>
      </c>
    </row>
    <row r="10" spans="1:9" s="737" customFormat="1" ht="45" customHeight="1">
      <c r="A10" s="723" t="s">
        <v>1464</v>
      </c>
      <c r="B10" s="1527">
        <v>0</v>
      </c>
      <c r="C10" s="1528">
        <v>0</v>
      </c>
      <c r="D10" s="1528">
        <v>0</v>
      </c>
      <c r="E10" s="1528">
        <v>0</v>
      </c>
      <c r="F10" s="1528">
        <v>0</v>
      </c>
      <c r="G10" s="1528">
        <v>0</v>
      </c>
      <c r="H10" s="1528">
        <v>0</v>
      </c>
    </row>
    <row r="11" spans="1:9" s="737" customFormat="1" ht="45" customHeight="1">
      <c r="A11" s="723" t="s">
        <v>1465</v>
      </c>
      <c r="B11" s="1527">
        <v>0</v>
      </c>
      <c r="C11" s="1528">
        <v>0</v>
      </c>
      <c r="D11" s="1528">
        <v>0</v>
      </c>
      <c r="E11" s="1528">
        <v>0</v>
      </c>
      <c r="F11" s="1528">
        <v>0</v>
      </c>
      <c r="G11" s="1528">
        <v>0</v>
      </c>
      <c r="H11" s="1528">
        <v>0</v>
      </c>
    </row>
    <row r="12" spans="1:9" s="740" customFormat="1" ht="45" customHeight="1">
      <c r="A12" s="723" t="s">
        <v>1466</v>
      </c>
      <c r="B12" s="1529">
        <v>0</v>
      </c>
      <c r="C12" s="1530">
        <v>0</v>
      </c>
      <c r="D12" s="1530">
        <v>0</v>
      </c>
      <c r="E12" s="1530">
        <v>0</v>
      </c>
      <c r="F12" s="1530">
        <v>0</v>
      </c>
      <c r="G12" s="1530">
        <v>0</v>
      </c>
      <c r="H12" s="1530">
        <v>0</v>
      </c>
    </row>
    <row r="13" spans="1:9" s="740" customFormat="1" ht="6.75" customHeight="1" thickBot="1">
      <c r="A13" s="723"/>
      <c r="B13" s="750"/>
      <c r="C13" s="1511"/>
      <c r="D13" s="1511"/>
      <c r="E13" s="1531"/>
      <c r="F13" s="1531"/>
      <c r="G13" s="1531"/>
      <c r="H13" s="1531"/>
    </row>
    <row r="14" spans="1:9" s="468" customFormat="1" ht="54" customHeight="1">
      <c r="A14" s="2201" t="s">
        <v>2363</v>
      </c>
      <c r="B14" s="2201"/>
      <c r="C14" s="2201"/>
      <c r="D14" s="2201"/>
      <c r="E14" s="2201"/>
      <c r="F14" s="2201"/>
      <c r="G14" s="2201"/>
      <c r="H14" s="2201"/>
    </row>
    <row r="15" spans="1:9" s="744" customFormat="1" ht="18" customHeight="1">
      <c r="A15" s="2180" t="s">
        <v>1390</v>
      </c>
      <c r="B15" s="2180"/>
      <c r="C15" s="2180"/>
      <c r="D15" s="2180"/>
      <c r="E15" s="2180"/>
      <c r="F15" s="2180"/>
      <c r="G15" s="2180"/>
      <c r="H15" s="2180"/>
    </row>
    <row r="16" spans="1:9" ht="35.25" customHeight="1">
      <c r="A16" s="2180" t="s">
        <v>2364</v>
      </c>
      <c r="B16" s="2180"/>
      <c r="C16" s="2180"/>
      <c r="D16" s="2180"/>
      <c r="E16" s="2180"/>
      <c r="F16" s="2180"/>
      <c r="G16" s="2180"/>
      <c r="H16" s="2180"/>
    </row>
    <row r="17" spans="1:7" ht="15.75">
      <c r="B17" s="745"/>
      <c r="C17" s="745"/>
    </row>
    <row r="22" spans="1:7" hidden="1">
      <c r="G22" s="731" t="s">
        <v>1477</v>
      </c>
    </row>
    <row r="25" spans="1:7">
      <c r="A25" s="1519"/>
    </row>
  </sheetData>
  <mergeCells count="11">
    <mergeCell ref="A14:H14"/>
    <mergeCell ref="A15:H15"/>
    <mergeCell ref="A16:H16"/>
    <mergeCell ref="G3:H3"/>
    <mergeCell ref="G4:H4"/>
    <mergeCell ref="A5:H5"/>
    <mergeCell ref="A6:H6"/>
    <mergeCell ref="A7:A8"/>
    <mergeCell ref="B7:B8"/>
    <mergeCell ref="C7:E7"/>
    <mergeCell ref="F7:H7"/>
  </mergeCells>
  <phoneticPr fontId="4" type="noConversion"/>
  <hyperlinks>
    <hyperlink ref="I4" location="預告統計資料發布時間表!A1" display="回發布時間表" xr:uid="{26CD8363-EB3D-446F-8AD2-35B22718FF45}"/>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1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2436A2-3C1B-41F0-871E-E6CA2D11C045}">
  <sheetPr>
    <pageSetUpPr fitToPage="1"/>
  </sheetPr>
  <dimension ref="A1:H28"/>
  <sheetViews>
    <sheetView view="pageBreakPreview" topLeftCell="A3" zoomScale="60" zoomScaleNormal="60" workbookViewId="0">
      <selection activeCell="G4" sqref="G4"/>
    </sheetView>
  </sheetViews>
  <sheetFormatPr defaultRowHeight="12"/>
  <cols>
    <col min="1" max="1" width="29.625" style="731" customWidth="1"/>
    <col min="2" max="2" width="39.5" style="731" customWidth="1"/>
    <col min="3" max="3" width="31.125" style="731" customWidth="1"/>
    <col min="4" max="4" width="13.5" style="731" customWidth="1"/>
    <col min="5" max="5" width="22.75" style="731" customWidth="1"/>
    <col min="6" max="8" width="19" style="731" customWidth="1"/>
    <col min="9" max="16384" width="9" style="731"/>
  </cols>
  <sheetData>
    <row r="1" spans="1:8" s="492" customFormat="1" ht="61.5" hidden="1" customHeight="1">
      <c r="A1" s="492" t="s">
        <v>887</v>
      </c>
      <c r="C1" s="492" t="s">
        <v>1452</v>
      </c>
      <c r="D1" s="492" t="s">
        <v>1453</v>
      </c>
      <c r="E1" s="746" t="s">
        <v>1478</v>
      </c>
      <c r="F1" s="699"/>
      <c r="G1" s="700"/>
    </row>
    <row r="2" spans="1:8" s="492" customFormat="1" ht="86.25" hidden="1" customHeight="1">
      <c r="A2" s="701" t="s">
        <v>1479</v>
      </c>
      <c r="B2" s="727"/>
      <c r="C2" s="728"/>
      <c r="D2" s="492" t="s">
        <v>1480</v>
      </c>
    </row>
    <row r="3" spans="1:8" ht="18" customHeight="1" thickTop="1" thickBot="1">
      <c r="A3" s="703" t="s">
        <v>800</v>
      </c>
      <c r="B3" s="704"/>
      <c r="C3" s="705"/>
      <c r="D3" s="730" t="s">
        <v>846</v>
      </c>
      <c r="E3" s="2216" t="s">
        <v>1472</v>
      </c>
      <c r="F3" s="2217"/>
    </row>
    <row r="4" spans="1:8" ht="25.5" customHeight="1" thickTop="1" thickBot="1">
      <c r="A4" s="708" t="s">
        <v>1457</v>
      </c>
      <c r="B4" s="709" t="s">
        <v>1458</v>
      </c>
      <c r="C4" s="710"/>
      <c r="D4" s="730" t="s">
        <v>804</v>
      </c>
      <c r="E4" s="2216" t="s">
        <v>2365</v>
      </c>
      <c r="F4" s="2217"/>
      <c r="G4" s="107" t="s">
        <v>62</v>
      </c>
    </row>
    <row r="5" spans="1:8" ht="54" customHeight="1" thickTop="1">
      <c r="A5" s="2218" t="s">
        <v>2366</v>
      </c>
      <c r="B5" s="2218"/>
      <c r="C5" s="2218"/>
      <c r="D5" s="2218"/>
      <c r="E5" s="2219"/>
      <c r="F5" s="2219"/>
      <c r="G5" s="714"/>
      <c r="H5" s="714"/>
    </row>
    <row r="6" spans="1:8" ht="24" customHeight="1" thickBot="1">
      <c r="A6" s="2186" t="s">
        <v>2367</v>
      </c>
      <c r="B6" s="2186"/>
      <c r="C6" s="2186"/>
      <c r="D6" s="2186"/>
      <c r="E6" s="2220"/>
      <c r="F6" s="2220"/>
      <c r="G6" s="734"/>
      <c r="H6" s="734"/>
    </row>
    <row r="7" spans="1:8" s="737" customFormat="1" ht="66" customHeight="1" thickBot="1">
      <c r="A7" s="735" t="s">
        <v>1412</v>
      </c>
      <c r="B7" s="1532" t="s">
        <v>1242</v>
      </c>
      <c r="C7" s="2659" t="s">
        <v>1415</v>
      </c>
      <c r="D7" s="2660"/>
      <c r="E7" s="2650" t="s">
        <v>1400</v>
      </c>
      <c r="F7" s="2651"/>
    </row>
    <row r="8" spans="1:8" s="737" customFormat="1" ht="45" customHeight="1">
      <c r="A8" s="1533" t="s">
        <v>1652</v>
      </c>
      <c r="B8" s="1527">
        <v>0</v>
      </c>
      <c r="C8" s="2661">
        <v>0</v>
      </c>
      <c r="D8" s="2662"/>
      <c r="E8" s="2661">
        <v>0</v>
      </c>
      <c r="F8" s="2662"/>
    </row>
    <row r="9" spans="1:8" s="737" customFormat="1" ht="45" customHeight="1">
      <c r="A9" s="1509" t="s">
        <v>1464</v>
      </c>
      <c r="B9" s="1527">
        <v>0</v>
      </c>
      <c r="C9" s="2661">
        <v>0</v>
      </c>
      <c r="D9" s="2662"/>
      <c r="E9" s="2661">
        <v>0</v>
      </c>
      <c r="F9" s="2662"/>
    </row>
    <row r="10" spans="1:8" s="737" customFormat="1" ht="45" customHeight="1">
      <c r="A10" s="1509" t="s">
        <v>1465</v>
      </c>
      <c r="B10" s="1527">
        <v>0</v>
      </c>
      <c r="C10" s="2661">
        <v>0</v>
      </c>
      <c r="D10" s="2662"/>
      <c r="E10" s="2661">
        <v>0</v>
      </c>
      <c r="F10" s="2662"/>
    </row>
    <row r="11" spans="1:8" s="740" customFormat="1" ht="45" customHeight="1" thickBot="1">
      <c r="A11" s="1509" t="s">
        <v>1466</v>
      </c>
      <c r="B11" s="1529">
        <v>0</v>
      </c>
      <c r="C11" s="2661">
        <v>0</v>
      </c>
      <c r="D11" s="2662"/>
      <c r="E11" s="2663">
        <v>0</v>
      </c>
      <c r="F11" s="2664"/>
    </row>
    <row r="12" spans="1:8" s="468" customFormat="1" ht="54.75" customHeight="1">
      <c r="A12" s="2201" t="s">
        <v>2368</v>
      </c>
      <c r="B12" s="2201"/>
      <c r="C12" s="2201"/>
      <c r="D12" s="2201"/>
      <c r="E12" s="2205"/>
      <c r="F12" s="2205"/>
      <c r="G12" s="725"/>
      <c r="H12" s="725"/>
    </row>
    <row r="13" spans="1:8" s="744" customFormat="1" ht="18" customHeight="1">
      <c r="A13" s="2180" t="s">
        <v>1390</v>
      </c>
      <c r="B13" s="2180"/>
      <c r="C13" s="2180"/>
      <c r="D13" s="2180"/>
      <c r="E13" s="725"/>
      <c r="F13" s="725"/>
      <c r="G13" s="725"/>
      <c r="H13" s="725"/>
    </row>
    <row r="14" spans="1:8" ht="36" customHeight="1">
      <c r="A14" s="2180" t="s">
        <v>2369</v>
      </c>
      <c r="B14" s="2180"/>
      <c r="C14" s="2180"/>
      <c r="D14" s="2180"/>
      <c r="E14" s="725"/>
      <c r="F14" s="725"/>
      <c r="G14" s="725"/>
      <c r="H14" s="725"/>
    </row>
    <row r="15" spans="1:8" ht="15.75">
      <c r="B15" s="745"/>
      <c r="C15" s="745"/>
    </row>
    <row r="28" spans="3:3" hidden="1">
      <c r="C28" s="731" t="s">
        <v>1477</v>
      </c>
    </row>
  </sheetData>
  <mergeCells count="17">
    <mergeCell ref="C11:D11"/>
    <mergeCell ref="E11:F11"/>
    <mergeCell ref="A12:F12"/>
    <mergeCell ref="A13:D13"/>
    <mergeCell ref="A14:D14"/>
    <mergeCell ref="C8:D8"/>
    <mergeCell ref="E8:F8"/>
    <mergeCell ref="C9:D9"/>
    <mergeCell ref="E9:F9"/>
    <mergeCell ref="C10:D10"/>
    <mergeCell ref="E10:F10"/>
    <mergeCell ref="E3:F3"/>
    <mergeCell ref="E4:F4"/>
    <mergeCell ref="A5:F5"/>
    <mergeCell ref="A6:F6"/>
    <mergeCell ref="C7:D7"/>
    <mergeCell ref="E7:F7"/>
  </mergeCells>
  <phoneticPr fontId="4" type="noConversion"/>
  <hyperlinks>
    <hyperlink ref="G4" location="預告統計資料發布時間表!A1" display="回發布時間表" xr:uid="{5D89AE7B-F2CA-4B58-A926-DFE71DA7FE10}"/>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1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950BA9-E498-441A-B4EA-D8000D113682}">
  <sheetPr>
    <pageSetUpPr fitToPage="1"/>
  </sheetPr>
  <dimension ref="A1:Z30"/>
  <sheetViews>
    <sheetView topLeftCell="L1" zoomScaleNormal="100" workbookViewId="0">
      <selection activeCell="Z2" sqref="Z2"/>
    </sheetView>
  </sheetViews>
  <sheetFormatPr defaultRowHeight="14.25"/>
  <cols>
    <col min="1" max="1" width="15.625" style="1537" customWidth="1"/>
    <col min="2" max="11" width="9" style="1537"/>
    <col min="12" max="12" width="9.75" style="1537" customWidth="1"/>
    <col min="13" max="13" width="10.25" style="1537" customWidth="1"/>
    <col min="14" max="14" width="15.625" style="1549" customWidth="1"/>
    <col min="15" max="17" width="9" style="1549"/>
    <col min="18" max="18" width="10.625" style="1549" customWidth="1"/>
    <col min="19" max="19" width="10" style="1549" customWidth="1"/>
    <col min="20" max="20" width="10.375" style="1549" customWidth="1"/>
    <col min="21" max="21" width="9" style="1549"/>
    <col min="22" max="22" width="8.625" style="1549" customWidth="1"/>
    <col min="23" max="23" width="11.75" style="1549" customWidth="1"/>
    <col min="24" max="24" width="10.25" style="1549" customWidth="1"/>
    <col min="25" max="25" width="9.625" style="1549" customWidth="1"/>
    <col min="26" max="256" width="9" style="1537"/>
    <col min="257" max="257" width="15.625" style="1537" customWidth="1"/>
    <col min="258" max="267" width="9" style="1537"/>
    <col min="268" max="268" width="9.75" style="1537" customWidth="1"/>
    <col min="269" max="269" width="10.25" style="1537" customWidth="1"/>
    <col min="270" max="270" width="15.625" style="1537" customWidth="1"/>
    <col min="271" max="273" width="9" style="1537"/>
    <col min="274" max="274" width="10.625" style="1537" customWidth="1"/>
    <col min="275" max="275" width="10" style="1537" customWidth="1"/>
    <col min="276" max="276" width="10.375" style="1537" customWidth="1"/>
    <col min="277" max="277" width="9" style="1537"/>
    <col min="278" max="278" width="8.625" style="1537" customWidth="1"/>
    <col min="279" max="279" width="11.75" style="1537" customWidth="1"/>
    <col min="280" max="280" width="10.25" style="1537" customWidth="1"/>
    <col min="281" max="281" width="9.625" style="1537" customWidth="1"/>
    <col min="282" max="512" width="9" style="1537"/>
    <col min="513" max="513" width="15.625" style="1537" customWidth="1"/>
    <col min="514" max="523" width="9" style="1537"/>
    <col min="524" max="524" width="9.75" style="1537" customWidth="1"/>
    <col min="525" max="525" width="10.25" style="1537" customWidth="1"/>
    <col min="526" max="526" width="15.625" style="1537" customWidth="1"/>
    <col min="527" max="529" width="9" style="1537"/>
    <col min="530" max="530" width="10.625" style="1537" customWidth="1"/>
    <col min="531" max="531" width="10" style="1537" customWidth="1"/>
    <col min="532" max="532" width="10.375" style="1537" customWidth="1"/>
    <col min="533" max="533" width="9" style="1537"/>
    <col min="534" max="534" width="8.625" style="1537" customWidth="1"/>
    <col min="535" max="535" width="11.75" style="1537" customWidth="1"/>
    <col min="536" max="536" width="10.25" style="1537" customWidth="1"/>
    <col min="537" max="537" width="9.625" style="1537" customWidth="1"/>
    <col min="538" max="768" width="9" style="1537"/>
    <col min="769" max="769" width="15.625" style="1537" customWidth="1"/>
    <col min="770" max="779" width="9" style="1537"/>
    <col min="780" max="780" width="9.75" style="1537" customWidth="1"/>
    <col min="781" max="781" width="10.25" style="1537" customWidth="1"/>
    <col min="782" max="782" width="15.625" style="1537" customWidth="1"/>
    <col min="783" max="785" width="9" style="1537"/>
    <col min="786" max="786" width="10.625" style="1537" customWidth="1"/>
    <col min="787" max="787" width="10" style="1537" customWidth="1"/>
    <col min="788" max="788" width="10.375" style="1537" customWidth="1"/>
    <col min="789" max="789" width="9" style="1537"/>
    <col min="790" max="790" width="8.625" style="1537" customWidth="1"/>
    <col min="791" max="791" width="11.75" style="1537" customWidth="1"/>
    <col min="792" max="792" width="10.25" style="1537" customWidth="1"/>
    <col min="793" max="793" width="9.625" style="1537" customWidth="1"/>
    <col min="794" max="1024" width="9" style="1537"/>
    <col min="1025" max="1025" width="15.625" style="1537" customWidth="1"/>
    <col min="1026" max="1035" width="9" style="1537"/>
    <col min="1036" max="1036" width="9.75" style="1537" customWidth="1"/>
    <col min="1037" max="1037" width="10.25" style="1537" customWidth="1"/>
    <col min="1038" max="1038" width="15.625" style="1537" customWidth="1"/>
    <col min="1039" max="1041" width="9" style="1537"/>
    <col min="1042" max="1042" width="10.625" style="1537" customWidth="1"/>
    <col min="1043" max="1043" width="10" style="1537" customWidth="1"/>
    <col min="1044" max="1044" width="10.375" style="1537" customWidth="1"/>
    <col min="1045" max="1045" width="9" style="1537"/>
    <col min="1046" max="1046" width="8.625" style="1537" customWidth="1"/>
    <col min="1047" max="1047" width="11.75" style="1537" customWidth="1"/>
    <col min="1048" max="1048" width="10.25" style="1537" customWidth="1"/>
    <col min="1049" max="1049" width="9.625" style="1537" customWidth="1"/>
    <col min="1050" max="1280" width="9" style="1537"/>
    <col min="1281" max="1281" width="15.625" style="1537" customWidth="1"/>
    <col min="1282" max="1291" width="9" style="1537"/>
    <col min="1292" max="1292" width="9.75" style="1537" customWidth="1"/>
    <col min="1293" max="1293" width="10.25" style="1537" customWidth="1"/>
    <col min="1294" max="1294" width="15.625" style="1537" customWidth="1"/>
    <col min="1295" max="1297" width="9" style="1537"/>
    <col min="1298" max="1298" width="10.625" style="1537" customWidth="1"/>
    <col min="1299" max="1299" width="10" style="1537" customWidth="1"/>
    <col min="1300" max="1300" width="10.375" style="1537" customWidth="1"/>
    <col min="1301" max="1301" width="9" style="1537"/>
    <col min="1302" max="1302" width="8.625" style="1537" customWidth="1"/>
    <col min="1303" max="1303" width="11.75" style="1537" customWidth="1"/>
    <col min="1304" max="1304" width="10.25" style="1537" customWidth="1"/>
    <col min="1305" max="1305" width="9.625" style="1537" customWidth="1"/>
    <col min="1306" max="1536" width="9" style="1537"/>
    <col min="1537" max="1537" width="15.625" style="1537" customWidth="1"/>
    <col min="1538" max="1547" width="9" style="1537"/>
    <col min="1548" max="1548" width="9.75" style="1537" customWidth="1"/>
    <col min="1549" max="1549" width="10.25" style="1537" customWidth="1"/>
    <col min="1550" max="1550" width="15.625" style="1537" customWidth="1"/>
    <col min="1551" max="1553" width="9" style="1537"/>
    <col min="1554" max="1554" width="10.625" style="1537" customWidth="1"/>
    <col min="1555" max="1555" width="10" style="1537" customWidth="1"/>
    <col min="1556" max="1556" width="10.375" style="1537" customWidth="1"/>
    <col min="1557" max="1557" width="9" style="1537"/>
    <col min="1558" max="1558" width="8.625" style="1537" customWidth="1"/>
    <col min="1559" max="1559" width="11.75" style="1537" customWidth="1"/>
    <col min="1560" max="1560" width="10.25" style="1537" customWidth="1"/>
    <col min="1561" max="1561" width="9.625" style="1537" customWidth="1"/>
    <col min="1562" max="1792" width="9" style="1537"/>
    <col min="1793" max="1793" width="15.625" style="1537" customWidth="1"/>
    <col min="1794" max="1803" width="9" style="1537"/>
    <col min="1804" max="1804" width="9.75" style="1537" customWidth="1"/>
    <col min="1805" max="1805" width="10.25" style="1537" customWidth="1"/>
    <col min="1806" max="1806" width="15.625" style="1537" customWidth="1"/>
    <col min="1807" max="1809" width="9" style="1537"/>
    <col min="1810" max="1810" width="10.625" style="1537" customWidth="1"/>
    <col min="1811" max="1811" width="10" style="1537" customWidth="1"/>
    <col min="1812" max="1812" width="10.375" style="1537" customWidth="1"/>
    <col min="1813" max="1813" width="9" style="1537"/>
    <col min="1814" max="1814" width="8.625" style="1537" customWidth="1"/>
    <col min="1815" max="1815" width="11.75" style="1537" customWidth="1"/>
    <col min="1816" max="1816" width="10.25" style="1537" customWidth="1"/>
    <col min="1817" max="1817" width="9.625" style="1537" customWidth="1"/>
    <col min="1818" max="2048" width="9" style="1537"/>
    <col min="2049" max="2049" width="15.625" style="1537" customWidth="1"/>
    <col min="2050" max="2059" width="9" style="1537"/>
    <col min="2060" max="2060" width="9.75" style="1537" customWidth="1"/>
    <col min="2061" max="2061" width="10.25" style="1537" customWidth="1"/>
    <col min="2062" max="2062" width="15.625" style="1537" customWidth="1"/>
    <col min="2063" max="2065" width="9" style="1537"/>
    <col min="2066" max="2066" width="10.625" style="1537" customWidth="1"/>
    <col min="2067" max="2067" width="10" style="1537" customWidth="1"/>
    <col min="2068" max="2068" width="10.375" style="1537" customWidth="1"/>
    <col min="2069" max="2069" width="9" style="1537"/>
    <col min="2070" max="2070" width="8.625" style="1537" customWidth="1"/>
    <col min="2071" max="2071" width="11.75" style="1537" customWidth="1"/>
    <col min="2072" max="2072" width="10.25" style="1537" customWidth="1"/>
    <col min="2073" max="2073" width="9.625" style="1537" customWidth="1"/>
    <col min="2074" max="2304" width="9" style="1537"/>
    <col min="2305" max="2305" width="15.625" style="1537" customWidth="1"/>
    <col min="2306" max="2315" width="9" style="1537"/>
    <col min="2316" max="2316" width="9.75" style="1537" customWidth="1"/>
    <col min="2317" max="2317" width="10.25" style="1537" customWidth="1"/>
    <col min="2318" max="2318" width="15.625" style="1537" customWidth="1"/>
    <col min="2319" max="2321" width="9" style="1537"/>
    <col min="2322" max="2322" width="10.625" style="1537" customWidth="1"/>
    <col min="2323" max="2323" width="10" style="1537" customWidth="1"/>
    <col min="2324" max="2324" width="10.375" style="1537" customWidth="1"/>
    <col min="2325" max="2325" width="9" style="1537"/>
    <col min="2326" max="2326" width="8.625" style="1537" customWidth="1"/>
    <col min="2327" max="2327" width="11.75" style="1537" customWidth="1"/>
    <col min="2328" max="2328" width="10.25" style="1537" customWidth="1"/>
    <col min="2329" max="2329" width="9.625" style="1537" customWidth="1"/>
    <col min="2330" max="2560" width="9" style="1537"/>
    <col min="2561" max="2561" width="15.625" style="1537" customWidth="1"/>
    <col min="2562" max="2571" width="9" style="1537"/>
    <col min="2572" max="2572" width="9.75" style="1537" customWidth="1"/>
    <col min="2573" max="2573" width="10.25" style="1537" customWidth="1"/>
    <col min="2574" max="2574" width="15.625" style="1537" customWidth="1"/>
    <col min="2575" max="2577" width="9" style="1537"/>
    <col min="2578" max="2578" width="10.625" style="1537" customWidth="1"/>
    <col min="2579" max="2579" width="10" style="1537" customWidth="1"/>
    <col min="2580" max="2580" width="10.375" style="1537" customWidth="1"/>
    <col min="2581" max="2581" width="9" style="1537"/>
    <col min="2582" max="2582" width="8.625" style="1537" customWidth="1"/>
    <col min="2583" max="2583" width="11.75" style="1537" customWidth="1"/>
    <col min="2584" max="2584" width="10.25" style="1537" customWidth="1"/>
    <col min="2585" max="2585" width="9.625" style="1537" customWidth="1"/>
    <col min="2586" max="2816" width="9" style="1537"/>
    <col min="2817" max="2817" width="15.625" style="1537" customWidth="1"/>
    <col min="2818" max="2827" width="9" style="1537"/>
    <col min="2828" max="2828" width="9.75" style="1537" customWidth="1"/>
    <col min="2829" max="2829" width="10.25" style="1537" customWidth="1"/>
    <col min="2830" max="2830" width="15.625" style="1537" customWidth="1"/>
    <col min="2831" max="2833" width="9" style="1537"/>
    <col min="2834" max="2834" width="10.625" style="1537" customWidth="1"/>
    <col min="2835" max="2835" width="10" style="1537" customWidth="1"/>
    <col min="2836" max="2836" width="10.375" style="1537" customWidth="1"/>
    <col min="2837" max="2837" width="9" style="1537"/>
    <col min="2838" max="2838" width="8.625" style="1537" customWidth="1"/>
    <col min="2839" max="2839" width="11.75" style="1537" customWidth="1"/>
    <col min="2840" max="2840" width="10.25" style="1537" customWidth="1"/>
    <col min="2841" max="2841" width="9.625" style="1537" customWidth="1"/>
    <col min="2842" max="3072" width="9" style="1537"/>
    <col min="3073" max="3073" width="15.625" style="1537" customWidth="1"/>
    <col min="3074" max="3083" width="9" style="1537"/>
    <col min="3084" max="3084" width="9.75" style="1537" customWidth="1"/>
    <col min="3085" max="3085" width="10.25" style="1537" customWidth="1"/>
    <col min="3086" max="3086" width="15.625" style="1537" customWidth="1"/>
    <col min="3087" max="3089" width="9" style="1537"/>
    <col min="3090" max="3090" width="10.625" style="1537" customWidth="1"/>
    <col min="3091" max="3091" width="10" style="1537" customWidth="1"/>
    <col min="3092" max="3092" width="10.375" style="1537" customWidth="1"/>
    <col min="3093" max="3093" width="9" style="1537"/>
    <col min="3094" max="3094" width="8.625" style="1537" customWidth="1"/>
    <col min="3095" max="3095" width="11.75" style="1537" customWidth="1"/>
    <col min="3096" max="3096" width="10.25" style="1537" customWidth="1"/>
    <col min="3097" max="3097" width="9.625" style="1537" customWidth="1"/>
    <col min="3098" max="3328" width="9" style="1537"/>
    <col min="3329" max="3329" width="15.625" style="1537" customWidth="1"/>
    <col min="3330" max="3339" width="9" style="1537"/>
    <col min="3340" max="3340" width="9.75" style="1537" customWidth="1"/>
    <col min="3341" max="3341" width="10.25" style="1537" customWidth="1"/>
    <col min="3342" max="3342" width="15.625" style="1537" customWidth="1"/>
    <col min="3343" max="3345" width="9" style="1537"/>
    <col min="3346" max="3346" width="10.625" style="1537" customWidth="1"/>
    <col min="3347" max="3347" width="10" style="1537" customWidth="1"/>
    <col min="3348" max="3348" width="10.375" style="1537" customWidth="1"/>
    <col min="3349" max="3349" width="9" style="1537"/>
    <col min="3350" max="3350" width="8.625" style="1537" customWidth="1"/>
    <col min="3351" max="3351" width="11.75" style="1537" customWidth="1"/>
    <col min="3352" max="3352" width="10.25" style="1537" customWidth="1"/>
    <col min="3353" max="3353" width="9.625" style="1537" customWidth="1"/>
    <col min="3354" max="3584" width="9" style="1537"/>
    <col min="3585" max="3585" width="15.625" style="1537" customWidth="1"/>
    <col min="3586" max="3595" width="9" style="1537"/>
    <col min="3596" max="3596" width="9.75" style="1537" customWidth="1"/>
    <col min="3597" max="3597" width="10.25" style="1537" customWidth="1"/>
    <col min="3598" max="3598" width="15.625" style="1537" customWidth="1"/>
    <col min="3599" max="3601" width="9" style="1537"/>
    <col min="3602" max="3602" width="10.625" style="1537" customWidth="1"/>
    <col min="3603" max="3603" width="10" style="1537" customWidth="1"/>
    <col min="3604" max="3604" width="10.375" style="1537" customWidth="1"/>
    <col min="3605" max="3605" width="9" style="1537"/>
    <col min="3606" max="3606" width="8.625" style="1537" customWidth="1"/>
    <col min="3607" max="3607" width="11.75" style="1537" customWidth="1"/>
    <col min="3608" max="3608" width="10.25" style="1537" customWidth="1"/>
    <col min="3609" max="3609" width="9.625" style="1537" customWidth="1"/>
    <col min="3610" max="3840" width="9" style="1537"/>
    <col min="3841" max="3841" width="15.625" style="1537" customWidth="1"/>
    <col min="3842" max="3851" width="9" style="1537"/>
    <col min="3852" max="3852" width="9.75" style="1537" customWidth="1"/>
    <col min="3853" max="3853" width="10.25" style="1537" customWidth="1"/>
    <col min="3854" max="3854" width="15.625" style="1537" customWidth="1"/>
    <col min="3855" max="3857" width="9" style="1537"/>
    <col min="3858" max="3858" width="10.625" style="1537" customWidth="1"/>
    <col min="3859" max="3859" width="10" style="1537" customWidth="1"/>
    <col min="3860" max="3860" width="10.375" style="1537" customWidth="1"/>
    <col min="3861" max="3861" width="9" style="1537"/>
    <col min="3862" max="3862" width="8.625" style="1537" customWidth="1"/>
    <col min="3863" max="3863" width="11.75" style="1537" customWidth="1"/>
    <col min="3864" max="3864" width="10.25" style="1537" customWidth="1"/>
    <col min="3865" max="3865" width="9.625" style="1537" customWidth="1"/>
    <col min="3866" max="4096" width="9" style="1537"/>
    <col min="4097" max="4097" width="15.625" style="1537" customWidth="1"/>
    <col min="4098" max="4107" width="9" style="1537"/>
    <col min="4108" max="4108" width="9.75" style="1537" customWidth="1"/>
    <col min="4109" max="4109" width="10.25" style="1537" customWidth="1"/>
    <col min="4110" max="4110" width="15.625" style="1537" customWidth="1"/>
    <col min="4111" max="4113" width="9" style="1537"/>
    <col min="4114" max="4114" width="10.625" style="1537" customWidth="1"/>
    <col min="4115" max="4115" width="10" style="1537" customWidth="1"/>
    <col min="4116" max="4116" width="10.375" style="1537" customWidth="1"/>
    <col min="4117" max="4117" width="9" style="1537"/>
    <col min="4118" max="4118" width="8.625" style="1537" customWidth="1"/>
    <col min="4119" max="4119" width="11.75" style="1537" customWidth="1"/>
    <col min="4120" max="4120" width="10.25" style="1537" customWidth="1"/>
    <col min="4121" max="4121" width="9.625" style="1537" customWidth="1"/>
    <col min="4122" max="4352" width="9" style="1537"/>
    <col min="4353" max="4353" width="15.625" style="1537" customWidth="1"/>
    <col min="4354" max="4363" width="9" style="1537"/>
    <col min="4364" max="4364" width="9.75" style="1537" customWidth="1"/>
    <col min="4365" max="4365" width="10.25" style="1537" customWidth="1"/>
    <col min="4366" max="4366" width="15.625" style="1537" customWidth="1"/>
    <col min="4367" max="4369" width="9" style="1537"/>
    <col min="4370" max="4370" width="10.625" style="1537" customWidth="1"/>
    <col min="4371" max="4371" width="10" style="1537" customWidth="1"/>
    <col min="4372" max="4372" width="10.375" style="1537" customWidth="1"/>
    <col min="4373" max="4373" width="9" style="1537"/>
    <col min="4374" max="4374" width="8.625" style="1537" customWidth="1"/>
    <col min="4375" max="4375" width="11.75" style="1537" customWidth="1"/>
    <col min="4376" max="4376" width="10.25" style="1537" customWidth="1"/>
    <col min="4377" max="4377" width="9.625" style="1537" customWidth="1"/>
    <col min="4378" max="4608" width="9" style="1537"/>
    <col min="4609" max="4609" width="15.625" style="1537" customWidth="1"/>
    <col min="4610" max="4619" width="9" style="1537"/>
    <col min="4620" max="4620" width="9.75" style="1537" customWidth="1"/>
    <col min="4621" max="4621" width="10.25" style="1537" customWidth="1"/>
    <col min="4622" max="4622" width="15.625" style="1537" customWidth="1"/>
    <col min="4623" max="4625" width="9" style="1537"/>
    <col min="4626" max="4626" width="10.625" style="1537" customWidth="1"/>
    <col min="4627" max="4627" width="10" style="1537" customWidth="1"/>
    <col min="4628" max="4628" width="10.375" style="1537" customWidth="1"/>
    <col min="4629" max="4629" width="9" style="1537"/>
    <col min="4630" max="4630" width="8.625" style="1537" customWidth="1"/>
    <col min="4631" max="4631" width="11.75" style="1537" customWidth="1"/>
    <col min="4632" max="4632" width="10.25" style="1537" customWidth="1"/>
    <col min="4633" max="4633" width="9.625" style="1537" customWidth="1"/>
    <col min="4634" max="4864" width="9" style="1537"/>
    <col min="4865" max="4865" width="15.625" style="1537" customWidth="1"/>
    <col min="4866" max="4875" width="9" style="1537"/>
    <col min="4876" max="4876" width="9.75" style="1537" customWidth="1"/>
    <col min="4877" max="4877" width="10.25" style="1537" customWidth="1"/>
    <col min="4878" max="4878" width="15.625" style="1537" customWidth="1"/>
    <col min="4879" max="4881" width="9" style="1537"/>
    <col min="4882" max="4882" width="10.625" style="1537" customWidth="1"/>
    <col min="4883" max="4883" width="10" style="1537" customWidth="1"/>
    <col min="4884" max="4884" width="10.375" style="1537" customWidth="1"/>
    <col min="4885" max="4885" width="9" style="1537"/>
    <col min="4886" max="4886" width="8.625" style="1537" customWidth="1"/>
    <col min="4887" max="4887" width="11.75" style="1537" customWidth="1"/>
    <col min="4888" max="4888" width="10.25" style="1537" customWidth="1"/>
    <col min="4889" max="4889" width="9.625" style="1537" customWidth="1"/>
    <col min="4890" max="5120" width="9" style="1537"/>
    <col min="5121" max="5121" width="15.625" style="1537" customWidth="1"/>
    <col min="5122" max="5131" width="9" style="1537"/>
    <col min="5132" max="5132" width="9.75" style="1537" customWidth="1"/>
    <col min="5133" max="5133" width="10.25" style="1537" customWidth="1"/>
    <col min="5134" max="5134" width="15.625" style="1537" customWidth="1"/>
    <col min="5135" max="5137" width="9" style="1537"/>
    <col min="5138" max="5138" width="10.625" style="1537" customWidth="1"/>
    <col min="5139" max="5139" width="10" style="1537" customWidth="1"/>
    <col min="5140" max="5140" width="10.375" style="1537" customWidth="1"/>
    <col min="5141" max="5141" width="9" style="1537"/>
    <col min="5142" max="5142" width="8.625" style="1537" customWidth="1"/>
    <col min="5143" max="5143" width="11.75" style="1537" customWidth="1"/>
    <col min="5144" max="5144" width="10.25" style="1537" customWidth="1"/>
    <col min="5145" max="5145" width="9.625" style="1537" customWidth="1"/>
    <col min="5146" max="5376" width="9" style="1537"/>
    <col min="5377" max="5377" width="15.625" style="1537" customWidth="1"/>
    <col min="5378" max="5387" width="9" style="1537"/>
    <col min="5388" max="5388" width="9.75" style="1537" customWidth="1"/>
    <col min="5389" max="5389" width="10.25" style="1537" customWidth="1"/>
    <col min="5390" max="5390" width="15.625" style="1537" customWidth="1"/>
    <col min="5391" max="5393" width="9" style="1537"/>
    <col min="5394" max="5394" width="10.625" style="1537" customWidth="1"/>
    <col min="5395" max="5395" width="10" style="1537" customWidth="1"/>
    <col min="5396" max="5396" width="10.375" style="1537" customWidth="1"/>
    <col min="5397" max="5397" width="9" style="1537"/>
    <col min="5398" max="5398" width="8.625" style="1537" customWidth="1"/>
    <col min="5399" max="5399" width="11.75" style="1537" customWidth="1"/>
    <col min="5400" max="5400" width="10.25" style="1537" customWidth="1"/>
    <col min="5401" max="5401" width="9.625" style="1537" customWidth="1"/>
    <col min="5402" max="5632" width="9" style="1537"/>
    <col min="5633" max="5633" width="15.625" style="1537" customWidth="1"/>
    <col min="5634" max="5643" width="9" style="1537"/>
    <col min="5644" max="5644" width="9.75" style="1537" customWidth="1"/>
    <col min="5645" max="5645" width="10.25" style="1537" customWidth="1"/>
    <col min="5646" max="5646" width="15.625" style="1537" customWidth="1"/>
    <col min="5647" max="5649" width="9" style="1537"/>
    <col min="5650" max="5650" width="10.625" style="1537" customWidth="1"/>
    <col min="5651" max="5651" width="10" style="1537" customWidth="1"/>
    <col min="5652" max="5652" width="10.375" style="1537" customWidth="1"/>
    <col min="5653" max="5653" width="9" style="1537"/>
    <col min="5654" max="5654" width="8.625" style="1537" customWidth="1"/>
    <col min="5655" max="5655" width="11.75" style="1537" customWidth="1"/>
    <col min="5656" max="5656" width="10.25" style="1537" customWidth="1"/>
    <col min="5657" max="5657" width="9.625" style="1537" customWidth="1"/>
    <col min="5658" max="5888" width="9" style="1537"/>
    <col min="5889" max="5889" width="15.625" style="1537" customWidth="1"/>
    <col min="5890" max="5899" width="9" style="1537"/>
    <col min="5900" max="5900" width="9.75" style="1537" customWidth="1"/>
    <col min="5901" max="5901" width="10.25" style="1537" customWidth="1"/>
    <col min="5902" max="5902" width="15.625" style="1537" customWidth="1"/>
    <col min="5903" max="5905" width="9" style="1537"/>
    <col min="5906" max="5906" width="10.625" style="1537" customWidth="1"/>
    <col min="5907" max="5907" width="10" style="1537" customWidth="1"/>
    <col min="5908" max="5908" width="10.375" style="1537" customWidth="1"/>
    <col min="5909" max="5909" width="9" style="1537"/>
    <col min="5910" max="5910" width="8.625" style="1537" customWidth="1"/>
    <col min="5911" max="5911" width="11.75" style="1537" customWidth="1"/>
    <col min="5912" max="5912" width="10.25" style="1537" customWidth="1"/>
    <col min="5913" max="5913" width="9.625" style="1537" customWidth="1"/>
    <col min="5914" max="6144" width="9" style="1537"/>
    <col min="6145" max="6145" width="15.625" style="1537" customWidth="1"/>
    <col min="6146" max="6155" width="9" style="1537"/>
    <col min="6156" max="6156" width="9.75" style="1537" customWidth="1"/>
    <col min="6157" max="6157" width="10.25" style="1537" customWidth="1"/>
    <col min="6158" max="6158" width="15.625" style="1537" customWidth="1"/>
    <col min="6159" max="6161" width="9" style="1537"/>
    <col min="6162" max="6162" width="10.625" style="1537" customWidth="1"/>
    <col min="6163" max="6163" width="10" style="1537" customWidth="1"/>
    <col min="6164" max="6164" width="10.375" style="1537" customWidth="1"/>
    <col min="6165" max="6165" width="9" style="1537"/>
    <col min="6166" max="6166" width="8.625" style="1537" customWidth="1"/>
    <col min="6167" max="6167" width="11.75" style="1537" customWidth="1"/>
    <col min="6168" max="6168" width="10.25" style="1537" customWidth="1"/>
    <col min="6169" max="6169" width="9.625" style="1537" customWidth="1"/>
    <col min="6170" max="6400" width="9" style="1537"/>
    <col min="6401" max="6401" width="15.625" style="1537" customWidth="1"/>
    <col min="6402" max="6411" width="9" style="1537"/>
    <col min="6412" max="6412" width="9.75" style="1537" customWidth="1"/>
    <col min="6413" max="6413" width="10.25" style="1537" customWidth="1"/>
    <col min="6414" max="6414" width="15.625" style="1537" customWidth="1"/>
    <col min="6415" max="6417" width="9" style="1537"/>
    <col min="6418" max="6418" width="10.625" style="1537" customWidth="1"/>
    <col min="6419" max="6419" width="10" style="1537" customWidth="1"/>
    <col min="6420" max="6420" width="10.375" style="1537" customWidth="1"/>
    <col min="6421" max="6421" width="9" style="1537"/>
    <col min="6422" max="6422" width="8.625" style="1537" customWidth="1"/>
    <col min="6423" max="6423" width="11.75" style="1537" customWidth="1"/>
    <col min="6424" max="6424" width="10.25" style="1537" customWidth="1"/>
    <col min="6425" max="6425" width="9.625" style="1537" customWidth="1"/>
    <col min="6426" max="6656" width="9" style="1537"/>
    <col min="6657" max="6657" width="15.625" style="1537" customWidth="1"/>
    <col min="6658" max="6667" width="9" style="1537"/>
    <col min="6668" max="6668" width="9.75" style="1537" customWidth="1"/>
    <col min="6669" max="6669" width="10.25" style="1537" customWidth="1"/>
    <col min="6670" max="6670" width="15.625" style="1537" customWidth="1"/>
    <col min="6671" max="6673" width="9" style="1537"/>
    <col min="6674" max="6674" width="10.625" style="1537" customWidth="1"/>
    <col min="6675" max="6675" width="10" style="1537" customWidth="1"/>
    <col min="6676" max="6676" width="10.375" style="1537" customWidth="1"/>
    <col min="6677" max="6677" width="9" style="1537"/>
    <col min="6678" max="6678" width="8.625" style="1537" customWidth="1"/>
    <col min="6679" max="6679" width="11.75" style="1537" customWidth="1"/>
    <col min="6680" max="6680" width="10.25" style="1537" customWidth="1"/>
    <col min="6681" max="6681" width="9.625" style="1537" customWidth="1"/>
    <col min="6682" max="6912" width="9" style="1537"/>
    <col min="6913" max="6913" width="15.625" style="1537" customWidth="1"/>
    <col min="6914" max="6923" width="9" style="1537"/>
    <col min="6924" max="6924" width="9.75" style="1537" customWidth="1"/>
    <col min="6925" max="6925" width="10.25" style="1537" customWidth="1"/>
    <col min="6926" max="6926" width="15.625" style="1537" customWidth="1"/>
    <col min="6927" max="6929" width="9" style="1537"/>
    <col min="6930" max="6930" width="10.625" style="1537" customWidth="1"/>
    <col min="6931" max="6931" width="10" style="1537" customWidth="1"/>
    <col min="6932" max="6932" width="10.375" style="1537" customWidth="1"/>
    <col min="6933" max="6933" width="9" style="1537"/>
    <col min="6934" max="6934" width="8.625" style="1537" customWidth="1"/>
    <col min="6935" max="6935" width="11.75" style="1537" customWidth="1"/>
    <col min="6936" max="6936" width="10.25" style="1537" customWidth="1"/>
    <col min="6937" max="6937" width="9.625" style="1537" customWidth="1"/>
    <col min="6938" max="7168" width="9" style="1537"/>
    <col min="7169" max="7169" width="15.625" style="1537" customWidth="1"/>
    <col min="7170" max="7179" width="9" style="1537"/>
    <col min="7180" max="7180" width="9.75" style="1537" customWidth="1"/>
    <col min="7181" max="7181" width="10.25" style="1537" customWidth="1"/>
    <col min="7182" max="7182" width="15.625" style="1537" customWidth="1"/>
    <col min="7183" max="7185" width="9" style="1537"/>
    <col min="7186" max="7186" width="10.625" style="1537" customWidth="1"/>
    <col min="7187" max="7187" width="10" style="1537" customWidth="1"/>
    <col min="7188" max="7188" width="10.375" style="1537" customWidth="1"/>
    <col min="7189" max="7189" width="9" style="1537"/>
    <col min="7190" max="7190" width="8.625" style="1537" customWidth="1"/>
    <col min="7191" max="7191" width="11.75" style="1537" customWidth="1"/>
    <col min="7192" max="7192" width="10.25" style="1537" customWidth="1"/>
    <col min="7193" max="7193" width="9.625" style="1537" customWidth="1"/>
    <col min="7194" max="7424" width="9" style="1537"/>
    <col min="7425" max="7425" width="15.625" style="1537" customWidth="1"/>
    <col min="7426" max="7435" width="9" style="1537"/>
    <col min="7436" max="7436" width="9.75" style="1537" customWidth="1"/>
    <col min="7437" max="7437" width="10.25" style="1537" customWidth="1"/>
    <col min="7438" max="7438" width="15.625" style="1537" customWidth="1"/>
    <col min="7439" max="7441" width="9" style="1537"/>
    <col min="7442" max="7442" width="10.625" style="1537" customWidth="1"/>
    <col min="7443" max="7443" width="10" style="1537" customWidth="1"/>
    <col min="7444" max="7444" width="10.375" style="1537" customWidth="1"/>
    <col min="7445" max="7445" width="9" style="1537"/>
    <col min="7446" max="7446" width="8.625" style="1537" customWidth="1"/>
    <col min="7447" max="7447" width="11.75" style="1537" customWidth="1"/>
    <col min="7448" max="7448" width="10.25" style="1537" customWidth="1"/>
    <col min="7449" max="7449" width="9.625" style="1537" customWidth="1"/>
    <col min="7450" max="7680" width="9" style="1537"/>
    <col min="7681" max="7681" width="15.625" style="1537" customWidth="1"/>
    <col min="7682" max="7691" width="9" style="1537"/>
    <col min="7692" max="7692" width="9.75" style="1537" customWidth="1"/>
    <col min="7693" max="7693" width="10.25" style="1537" customWidth="1"/>
    <col min="7694" max="7694" width="15.625" style="1537" customWidth="1"/>
    <col min="7695" max="7697" width="9" style="1537"/>
    <col min="7698" max="7698" width="10.625" style="1537" customWidth="1"/>
    <col min="7699" max="7699" width="10" style="1537" customWidth="1"/>
    <col min="7700" max="7700" width="10.375" style="1537" customWidth="1"/>
    <col min="7701" max="7701" width="9" style="1537"/>
    <col min="7702" max="7702" width="8.625" style="1537" customWidth="1"/>
    <col min="7703" max="7703" width="11.75" style="1537" customWidth="1"/>
    <col min="7704" max="7704" width="10.25" style="1537" customWidth="1"/>
    <col min="7705" max="7705" width="9.625" style="1537" customWidth="1"/>
    <col min="7706" max="7936" width="9" style="1537"/>
    <col min="7937" max="7937" width="15.625" style="1537" customWidth="1"/>
    <col min="7938" max="7947" width="9" style="1537"/>
    <col min="7948" max="7948" width="9.75" style="1537" customWidth="1"/>
    <col min="7949" max="7949" width="10.25" style="1537" customWidth="1"/>
    <col min="7950" max="7950" width="15.625" style="1537" customWidth="1"/>
    <col min="7951" max="7953" width="9" style="1537"/>
    <col min="7954" max="7954" width="10.625" style="1537" customWidth="1"/>
    <col min="7955" max="7955" width="10" style="1537" customWidth="1"/>
    <col min="7956" max="7956" width="10.375" style="1537" customWidth="1"/>
    <col min="7957" max="7957" width="9" style="1537"/>
    <col min="7958" max="7958" width="8.625" style="1537" customWidth="1"/>
    <col min="7959" max="7959" width="11.75" style="1537" customWidth="1"/>
    <col min="7960" max="7960" width="10.25" style="1537" customWidth="1"/>
    <col min="7961" max="7961" width="9.625" style="1537" customWidth="1"/>
    <col min="7962" max="8192" width="9" style="1537"/>
    <col min="8193" max="8193" width="15.625" style="1537" customWidth="1"/>
    <col min="8194" max="8203" width="9" style="1537"/>
    <col min="8204" max="8204" width="9.75" style="1537" customWidth="1"/>
    <col min="8205" max="8205" width="10.25" style="1537" customWidth="1"/>
    <col min="8206" max="8206" width="15.625" style="1537" customWidth="1"/>
    <col min="8207" max="8209" width="9" style="1537"/>
    <col min="8210" max="8210" width="10.625" style="1537" customWidth="1"/>
    <col min="8211" max="8211" width="10" style="1537" customWidth="1"/>
    <col min="8212" max="8212" width="10.375" style="1537" customWidth="1"/>
    <col min="8213" max="8213" width="9" style="1537"/>
    <col min="8214" max="8214" width="8.625" style="1537" customWidth="1"/>
    <col min="8215" max="8215" width="11.75" style="1537" customWidth="1"/>
    <col min="8216" max="8216" width="10.25" style="1537" customWidth="1"/>
    <col min="8217" max="8217" width="9.625" style="1537" customWidth="1"/>
    <col min="8218" max="8448" width="9" style="1537"/>
    <col min="8449" max="8449" width="15.625" style="1537" customWidth="1"/>
    <col min="8450" max="8459" width="9" style="1537"/>
    <col min="8460" max="8460" width="9.75" style="1537" customWidth="1"/>
    <col min="8461" max="8461" width="10.25" style="1537" customWidth="1"/>
    <col min="8462" max="8462" width="15.625" style="1537" customWidth="1"/>
    <col min="8463" max="8465" width="9" style="1537"/>
    <col min="8466" max="8466" width="10.625" style="1537" customWidth="1"/>
    <col min="8467" max="8467" width="10" style="1537" customWidth="1"/>
    <col min="8468" max="8468" width="10.375" style="1537" customWidth="1"/>
    <col min="8469" max="8469" width="9" style="1537"/>
    <col min="8470" max="8470" width="8.625" style="1537" customWidth="1"/>
    <col min="8471" max="8471" width="11.75" style="1537" customWidth="1"/>
    <col min="8472" max="8472" width="10.25" style="1537" customWidth="1"/>
    <col min="8473" max="8473" width="9.625" style="1537" customWidth="1"/>
    <col min="8474" max="8704" width="9" style="1537"/>
    <col min="8705" max="8705" width="15.625" style="1537" customWidth="1"/>
    <col min="8706" max="8715" width="9" style="1537"/>
    <col min="8716" max="8716" width="9.75" style="1537" customWidth="1"/>
    <col min="8717" max="8717" width="10.25" style="1537" customWidth="1"/>
    <col min="8718" max="8718" width="15.625" style="1537" customWidth="1"/>
    <col min="8719" max="8721" width="9" style="1537"/>
    <col min="8722" max="8722" width="10.625" style="1537" customWidth="1"/>
    <col min="8723" max="8723" width="10" style="1537" customWidth="1"/>
    <col min="8724" max="8724" width="10.375" style="1537" customWidth="1"/>
    <col min="8725" max="8725" width="9" style="1537"/>
    <col min="8726" max="8726" width="8.625" style="1537" customWidth="1"/>
    <col min="8727" max="8727" width="11.75" style="1537" customWidth="1"/>
    <col min="8728" max="8728" width="10.25" style="1537" customWidth="1"/>
    <col min="8729" max="8729" width="9.625" style="1537" customWidth="1"/>
    <col min="8730" max="8960" width="9" style="1537"/>
    <col min="8961" max="8961" width="15.625" style="1537" customWidth="1"/>
    <col min="8962" max="8971" width="9" style="1537"/>
    <col min="8972" max="8972" width="9.75" style="1537" customWidth="1"/>
    <col min="8973" max="8973" width="10.25" style="1537" customWidth="1"/>
    <col min="8974" max="8974" width="15.625" style="1537" customWidth="1"/>
    <col min="8975" max="8977" width="9" style="1537"/>
    <col min="8978" max="8978" width="10.625" style="1537" customWidth="1"/>
    <col min="8979" max="8979" width="10" style="1537" customWidth="1"/>
    <col min="8980" max="8980" width="10.375" style="1537" customWidth="1"/>
    <col min="8981" max="8981" width="9" style="1537"/>
    <col min="8982" max="8982" width="8.625" style="1537" customWidth="1"/>
    <col min="8983" max="8983" width="11.75" style="1537" customWidth="1"/>
    <col min="8984" max="8984" width="10.25" style="1537" customWidth="1"/>
    <col min="8985" max="8985" width="9.625" style="1537" customWidth="1"/>
    <col min="8986" max="9216" width="9" style="1537"/>
    <col min="9217" max="9217" width="15.625" style="1537" customWidth="1"/>
    <col min="9218" max="9227" width="9" style="1537"/>
    <col min="9228" max="9228" width="9.75" style="1537" customWidth="1"/>
    <col min="9229" max="9229" width="10.25" style="1537" customWidth="1"/>
    <col min="9230" max="9230" width="15.625" style="1537" customWidth="1"/>
    <col min="9231" max="9233" width="9" style="1537"/>
    <col min="9234" max="9234" width="10.625" style="1537" customWidth="1"/>
    <col min="9235" max="9235" width="10" style="1537" customWidth="1"/>
    <col min="9236" max="9236" width="10.375" style="1537" customWidth="1"/>
    <col min="9237" max="9237" width="9" style="1537"/>
    <col min="9238" max="9238" width="8.625" style="1537" customWidth="1"/>
    <col min="9239" max="9239" width="11.75" style="1537" customWidth="1"/>
    <col min="9240" max="9240" width="10.25" style="1537" customWidth="1"/>
    <col min="9241" max="9241" width="9.625" style="1537" customWidth="1"/>
    <col min="9242" max="9472" width="9" style="1537"/>
    <col min="9473" max="9473" width="15.625" style="1537" customWidth="1"/>
    <col min="9474" max="9483" width="9" style="1537"/>
    <col min="9484" max="9484" width="9.75" style="1537" customWidth="1"/>
    <col min="9485" max="9485" width="10.25" style="1537" customWidth="1"/>
    <col min="9486" max="9486" width="15.625" style="1537" customWidth="1"/>
    <col min="9487" max="9489" width="9" style="1537"/>
    <col min="9490" max="9490" width="10.625" style="1537" customWidth="1"/>
    <col min="9491" max="9491" width="10" style="1537" customWidth="1"/>
    <col min="9492" max="9492" width="10.375" style="1537" customWidth="1"/>
    <col min="9493" max="9493" width="9" style="1537"/>
    <col min="9494" max="9494" width="8.625" style="1537" customWidth="1"/>
    <col min="9495" max="9495" width="11.75" style="1537" customWidth="1"/>
    <col min="9496" max="9496" width="10.25" style="1537" customWidth="1"/>
    <col min="9497" max="9497" width="9.625" style="1537" customWidth="1"/>
    <col min="9498" max="9728" width="9" style="1537"/>
    <col min="9729" max="9729" width="15.625" style="1537" customWidth="1"/>
    <col min="9730" max="9739" width="9" style="1537"/>
    <col min="9740" max="9740" width="9.75" style="1537" customWidth="1"/>
    <col min="9741" max="9741" width="10.25" style="1537" customWidth="1"/>
    <col min="9742" max="9742" width="15.625" style="1537" customWidth="1"/>
    <col min="9743" max="9745" width="9" style="1537"/>
    <col min="9746" max="9746" width="10.625" style="1537" customWidth="1"/>
    <col min="9747" max="9747" width="10" style="1537" customWidth="1"/>
    <col min="9748" max="9748" width="10.375" style="1537" customWidth="1"/>
    <col min="9749" max="9749" width="9" style="1537"/>
    <col min="9750" max="9750" width="8.625" style="1537" customWidth="1"/>
    <col min="9751" max="9751" width="11.75" style="1537" customWidth="1"/>
    <col min="9752" max="9752" width="10.25" style="1537" customWidth="1"/>
    <col min="9753" max="9753" width="9.625" style="1537" customWidth="1"/>
    <col min="9754" max="9984" width="9" style="1537"/>
    <col min="9985" max="9985" width="15.625" style="1537" customWidth="1"/>
    <col min="9986" max="9995" width="9" style="1537"/>
    <col min="9996" max="9996" width="9.75" style="1537" customWidth="1"/>
    <col min="9997" max="9997" width="10.25" style="1537" customWidth="1"/>
    <col min="9998" max="9998" width="15.625" style="1537" customWidth="1"/>
    <col min="9999" max="10001" width="9" style="1537"/>
    <col min="10002" max="10002" width="10.625" style="1537" customWidth="1"/>
    <col min="10003" max="10003" width="10" style="1537" customWidth="1"/>
    <col min="10004" max="10004" width="10.375" style="1537" customWidth="1"/>
    <col min="10005" max="10005" width="9" style="1537"/>
    <col min="10006" max="10006" width="8.625" style="1537" customWidth="1"/>
    <col min="10007" max="10007" width="11.75" style="1537" customWidth="1"/>
    <col min="10008" max="10008" width="10.25" style="1537" customWidth="1"/>
    <col min="10009" max="10009" width="9.625" style="1537" customWidth="1"/>
    <col min="10010" max="10240" width="9" style="1537"/>
    <col min="10241" max="10241" width="15.625" style="1537" customWidth="1"/>
    <col min="10242" max="10251" width="9" style="1537"/>
    <col min="10252" max="10252" width="9.75" style="1537" customWidth="1"/>
    <col min="10253" max="10253" width="10.25" style="1537" customWidth="1"/>
    <col min="10254" max="10254" width="15.625" style="1537" customWidth="1"/>
    <col min="10255" max="10257" width="9" style="1537"/>
    <col min="10258" max="10258" width="10.625" style="1537" customWidth="1"/>
    <col min="10259" max="10259" width="10" style="1537" customWidth="1"/>
    <col min="10260" max="10260" width="10.375" style="1537" customWidth="1"/>
    <col min="10261" max="10261" width="9" style="1537"/>
    <col min="10262" max="10262" width="8.625" style="1537" customWidth="1"/>
    <col min="10263" max="10263" width="11.75" style="1537" customWidth="1"/>
    <col min="10264" max="10264" width="10.25" style="1537" customWidth="1"/>
    <col min="10265" max="10265" width="9.625" style="1537" customWidth="1"/>
    <col min="10266" max="10496" width="9" style="1537"/>
    <col min="10497" max="10497" width="15.625" style="1537" customWidth="1"/>
    <col min="10498" max="10507" width="9" style="1537"/>
    <col min="10508" max="10508" width="9.75" style="1537" customWidth="1"/>
    <col min="10509" max="10509" width="10.25" style="1537" customWidth="1"/>
    <col min="10510" max="10510" width="15.625" style="1537" customWidth="1"/>
    <col min="10511" max="10513" width="9" style="1537"/>
    <col min="10514" max="10514" width="10.625" style="1537" customWidth="1"/>
    <col min="10515" max="10515" width="10" style="1537" customWidth="1"/>
    <col min="10516" max="10516" width="10.375" style="1537" customWidth="1"/>
    <col min="10517" max="10517" width="9" style="1537"/>
    <col min="10518" max="10518" width="8.625" style="1537" customWidth="1"/>
    <col min="10519" max="10519" width="11.75" style="1537" customWidth="1"/>
    <col min="10520" max="10520" width="10.25" style="1537" customWidth="1"/>
    <col min="10521" max="10521" width="9.625" style="1537" customWidth="1"/>
    <col min="10522" max="10752" width="9" style="1537"/>
    <col min="10753" max="10753" width="15.625" style="1537" customWidth="1"/>
    <col min="10754" max="10763" width="9" style="1537"/>
    <col min="10764" max="10764" width="9.75" style="1537" customWidth="1"/>
    <col min="10765" max="10765" width="10.25" style="1537" customWidth="1"/>
    <col min="10766" max="10766" width="15.625" style="1537" customWidth="1"/>
    <col min="10767" max="10769" width="9" style="1537"/>
    <col min="10770" max="10770" width="10.625" style="1537" customWidth="1"/>
    <col min="10771" max="10771" width="10" style="1537" customWidth="1"/>
    <col min="10772" max="10772" width="10.375" style="1537" customWidth="1"/>
    <col min="10773" max="10773" width="9" style="1537"/>
    <col min="10774" max="10774" width="8.625" style="1537" customWidth="1"/>
    <col min="10775" max="10775" width="11.75" style="1537" customWidth="1"/>
    <col min="10776" max="10776" width="10.25" style="1537" customWidth="1"/>
    <col min="10777" max="10777" width="9.625" style="1537" customWidth="1"/>
    <col min="10778" max="11008" width="9" style="1537"/>
    <col min="11009" max="11009" width="15.625" style="1537" customWidth="1"/>
    <col min="11010" max="11019" width="9" style="1537"/>
    <col min="11020" max="11020" width="9.75" style="1537" customWidth="1"/>
    <col min="11021" max="11021" width="10.25" style="1537" customWidth="1"/>
    <col min="11022" max="11022" width="15.625" style="1537" customWidth="1"/>
    <col min="11023" max="11025" width="9" style="1537"/>
    <col min="11026" max="11026" width="10.625" style="1537" customWidth="1"/>
    <col min="11027" max="11027" width="10" style="1537" customWidth="1"/>
    <col min="11028" max="11028" width="10.375" style="1537" customWidth="1"/>
    <col min="11029" max="11029" width="9" style="1537"/>
    <col min="11030" max="11030" width="8.625" style="1537" customWidth="1"/>
    <col min="11031" max="11031" width="11.75" style="1537" customWidth="1"/>
    <col min="11032" max="11032" width="10.25" style="1537" customWidth="1"/>
    <col min="11033" max="11033" width="9.625" style="1537" customWidth="1"/>
    <col min="11034" max="11264" width="9" style="1537"/>
    <col min="11265" max="11265" width="15.625" style="1537" customWidth="1"/>
    <col min="11266" max="11275" width="9" style="1537"/>
    <col min="11276" max="11276" width="9.75" style="1537" customWidth="1"/>
    <col min="11277" max="11277" width="10.25" style="1537" customWidth="1"/>
    <col min="11278" max="11278" width="15.625" style="1537" customWidth="1"/>
    <col min="11279" max="11281" width="9" style="1537"/>
    <col min="11282" max="11282" width="10.625" style="1537" customWidth="1"/>
    <col min="11283" max="11283" width="10" style="1537" customWidth="1"/>
    <col min="11284" max="11284" width="10.375" style="1537" customWidth="1"/>
    <col min="11285" max="11285" width="9" style="1537"/>
    <col min="11286" max="11286" width="8.625" style="1537" customWidth="1"/>
    <col min="11287" max="11287" width="11.75" style="1537" customWidth="1"/>
    <col min="11288" max="11288" width="10.25" style="1537" customWidth="1"/>
    <col min="11289" max="11289" width="9.625" style="1537" customWidth="1"/>
    <col min="11290" max="11520" width="9" style="1537"/>
    <col min="11521" max="11521" width="15.625" style="1537" customWidth="1"/>
    <col min="11522" max="11531" width="9" style="1537"/>
    <col min="11532" max="11532" width="9.75" style="1537" customWidth="1"/>
    <col min="11533" max="11533" width="10.25" style="1537" customWidth="1"/>
    <col min="11534" max="11534" width="15.625" style="1537" customWidth="1"/>
    <col min="11535" max="11537" width="9" style="1537"/>
    <col min="11538" max="11538" width="10.625" style="1537" customWidth="1"/>
    <col min="11539" max="11539" width="10" style="1537" customWidth="1"/>
    <col min="11540" max="11540" width="10.375" style="1537" customWidth="1"/>
    <col min="11541" max="11541" width="9" style="1537"/>
    <col min="11542" max="11542" width="8.625" style="1537" customWidth="1"/>
    <col min="11543" max="11543" width="11.75" style="1537" customWidth="1"/>
    <col min="11544" max="11544" width="10.25" style="1537" customWidth="1"/>
    <col min="11545" max="11545" width="9.625" style="1537" customWidth="1"/>
    <col min="11546" max="11776" width="9" style="1537"/>
    <col min="11777" max="11777" width="15.625" style="1537" customWidth="1"/>
    <col min="11778" max="11787" width="9" style="1537"/>
    <col min="11788" max="11788" width="9.75" style="1537" customWidth="1"/>
    <col min="11789" max="11789" width="10.25" style="1537" customWidth="1"/>
    <col min="11790" max="11790" width="15.625" style="1537" customWidth="1"/>
    <col min="11791" max="11793" width="9" style="1537"/>
    <col min="11794" max="11794" width="10.625" style="1537" customWidth="1"/>
    <col min="11795" max="11795" width="10" style="1537" customWidth="1"/>
    <col min="11796" max="11796" width="10.375" style="1537" customWidth="1"/>
    <col min="11797" max="11797" width="9" style="1537"/>
    <col min="11798" max="11798" width="8.625" style="1537" customWidth="1"/>
    <col min="11799" max="11799" width="11.75" style="1537" customWidth="1"/>
    <col min="11800" max="11800" width="10.25" style="1537" customWidth="1"/>
    <col min="11801" max="11801" width="9.625" style="1537" customWidth="1"/>
    <col min="11802" max="12032" width="9" style="1537"/>
    <col min="12033" max="12033" width="15.625" style="1537" customWidth="1"/>
    <col min="12034" max="12043" width="9" style="1537"/>
    <col min="12044" max="12044" width="9.75" style="1537" customWidth="1"/>
    <col min="12045" max="12045" width="10.25" style="1537" customWidth="1"/>
    <col min="12046" max="12046" width="15.625" style="1537" customWidth="1"/>
    <col min="12047" max="12049" width="9" style="1537"/>
    <col min="12050" max="12050" width="10.625" style="1537" customWidth="1"/>
    <col min="12051" max="12051" width="10" style="1537" customWidth="1"/>
    <col min="12052" max="12052" width="10.375" style="1537" customWidth="1"/>
    <col min="12053" max="12053" width="9" style="1537"/>
    <col min="12054" max="12054" width="8.625" style="1537" customWidth="1"/>
    <col min="12055" max="12055" width="11.75" style="1537" customWidth="1"/>
    <col min="12056" max="12056" width="10.25" style="1537" customWidth="1"/>
    <col min="12057" max="12057" width="9.625" style="1537" customWidth="1"/>
    <col min="12058" max="12288" width="9" style="1537"/>
    <col min="12289" max="12289" width="15.625" style="1537" customWidth="1"/>
    <col min="12290" max="12299" width="9" style="1537"/>
    <col min="12300" max="12300" width="9.75" style="1537" customWidth="1"/>
    <col min="12301" max="12301" width="10.25" style="1537" customWidth="1"/>
    <col min="12302" max="12302" width="15.625" style="1537" customWidth="1"/>
    <col min="12303" max="12305" width="9" style="1537"/>
    <col min="12306" max="12306" width="10.625" style="1537" customWidth="1"/>
    <col min="12307" max="12307" width="10" style="1537" customWidth="1"/>
    <col min="12308" max="12308" width="10.375" style="1537" customWidth="1"/>
    <col min="12309" max="12309" width="9" style="1537"/>
    <col min="12310" max="12310" width="8.625" style="1537" customWidth="1"/>
    <col min="12311" max="12311" width="11.75" style="1537" customWidth="1"/>
    <col min="12312" max="12312" width="10.25" style="1537" customWidth="1"/>
    <col min="12313" max="12313" width="9.625" style="1537" customWidth="1"/>
    <col min="12314" max="12544" width="9" style="1537"/>
    <col min="12545" max="12545" width="15.625" style="1537" customWidth="1"/>
    <col min="12546" max="12555" width="9" style="1537"/>
    <col min="12556" max="12556" width="9.75" style="1537" customWidth="1"/>
    <col min="12557" max="12557" width="10.25" style="1537" customWidth="1"/>
    <col min="12558" max="12558" width="15.625" style="1537" customWidth="1"/>
    <col min="12559" max="12561" width="9" style="1537"/>
    <col min="12562" max="12562" width="10.625" style="1537" customWidth="1"/>
    <col min="12563" max="12563" width="10" style="1537" customWidth="1"/>
    <col min="12564" max="12564" width="10.375" style="1537" customWidth="1"/>
    <col min="12565" max="12565" width="9" style="1537"/>
    <col min="12566" max="12566" width="8.625" style="1537" customWidth="1"/>
    <col min="12567" max="12567" width="11.75" style="1537" customWidth="1"/>
    <col min="12568" max="12568" width="10.25" style="1537" customWidth="1"/>
    <col min="12569" max="12569" width="9.625" style="1537" customWidth="1"/>
    <col min="12570" max="12800" width="9" style="1537"/>
    <col min="12801" max="12801" width="15.625" style="1537" customWidth="1"/>
    <col min="12802" max="12811" width="9" style="1537"/>
    <col min="12812" max="12812" width="9.75" style="1537" customWidth="1"/>
    <col min="12813" max="12813" width="10.25" style="1537" customWidth="1"/>
    <col min="12814" max="12814" width="15.625" style="1537" customWidth="1"/>
    <col min="12815" max="12817" width="9" style="1537"/>
    <col min="12818" max="12818" width="10.625" style="1537" customWidth="1"/>
    <col min="12819" max="12819" width="10" style="1537" customWidth="1"/>
    <col min="12820" max="12820" width="10.375" style="1537" customWidth="1"/>
    <col min="12821" max="12821" width="9" style="1537"/>
    <col min="12822" max="12822" width="8.625" style="1537" customWidth="1"/>
    <col min="12823" max="12823" width="11.75" style="1537" customWidth="1"/>
    <col min="12824" max="12824" width="10.25" style="1537" customWidth="1"/>
    <col min="12825" max="12825" width="9.625" style="1537" customWidth="1"/>
    <col min="12826" max="13056" width="9" style="1537"/>
    <col min="13057" max="13057" width="15.625" style="1537" customWidth="1"/>
    <col min="13058" max="13067" width="9" style="1537"/>
    <col min="13068" max="13068" width="9.75" style="1537" customWidth="1"/>
    <col min="13069" max="13069" width="10.25" style="1537" customWidth="1"/>
    <col min="13070" max="13070" width="15.625" style="1537" customWidth="1"/>
    <col min="13071" max="13073" width="9" style="1537"/>
    <col min="13074" max="13074" width="10.625" style="1537" customWidth="1"/>
    <col min="13075" max="13075" width="10" style="1537" customWidth="1"/>
    <col min="13076" max="13076" width="10.375" style="1537" customWidth="1"/>
    <col min="13077" max="13077" width="9" style="1537"/>
    <col min="13078" max="13078" width="8.625" style="1537" customWidth="1"/>
    <col min="13079" max="13079" width="11.75" style="1537" customWidth="1"/>
    <col min="13080" max="13080" width="10.25" style="1537" customWidth="1"/>
    <col min="13081" max="13081" width="9.625" style="1537" customWidth="1"/>
    <col min="13082" max="13312" width="9" style="1537"/>
    <col min="13313" max="13313" width="15.625" style="1537" customWidth="1"/>
    <col min="13314" max="13323" width="9" style="1537"/>
    <col min="13324" max="13324" width="9.75" style="1537" customWidth="1"/>
    <col min="13325" max="13325" width="10.25" style="1537" customWidth="1"/>
    <col min="13326" max="13326" width="15.625" style="1537" customWidth="1"/>
    <col min="13327" max="13329" width="9" style="1537"/>
    <col min="13330" max="13330" width="10.625" style="1537" customWidth="1"/>
    <col min="13331" max="13331" width="10" style="1537" customWidth="1"/>
    <col min="13332" max="13332" width="10.375" style="1537" customWidth="1"/>
    <col min="13333" max="13333" width="9" style="1537"/>
    <col min="13334" max="13334" width="8.625" style="1537" customWidth="1"/>
    <col min="13335" max="13335" width="11.75" style="1537" customWidth="1"/>
    <col min="13336" max="13336" width="10.25" style="1537" customWidth="1"/>
    <col min="13337" max="13337" width="9.625" style="1537" customWidth="1"/>
    <col min="13338" max="13568" width="9" style="1537"/>
    <col min="13569" max="13569" width="15.625" style="1537" customWidth="1"/>
    <col min="13570" max="13579" width="9" style="1537"/>
    <col min="13580" max="13580" width="9.75" style="1537" customWidth="1"/>
    <col min="13581" max="13581" width="10.25" style="1537" customWidth="1"/>
    <col min="13582" max="13582" width="15.625" style="1537" customWidth="1"/>
    <col min="13583" max="13585" width="9" style="1537"/>
    <col min="13586" max="13586" width="10.625" style="1537" customWidth="1"/>
    <col min="13587" max="13587" width="10" style="1537" customWidth="1"/>
    <col min="13588" max="13588" width="10.375" style="1537" customWidth="1"/>
    <col min="13589" max="13589" width="9" style="1537"/>
    <col min="13590" max="13590" width="8.625" style="1537" customWidth="1"/>
    <col min="13591" max="13591" width="11.75" style="1537" customWidth="1"/>
    <col min="13592" max="13592" width="10.25" style="1537" customWidth="1"/>
    <col min="13593" max="13593" width="9.625" style="1537" customWidth="1"/>
    <col min="13594" max="13824" width="9" style="1537"/>
    <col min="13825" max="13825" width="15.625" style="1537" customWidth="1"/>
    <col min="13826" max="13835" width="9" style="1537"/>
    <col min="13836" max="13836" width="9.75" style="1537" customWidth="1"/>
    <col min="13837" max="13837" width="10.25" style="1537" customWidth="1"/>
    <col min="13838" max="13838" width="15.625" style="1537" customWidth="1"/>
    <col min="13839" max="13841" width="9" style="1537"/>
    <col min="13842" max="13842" width="10.625" style="1537" customWidth="1"/>
    <col min="13843" max="13843" width="10" style="1537" customWidth="1"/>
    <col min="13844" max="13844" width="10.375" style="1537" customWidth="1"/>
    <col min="13845" max="13845" width="9" style="1537"/>
    <col min="13846" max="13846" width="8.625" style="1537" customWidth="1"/>
    <col min="13847" max="13847" width="11.75" style="1537" customWidth="1"/>
    <col min="13848" max="13848" width="10.25" style="1537" customWidth="1"/>
    <col min="13849" max="13849" width="9.625" style="1537" customWidth="1"/>
    <col min="13850" max="14080" width="9" style="1537"/>
    <col min="14081" max="14081" width="15.625" style="1537" customWidth="1"/>
    <col min="14082" max="14091" width="9" style="1537"/>
    <col min="14092" max="14092" width="9.75" style="1537" customWidth="1"/>
    <col min="14093" max="14093" width="10.25" style="1537" customWidth="1"/>
    <col min="14094" max="14094" width="15.625" style="1537" customWidth="1"/>
    <col min="14095" max="14097" width="9" style="1537"/>
    <col min="14098" max="14098" width="10.625" style="1537" customWidth="1"/>
    <col min="14099" max="14099" width="10" style="1537" customWidth="1"/>
    <col min="14100" max="14100" width="10.375" style="1537" customWidth="1"/>
    <col min="14101" max="14101" width="9" style="1537"/>
    <col min="14102" max="14102" width="8.625" style="1537" customWidth="1"/>
    <col min="14103" max="14103" width="11.75" style="1537" customWidth="1"/>
    <col min="14104" max="14104" width="10.25" style="1537" customWidth="1"/>
    <col min="14105" max="14105" width="9.625" style="1537" customWidth="1"/>
    <col min="14106" max="14336" width="9" style="1537"/>
    <col min="14337" max="14337" width="15.625" style="1537" customWidth="1"/>
    <col min="14338" max="14347" width="9" style="1537"/>
    <col min="14348" max="14348" width="9.75" style="1537" customWidth="1"/>
    <col min="14349" max="14349" width="10.25" style="1537" customWidth="1"/>
    <col min="14350" max="14350" width="15.625" style="1537" customWidth="1"/>
    <col min="14351" max="14353" width="9" style="1537"/>
    <col min="14354" max="14354" width="10.625" style="1537" customWidth="1"/>
    <col min="14355" max="14355" width="10" style="1537" customWidth="1"/>
    <col min="14356" max="14356" width="10.375" style="1537" customWidth="1"/>
    <col min="14357" max="14357" width="9" style="1537"/>
    <col min="14358" max="14358" width="8.625" style="1537" customWidth="1"/>
    <col min="14359" max="14359" width="11.75" style="1537" customWidth="1"/>
    <col min="14360" max="14360" width="10.25" style="1537" customWidth="1"/>
    <col min="14361" max="14361" width="9.625" style="1537" customWidth="1"/>
    <col min="14362" max="14592" width="9" style="1537"/>
    <col min="14593" max="14593" width="15.625" style="1537" customWidth="1"/>
    <col min="14594" max="14603" width="9" style="1537"/>
    <col min="14604" max="14604" width="9.75" style="1537" customWidth="1"/>
    <col min="14605" max="14605" width="10.25" style="1537" customWidth="1"/>
    <col min="14606" max="14606" width="15.625" style="1537" customWidth="1"/>
    <col min="14607" max="14609" width="9" style="1537"/>
    <col min="14610" max="14610" width="10.625" style="1537" customWidth="1"/>
    <col min="14611" max="14611" width="10" style="1537" customWidth="1"/>
    <col min="14612" max="14612" width="10.375" style="1537" customWidth="1"/>
    <col min="14613" max="14613" width="9" style="1537"/>
    <col min="14614" max="14614" width="8.625" style="1537" customWidth="1"/>
    <col min="14615" max="14615" width="11.75" style="1537" customWidth="1"/>
    <col min="14616" max="14616" width="10.25" style="1537" customWidth="1"/>
    <col min="14617" max="14617" width="9.625" style="1537" customWidth="1"/>
    <col min="14618" max="14848" width="9" style="1537"/>
    <col min="14849" max="14849" width="15.625" style="1537" customWidth="1"/>
    <col min="14850" max="14859" width="9" style="1537"/>
    <col min="14860" max="14860" width="9.75" style="1537" customWidth="1"/>
    <col min="14861" max="14861" width="10.25" style="1537" customWidth="1"/>
    <col min="14862" max="14862" width="15.625" style="1537" customWidth="1"/>
    <col min="14863" max="14865" width="9" style="1537"/>
    <col min="14866" max="14866" width="10.625" style="1537" customWidth="1"/>
    <col min="14867" max="14867" width="10" style="1537" customWidth="1"/>
    <col min="14868" max="14868" width="10.375" style="1537" customWidth="1"/>
    <col min="14869" max="14869" width="9" style="1537"/>
    <col min="14870" max="14870" width="8.625" style="1537" customWidth="1"/>
    <col min="14871" max="14871" width="11.75" style="1537" customWidth="1"/>
    <col min="14872" max="14872" width="10.25" style="1537" customWidth="1"/>
    <col min="14873" max="14873" width="9.625" style="1537" customWidth="1"/>
    <col min="14874" max="15104" width="9" style="1537"/>
    <col min="15105" max="15105" width="15.625" style="1537" customWidth="1"/>
    <col min="15106" max="15115" width="9" style="1537"/>
    <col min="15116" max="15116" width="9.75" style="1537" customWidth="1"/>
    <col min="15117" max="15117" width="10.25" style="1537" customWidth="1"/>
    <col min="15118" max="15118" width="15.625" style="1537" customWidth="1"/>
    <col min="15119" max="15121" width="9" style="1537"/>
    <col min="15122" max="15122" width="10.625" style="1537" customWidth="1"/>
    <col min="15123" max="15123" width="10" style="1537" customWidth="1"/>
    <col min="15124" max="15124" width="10.375" style="1537" customWidth="1"/>
    <col min="15125" max="15125" width="9" style="1537"/>
    <col min="15126" max="15126" width="8.625" style="1537" customWidth="1"/>
    <col min="15127" max="15127" width="11.75" style="1537" customWidth="1"/>
    <col min="15128" max="15128" width="10.25" style="1537" customWidth="1"/>
    <col min="15129" max="15129" width="9.625" style="1537" customWidth="1"/>
    <col min="15130" max="15360" width="9" style="1537"/>
    <col min="15361" max="15361" width="15.625" style="1537" customWidth="1"/>
    <col min="15362" max="15371" width="9" style="1537"/>
    <col min="15372" max="15372" width="9.75" style="1537" customWidth="1"/>
    <col min="15373" max="15373" width="10.25" style="1537" customWidth="1"/>
    <col min="15374" max="15374" width="15.625" style="1537" customWidth="1"/>
    <col min="15375" max="15377" width="9" style="1537"/>
    <col min="15378" max="15378" width="10.625" style="1537" customWidth="1"/>
    <col min="15379" max="15379" width="10" style="1537" customWidth="1"/>
    <col min="15380" max="15380" width="10.375" style="1537" customWidth="1"/>
    <col min="15381" max="15381" width="9" style="1537"/>
    <col min="15382" max="15382" width="8.625" style="1537" customWidth="1"/>
    <col min="15383" max="15383" width="11.75" style="1537" customWidth="1"/>
    <col min="15384" max="15384" width="10.25" style="1537" customWidth="1"/>
    <col min="15385" max="15385" width="9.625" style="1537" customWidth="1"/>
    <col min="15386" max="15616" width="9" style="1537"/>
    <col min="15617" max="15617" width="15.625" style="1537" customWidth="1"/>
    <col min="15618" max="15627" width="9" style="1537"/>
    <col min="15628" max="15628" width="9.75" style="1537" customWidth="1"/>
    <col min="15629" max="15629" width="10.25" style="1537" customWidth="1"/>
    <col min="15630" max="15630" width="15.625" style="1537" customWidth="1"/>
    <col min="15631" max="15633" width="9" style="1537"/>
    <col min="15634" max="15634" width="10.625" style="1537" customWidth="1"/>
    <col min="15635" max="15635" width="10" style="1537" customWidth="1"/>
    <col min="15636" max="15636" width="10.375" style="1537" customWidth="1"/>
    <col min="15637" max="15637" width="9" style="1537"/>
    <col min="15638" max="15638" width="8.625" style="1537" customWidth="1"/>
    <col min="15639" max="15639" width="11.75" style="1537" customWidth="1"/>
    <col min="15640" max="15640" width="10.25" style="1537" customWidth="1"/>
    <col min="15641" max="15641" width="9.625" style="1537" customWidth="1"/>
    <col min="15642" max="15872" width="9" style="1537"/>
    <col min="15873" max="15873" width="15.625" style="1537" customWidth="1"/>
    <col min="15874" max="15883" width="9" style="1537"/>
    <col min="15884" max="15884" width="9.75" style="1537" customWidth="1"/>
    <col min="15885" max="15885" width="10.25" style="1537" customWidth="1"/>
    <col min="15886" max="15886" width="15.625" style="1537" customWidth="1"/>
    <col min="15887" max="15889" width="9" style="1537"/>
    <col min="15890" max="15890" width="10.625" style="1537" customWidth="1"/>
    <col min="15891" max="15891" width="10" style="1537" customWidth="1"/>
    <col min="15892" max="15892" width="10.375" style="1537" customWidth="1"/>
    <col min="15893" max="15893" width="9" style="1537"/>
    <col min="15894" max="15894" width="8.625" style="1537" customWidth="1"/>
    <col min="15895" max="15895" width="11.75" style="1537" customWidth="1"/>
    <col min="15896" max="15896" width="10.25" style="1537" customWidth="1"/>
    <col min="15897" max="15897" width="9.625" style="1537" customWidth="1"/>
    <col min="15898" max="16128" width="9" style="1537"/>
    <col min="16129" max="16129" width="15.625" style="1537" customWidth="1"/>
    <col min="16130" max="16139" width="9" style="1537"/>
    <col min="16140" max="16140" width="9.75" style="1537" customWidth="1"/>
    <col min="16141" max="16141" width="10.25" style="1537" customWidth="1"/>
    <col min="16142" max="16142" width="15.625" style="1537" customWidth="1"/>
    <col min="16143" max="16145" width="9" style="1537"/>
    <col min="16146" max="16146" width="10.625" style="1537" customWidth="1"/>
    <col min="16147" max="16147" width="10" style="1537" customWidth="1"/>
    <col min="16148" max="16148" width="10.375" style="1537" customWidth="1"/>
    <col min="16149" max="16149" width="9" style="1537"/>
    <col min="16150" max="16150" width="8.625" style="1537" customWidth="1"/>
    <col min="16151" max="16151" width="11.75" style="1537" customWidth="1"/>
    <col min="16152" max="16152" width="10.25" style="1537" customWidth="1"/>
    <col min="16153" max="16153" width="9.625" style="1537" customWidth="1"/>
    <col min="16154" max="16384" width="9" style="1537"/>
  </cols>
  <sheetData>
    <row r="1" spans="1:26">
      <c r="A1" s="1536" t="s">
        <v>2381</v>
      </c>
      <c r="K1" s="1536" t="s">
        <v>846</v>
      </c>
      <c r="L1" s="2666" t="s">
        <v>2382</v>
      </c>
      <c r="M1" s="2667"/>
      <c r="N1" s="1536" t="s">
        <v>2381</v>
      </c>
      <c r="O1" s="1537"/>
      <c r="P1" s="1537"/>
      <c r="Q1" s="1537"/>
      <c r="R1" s="1537"/>
      <c r="S1" s="1537"/>
      <c r="T1" s="1537"/>
      <c r="U1" s="1537"/>
      <c r="V1" s="1537"/>
      <c r="W1" s="1536" t="s">
        <v>846</v>
      </c>
      <c r="X1" s="2666" t="s">
        <v>2382</v>
      </c>
      <c r="Y1" s="2667"/>
    </row>
    <row r="2" spans="1:26" ht="16.5">
      <c r="A2" s="1536" t="s">
        <v>2383</v>
      </c>
      <c r="B2" s="1538" t="s">
        <v>2384</v>
      </c>
      <c r="C2" s="1539"/>
      <c r="D2" s="1539"/>
      <c r="E2" s="1539"/>
      <c r="F2" s="1539"/>
      <c r="G2" s="1539"/>
      <c r="H2" s="1539"/>
      <c r="I2" s="1539"/>
      <c r="J2" s="1540"/>
      <c r="K2" s="1536" t="s">
        <v>849</v>
      </c>
      <c r="L2" s="2668" t="s">
        <v>2385</v>
      </c>
      <c r="M2" s="2669"/>
      <c r="N2" s="1536" t="s">
        <v>2383</v>
      </c>
      <c r="O2" s="1538" t="s">
        <v>2384</v>
      </c>
      <c r="P2" s="1539"/>
      <c r="Q2" s="1539"/>
      <c r="R2" s="1539"/>
      <c r="S2" s="1539"/>
      <c r="T2" s="1539"/>
      <c r="U2" s="1539"/>
      <c r="V2" s="1539"/>
      <c r="W2" s="1536" t="s">
        <v>849</v>
      </c>
      <c r="X2" s="2668" t="s">
        <v>2385</v>
      </c>
      <c r="Y2" s="2669"/>
      <c r="Z2" s="107" t="s">
        <v>62</v>
      </c>
    </row>
    <row r="3" spans="1:26" ht="25.5">
      <c r="B3" s="2670" t="s">
        <v>2386</v>
      </c>
      <c r="C3" s="2671"/>
      <c r="D3" s="2671"/>
      <c r="E3" s="2671"/>
      <c r="F3" s="2671"/>
      <c r="G3" s="2671"/>
      <c r="H3" s="2671"/>
      <c r="I3" s="2671"/>
      <c r="J3" s="2671"/>
      <c r="K3" s="2671"/>
      <c r="N3" s="1537"/>
      <c r="O3" s="2670" t="s">
        <v>2387</v>
      </c>
      <c r="P3" s="2671"/>
      <c r="Q3" s="2671"/>
      <c r="R3" s="2671"/>
      <c r="S3" s="2671"/>
      <c r="T3" s="2671"/>
      <c r="U3" s="2671"/>
      <c r="V3" s="2671"/>
      <c r="W3" s="2671"/>
      <c r="X3" s="1537"/>
      <c r="Y3" s="1537"/>
    </row>
    <row r="4" spans="1:26">
      <c r="D4" s="2665" t="s">
        <v>2388</v>
      </c>
      <c r="E4" s="2665"/>
      <c r="F4" s="2665"/>
      <c r="G4" s="2665"/>
      <c r="H4" s="2665"/>
      <c r="I4" s="2665"/>
      <c r="M4" s="1537" t="s">
        <v>2389</v>
      </c>
      <c r="N4" s="1537"/>
      <c r="O4" s="1537"/>
      <c r="P4" s="1537"/>
      <c r="Q4" s="2665" t="s">
        <v>2390</v>
      </c>
      <c r="R4" s="2665"/>
      <c r="S4" s="2665"/>
      <c r="T4" s="2665"/>
      <c r="U4" s="2665"/>
      <c r="V4" s="2665"/>
      <c r="W4" s="1537"/>
      <c r="X4" s="1537"/>
      <c r="Y4" s="1537" t="s">
        <v>2389</v>
      </c>
    </row>
    <row r="5" spans="1:26" s="1544" customFormat="1" ht="28.5">
      <c r="A5" s="1541" t="s">
        <v>2391</v>
      </c>
      <c r="B5" s="1541" t="s">
        <v>1373</v>
      </c>
      <c r="C5" s="1542" t="s">
        <v>2392</v>
      </c>
      <c r="D5" s="1542" t="s">
        <v>2393</v>
      </c>
      <c r="E5" s="1542" t="s">
        <v>2394</v>
      </c>
      <c r="F5" s="1542" t="s">
        <v>2395</v>
      </c>
      <c r="G5" s="1542" t="s">
        <v>2396</v>
      </c>
      <c r="H5" s="1542" t="s">
        <v>2397</v>
      </c>
      <c r="I5" s="1542" t="s">
        <v>2398</v>
      </c>
      <c r="J5" s="1542" t="s">
        <v>2399</v>
      </c>
      <c r="K5" s="1542" t="s">
        <v>2400</v>
      </c>
      <c r="L5" s="1542" t="s">
        <v>2401</v>
      </c>
      <c r="M5" s="1542" t="s">
        <v>2402</v>
      </c>
      <c r="N5" s="1541" t="s">
        <v>2391</v>
      </c>
      <c r="O5" s="1542" t="s">
        <v>2403</v>
      </c>
      <c r="P5" s="1542" t="s">
        <v>2404</v>
      </c>
      <c r="Q5" s="1542" t="s">
        <v>2405</v>
      </c>
      <c r="R5" s="1542" t="s">
        <v>2406</v>
      </c>
      <c r="S5" s="1542" t="s">
        <v>2407</v>
      </c>
      <c r="T5" s="1542" t="s">
        <v>2408</v>
      </c>
      <c r="U5" s="1542" t="s">
        <v>2409</v>
      </c>
      <c r="V5" s="1542" t="s">
        <v>2410</v>
      </c>
      <c r="W5" s="1542" t="s">
        <v>2411</v>
      </c>
      <c r="X5" s="1542" t="s">
        <v>2412</v>
      </c>
      <c r="Y5" s="1543" t="s">
        <v>2413</v>
      </c>
    </row>
    <row r="6" spans="1:26" s="1546" customFormat="1">
      <c r="A6" s="1545" t="s">
        <v>2414</v>
      </c>
      <c r="B6" s="1546">
        <v>0</v>
      </c>
      <c r="C6" s="1546">
        <v>0</v>
      </c>
      <c r="D6" s="1546">
        <v>0</v>
      </c>
      <c r="E6" s="1546">
        <v>0</v>
      </c>
      <c r="F6" s="1546">
        <v>0</v>
      </c>
      <c r="G6" s="1546">
        <v>0</v>
      </c>
      <c r="H6" s="1546">
        <v>0</v>
      </c>
      <c r="I6" s="1546">
        <v>0</v>
      </c>
      <c r="J6" s="1546">
        <v>0</v>
      </c>
      <c r="K6" s="1546">
        <v>0</v>
      </c>
      <c r="L6" s="1546">
        <v>0</v>
      </c>
      <c r="M6" s="1546">
        <v>0</v>
      </c>
      <c r="N6" s="1545" t="s">
        <v>2414</v>
      </c>
      <c r="O6" s="1546">
        <v>0</v>
      </c>
      <c r="P6" s="1546">
        <v>0</v>
      </c>
      <c r="Q6" s="1546">
        <v>0</v>
      </c>
      <c r="R6" s="1546">
        <v>0</v>
      </c>
      <c r="S6" s="1546">
        <v>0</v>
      </c>
      <c r="T6" s="1546">
        <v>0</v>
      </c>
      <c r="U6" s="1546">
        <v>0</v>
      </c>
      <c r="V6" s="1546">
        <v>0</v>
      </c>
      <c r="W6" s="1546">
        <v>0</v>
      </c>
      <c r="X6" s="1546">
        <v>0</v>
      </c>
      <c r="Y6" s="1546">
        <v>0</v>
      </c>
    </row>
    <row r="7" spans="1:26">
      <c r="A7" s="1547"/>
      <c r="N7" s="1547"/>
      <c r="O7" s="1537"/>
      <c r="P7" s="1537"/>
      <c r="Q7" s="1537"/>
      <c r="R7" s="1537"/>
      <c r="S7" s="1537"/>
      <c r="T7" s="1537"/>
      <c r="U7" s="1537"/>
      <c r="V7" s="1537"/>
      <c r="W7" s="1537"/>
      <c r="X7" s="1537"/>
      <c r="Y7" s="1537"/>
    </row>
    <row r="8" spans="1:26">
      <c r="A8" s="1547"/>
      <c r="N8" s="1547"/>
      <c r="O8" s="1537"/>
      <c r="P8" s="1537"/>
      <c r="Q8" s="1537"/>
      <c r="R8" s="1537"/>
      <c r="S8" s="1537"/>
      <c r="T8" s="1537"/>
      <c r="U8" s="1537"/>
      <c r="V8" s="1537"/>
      <c r="W8" s="1537"/>
      <c r="X8" s="1537"/>
      <c r="Y8" s="1537"/>
    </row>
    <row r="9" spans="1:26">
      <c r="A9" s="1547"/>
      <c r="N9" s="1547"/>
      <c r="O9" s="1537"/>
      <c r="P9" s="1537"/>
      <c r="Q9" s="1537"/>
      <c r="R9" s="1537"/>
      <c r="S9" s="1537"/>
      <c r="T9" s="1537"/>
      <c r="U9" s="1537"/>
      <c r="V9" s="1537"/>
      <c r="W9" s="1537"/>
      <c r="X9" s="1537"/>
      <c r="Y9" s="1537"/>
    </row>
    <row r="10" spans="1:26">
      <c r="A10" s="1547"/>
      <c r="N10" s="1547"/>
      <c r="O10" s="1537"/>
      <c r="P10" s="1537"/>
      <c r="Q10" s="1537"/>
      <c r="R10" s="1537"/>
      <c r="S10" s="1537"/>
      <c r="T10" s="1537"/>
      <c r="U10" s="1537"/>
      <c r="V10" s="1537"/>
      <c r="W10" s="1537"/>
      <c r="X10" s="1537"/>
      <c r="Y10" s="1537"/>
    </row>
    <row r="11" spans="1:26">
      <c r="A11" s="1547"/>
      <c r="N11" s="1547"/>
      <c r="O11" s="1537"/>
      <c r="P11" s="1537"/>
      <c r="Q11" s="1537"/>
      <c r="R11" s="1537"/>
      <c r="S11" s="1537"/>
      <c r="T11" s="1537"/>
      <c r="U11" s="1537"/>
      <c r="V11" s="1537"/>
      <c r="W11" s="1537"/>
      <c r="X11" s="1537"/>
      <c r="Y11" s="1537"/>
    </row>
    <row r="12" spans="1:26">
      <c r="A12" s="1547"/>
      <c r="N12" s="1547"/>
      <c r="O12" s="1537"/>
      <c r="P12" s="1537"/>
      <c r="Q12" s="1537"/>
      <c r="R12" s="1537"/>
      <c r="S12" s="1537"/>
      <c r="T12" s="1537"/>
      <c r="U12" s="1537"/>
      <c r="V12" s="1537"/>
      <c r="W12" s="1537"/>
      <c r="X12" s="1537"/>
      <c r="Y12" s="1537"/>
    </row>
    <row r="13" spans="1:26">
      <c r="A13" s="1547"/>
      <c r="N13" s="1547"/>
      <c r="O13" s="1537"/>
      <c r="P13" s="1537"/>
      <c r="Q13" s="1537"/>
      <c r="R13" s="1537"/>
      <c r="S13" s="1537"/>
      <c r="T13" s="1537"/>
      <c r="U13" s="1537"/>
      <c r="V13" s="1537"/>
      <c r="W13" s="1537"/>
      <c r="X13" s="1537"/>
      <c r="Y13" s="1537"/>
    </row>
    <row r="14" spans="1:26">
      <c r="A14" s="1547"/>
      <c r="N14" s="1547"/>
      <c r="O14" s="1537"/>
      <c r="P14" s="1537"/>
      <c r="Q14" s="1537"/>
      <c r="R14" s="1537"/>
      <c r="S14" s="1537"/>
      <c r="T14" s="1537"/>
      <c r="U14" s="1537"/>
      <c r="V14" s="1537"/>
      <c r="W14" s="1537"/>
      <c r="X14" s="1537"/>
      <c r="Y14" s="1537"/>
    </row>
    <row r="15" spans="1:26">
      <c r="A15" s="1547"/>
      <c r="N15" s="1547"/>
      <c r="O15" s="1537"/>
      <c r="P15" s="1537"/>
      <c r="Q15" s="1537"/>
      <c r="R15" s="1537"/>
      <c r="S15" s="1537"/>
      <c r="T15" s="1537"/>
      <c r="U15" s="1537"/>
      <c r="V15" s="1537"/>
      <c r="W15" s="1537"/>
      <c r="X15" s="1537"/>
      <c r="Y15" s="1537"/>
    </row>
    <row r="16" spans="1:26">
      <c r="A16" s="1547"/>
      <c r="N16" s="1547"/>
      <c r="O16" s="1537"/>
      <c r="P16" s="1537"/>
      <c r="Q16" s="1537"/>
      <c r="R16" s="1537"/>
      <c r="S16" s="1537"/>
      <c r="T16" s="1537"/>
      <c r="U16" s="1537"/>
      <c r="V16" s="1537"/>
      <c r="W16" s="1537"/>
      <c r="X16" s="1537"/>
      <c r="Y16" s="1537"/>
    </row>
    <row r="17" spans="1:25" ht="14.1" customHeight="1">
      <c r="A17" s="1547"/>
      <c r="N17" s="1547"/>
      <c r="O17" s="1537"/>
      <c r="P17" s="1537"/>
      <c r="Q17" s="1537"/>
      <c r="R17" s="1537"/>
      <c r="S17" s="1537"/>
      <c r="T17" s="1537"/>
      <c r="U17" s="1537"/>
      <c r="V17" s="1537"/>
      <c r="W17" s="1537"/>
      <c r="X17" s="1537"/>
      <c r="Y17" s="1537"/>
    </row>
    <row r="18" spans="1:25" ht="14.1" customHeight="1">
      <c r="A18" s="1547"/>
      <c r="N18" s="1547"/>
      <c r="O18" s="1537"/>
      <c r="P18" s="1537"/>
      <c r="Q18" s="1537"/>
      <c r="R18" s="1537"/>
      <c r="S18" s="1537"/>
      <c r="T18" s="1537"/>
      <c r="U18" s="1537"/>
      <c r="V18" s="1537"/>
      <c r="W18" s="1537"/>
      <c r="X18" s="1537"/>
      <c r="Y18" s="1537"/>
    </row>
    <row r="19" spans="1:25" ht="14.1" customHeight="1">
      <c r="A19" s="1547"/>
      <c r="N19" s="1547"/>
      <c r="O19" s="1537"/>
      <c r="P19" s="1537"/>
      <c r="Q19" s="1537"/>
      <c r="R19" s="1537"/>
      <c r="S19" s="1537"/>
      <c r="T19" s="1537"/>
      <c r="U19" s="1537"/>
      <c r="V19" s="1537"/>
      <c r="W19" s="1537"/>
      <c r="X19" s="1537"/>
      <c r="Y19" s="1537"/>
    </row>
    <row r="20" spans="1:25" ht="14.1" customHeight="1">
      <c r="A20" s="1547"/>
      <c r="N20" s="1547"/>
      <c r="O20" s="1537"/>
      <c r="P20" s="1537"/>
      <c r="Q20" s="1537"/>
      <c r="R20" s="1537"/>
      <c r="S20" s="1537"/>
      <c r="T20" s="1537"/>
      <c r="U20" s="1537"/>
      <c r="V20" s="1537"/>
      <c r="W20" s="1537"/>
      <c r="X20" s="1537"/>
      <c r="Y20" s="1537"/>
    </row>
    <row r="21" spans="1:25" ht="14.1" customHeight="1">
      <c r="A21" s="1547"/>
      <c r="N21" s="1547"/>
      <c r="O21" s="1537"/>
      <c r="P21" s="1537"/>
      <c r="Q21" s="1537"/>
      <c r="R21" s="1537"/>
      <c r="S21" s="1537"/>
      <c r="T21" s="1537"/>
      <c r="U21" s="1537"/>
      <c r="V21" s="1537"/>
      <c r="W21" s="1537"/>
      <c r="X21" s="1537"/>
      <c r="Y21" s="1537"/>
    </row>
    <row r="22" spans="1:25" ht="14.1" customHeight="1">
      <c r="A22" s="1547"/>
      <c r="N22" s="1547"/>
      <c r="O22" s="1537"/>
      <c r="P22" s="1537"/>
      <c r="Q22" s="1537"/>
      <c r="R22" s="1537"/>
      <c r="S22" s="1537"/>
      <c r="T22" s="1537"/>
      <c r="U22" s="1537"/>
      <c r="V22" s="1537"/>
      <c r="W22" s="1537"/>
      <c r="X22" s="1537"/>
      <c r="Y22" s="1537"/>
    </row>
    <row r="23" spans="1:25" ht="14.1" customHeight="1">
      <c r="A23" s="1547"/>
      <c r="N23" s="1547"/>
      <c r="O23" s="1537"/>
      <c r="P23" s="1537"/>
      <c r="Q23" s="1537"/>
      <c r="R23" s="1537"/>
      <c r="S23" s="1537"/>
      <c r="T23" s="1537"/>
      <c r="U23" s="1537"/>
      <c r="V23" s="1537"/>
      <c r="W23" s="1537"/>
      <c r="X23" s="1537"/>
      <c r="Y23" s="1537"/>
    </row>
    <row r="24" spans="1:25" ht="14.1" customHeight="1">
      <c r="A24" s="1547"/>
      <c r="N24" s="1547"/>
      <c r="O24" s="1537"/>
      <c r="P24" s="1537"/>
      <c r="Q24" s="1537"/>
      <c r="R24" s="1537"/>
      <c r="S24" s="1537"/>
      <c r="T24" s="1537"/>
      <c r="U24" s="1537"/>
      <c r="V24" s="1537"/>
      <c r="W24" s="1537"/>
      <c r="X24" s="1537"/>
      <c r="Y24" s="1537"/>
    </row>
    <row r="25" spans="1:25" ht="14.1" customHeight="1">
      <c r="A25" s="1547"/>
      <c r="N25" s="1547"/>
      <c r="O25" s="1537"/>
      <c r="P25" s="1537"/>
      <c r="Q25" s="1537"/>
      <c r="R25" s="1537"/>
      <c r="S25" s="1537"/>
      <c r="T25" s="1537"/>
      <c r="U25" s="1537"/>
      <c r="V25" s="1537"/>
      <c r="W25" s="1537"/>
      <c r="X25" s="1537"/>
      <c r="Y25" s="1537"/>
    </row>
    <row r="26" spans="1:25" ht="14.1" customHeight="1">
      <c r="A26" s="1540"/>
      <c r="B26" s="1539"/>
      <c r="C26" s="1539"/>
      <c r="D26" s="1539"/>
      <c r="E26" s="1539"/>
      <c r="F26" s="1539"/>
      <c r="G26" s="1539"/>
      <c r="H26" s="1539"/>
      <c r="I26" s="1539"/>
      <c r="J26" s="1539"/>
      <c r="K26" s="1539"/>
      <c r="L26" s="1539"/>
      <c r="M26" s="1539"/>
      <c r="N26" s="1540"/>
      <c r="O26" s="1539"/>
      <c r="P26" s="1539"/>
      <c r="Q26" s="1539"/>
      <c r="R26" s="1539"/>
      <c r="S26" s="1539"/>
      <c r="T26" s="1539"/>
      <c r="U26" s="1539"/>
      <c r="V26" s="1539"/>
      <c r="W26" s="1539"/>
      <c r="X26" s="1539"/>
      <c r="Y26" s="1539"/>
    </row>
    <row r="27" spans="1:25">
      <c r="N27" s="1537" t="s">
        <v>2263</v>
      </c>
      <c r="O27" s="1548" t="s">
        <v>2415</v>
      </c>
      <c r="R27" s="1550" t="s">
        <v>2416</v>
      </c>
      <c r="U27" s="1548" t="s">
        <v>2417</v>
      </c>
      <c r="X27" s="1537"/>
      <c r="Y27" s="1551" t="s">
        <v>2418</v>
      </c>
    </row>
    <row r="28" spans="1:25">
      <c r="N28" s="1537"/>
      <c r="O28" s="1537"/>
      <c r="P28" s="1537"/>
      <c r="R28" s="1550" t="s">
        <v>2419</v>
      </c>
      <c r="U28" s="1537"/>
      <c r="V28" s="1537"/>
      <c r="X28" s="1537"/>
      <c r="Y28" s="1537"/>
    </row>
    <row r="29" spans="1:25" s="1552" customFormat="1" ht="16.5">
      <c r="N29" s="1552" t="s">
        <v>2420</v>
      </c>
    </row>
    <row r="30" spans="1:25" s="1552" customFormat="1" ht="16.5">
      <c r="N30" s="1552" t="s">
        <v>2421</v>
      </c>
    </row>
  </sheetData>
  <mergeCells count="8">
    <mergeCell ref="D4:I4"/>
    <mergeCell ref="Q4:V4"/>
    <mergeCell ref="L1:M1"/>
    <mergeCell ref="X1:Y1"/>
    <mergeCell ref="L2:M2"/>
    <mergeCell ref="X2:Y2"/>
    <mergeCell ref="B3:K3"/>
    <mergeCell ref="O3:W3"/>
  </mergeCells>
  <phoneticPr fontId="4" type="noConversion"/>
  <hyperlinks>
    <hyperlink ref="Z2" location="預告統計資料發布時間表!A1" display="回發布時間表" xr:uid="{E3DDBDF9-48D8-4B68-A0CD-C6248206ACB1}"/>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1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5AAA49C-D156-4D19-BF75-4D6099DA9078}">
  <sheetPr>
    <pageSetUpPr fitToPage="1"/>
  </sheetPr>
  <dimension ref="A1:Z29"/>
  <sheetViews>
    <sheetView topLeftCell="M1" zoomScaleNormal="100" workbookViewId="0">
      <selection activeCell="Z2" sqref="Z2"/>
    </sheetView>
  </sheetViews>
  <sheetFormatPr defaultRowHeight="14.25"/>
  <cols>
    <col min="1" max="1" width="15.625" style="1537" customWidth="1"/>
    <col min="2" max="7" width="9" style="1537"/>
    <col min="8" max="8" width="10" style="1537" customWidth="1"/>
    <col min="9" max="11" width="9" style="1537"/>
    <col min="12" max="12" width="10.75" style="1537" customWidth="1"/>
    <col min="13" max="13" width="9.625" style="1537" customWidth="1"/>
    <col min="14" max="14" width="15.375" style="1537" customWidth="1"/>
    <col min="15" max="17" width="9" style="1537"/>
    <col min="18" max="18" width="10.625" style="1537" customWidth="1"/>
    <col min="19" max="19" width="10" style="1537" customWidth="1"/>
    <col min="20" max="20" width="10.375" style="1537" customWidth="1"/>
    <col min="21" max="22" width="9" style="1537"/>
    <col min="23" max="23" width="11.75" style="1537" customWidth="1"/>
    <col min="24" max="25" width="10.25" style="1537" customWidth="1"/>
    <col min="26" max="256" width="9" style="1537"/>
    <col min="257" max="257" width="15.625" style="1537" customWidth="1"/>
    <col min="258" max="263" width="9" style="1537"/>
    <col min="264" max="264" width="10" style="1537" customWidth="1"/>
    <col min="265" max="267" width="9" style="1537"/>
    <col min="268" max="268" width="10.75" style="1537" customWidth="1"/>
    <col min="269" max="269" width="9.625" style="1537" customWidth="1"/>
    <col min="270" max="270" width="15.375" style="1537" customWidth="1"/>
    <col min="271" max="273" width="9" style="1537"/>
    <col min="274" max="274" width="10.625" style="1537" customWidth="1"/>
    <col min="275" max="275" width="10" style="1537" customWidth="1"/>
    <col min="276" max="276" width="10.375" style="1537" customWidth="1"/>
    <col min="277" max="278" width="9" style="1537"/>
    <col min="279" max="279" width="11.75" style="1537" customWidth="1"/>
    <col min="280" max="281" width="10.25" style="1537" customWidth="1"/>
    <col min="282" max="512" width="9" style="1537"/>
    <col min="513" max="513" width="15.625" style="1537" customWidth="1"/>
    <col min="514" max="519" width="9" style="1537"/>
    <col min="520" max="520" width="10" style="1537" customWidth="1"/>
    <col min="521" max="523" width="9" style="1537"/>
    <col min="524" max="524" width="10.75" style="1537" customWidth="1"/>
    <col min="525" max="525" width="9.625" style="1537" customWidth="1"/>
    <col min="526" max="526" width="15.375" style="1537" customWidth="1"/>
    <col min="527" max="529" width="9" style="1537"/>
    <col min="530" max="530" width="10.625" style="1537" customWidth="1"/>
    <col min="531" max="531" width="10" style="1537" customWidth="1"/>
    <col min="532" max="532" width="10.375" style="1537" customWidth="1"/>
    <col min="533" max="534" width="9" style="1537"/>
    <col min="535" max="535" width="11.75" style="1537" customWidth="1"/>
    <col min="536" max="537" width="10.25" style="1537" customWidth="1"/>
    <col min="538" max="768" width="9" style="1537"/>
    <col min="769" max="769" width="15.625" style="1537" customWidth="1"/>
    <col min="770" max="775" width="9" style="1537"/>
    <col min="776" max="776" width="10" style="1537" customWidth="1"/>
    <col min="777" max="779" width="9" style="1537"/>
    <col min="780" max="780" width="10.75" style="1537" customWidth="1"/>
    <col min="781" max="781" width="9.625" style="1537" customWidth="1"/>
    <col min="782" max="782" width="15.375" style="1537" customWidth="1"/>
    <col min="783" max="785" width="9" style="1537"/>
    <col min="786" max="786" width="10.625" style="1537" customWidth="1"/>
    <col min="787" max="787" width="10" style="1537" customWidth="1"/>
    <col min="788" max="788" width="10.375" style="1537" customWidth="1"/>
    <col min="789" max="790" width="9" style="1537"/>
    <col min="791" max="791" width="11.75" style="1537" customWidth="1"/>
    <col min="792" max="793" width="10.25" style="1537" customWidth="1"/>
    <col min="794" max="1024" width="9" style="1537"/>
    <col min="1025" max="1025" width="15.625" style="1537" customWidth="1"/>
    <col min="1026" max="1031" width="9" style="1537"/>
    <col min="1032" max="1032" width="10" style="1537" customWidth="1"/>
    <col min="1033" max="1035" width="9" style="1537"/>
    <col min="1036" max="1036" width="10.75" style="1537" customWidth="1"/>
    <col min="1037" max="1037" width="9.625" style="1537" customWidth="1"/>
    <col min="1038" max="1038" width="15.375" style="1537" customWidth="1"/>
    <col min="1039" max="1041" width="9" style="1537"/>
    <col min="1042" max="1042" width="10.625" style="1537" customWidth="1"/>
    <col min="1043" max="1043" width="10" style="1537" customWidth="1"/>
    <col min="1044" max="1044" width="10.375" style="1537" customWidth="1"/>
    <col min="1045" max="1046" width="9" style="1537"/>
    <col min="1047" max="1047" width="11.75" style="1537" customWidth="1"/>
    <col min="1048" max="1049" width="10.25" style="1537" customWidth="1"/>
    <col min="1050" max="1280" width="9" style="1537"/>
    <col min="1281" max="1281" width="15.625" style="1537" customWidth="1"/>
    <col min="1282" max="1287" width="9" style="1537"/>
    <col min="1288" max="1288" width="10" style="1537" customWidth="1"/>
    <col min="1289" max="1291" width="9" style="1537"/>
    <col min="1292" max="1292" width="10.75" style="1537" customWidth="1"/>
    <col min="1293" max="1293" width="9.625" style="1537" customWidth="1"/>
    <col min="1294" max="1294" width="15.375" style="1537" customWidth="1"/>
    <col min="1295" max="1297" width="9" style="1537"/>
    <col min="1298" max="1298" width="10.625" style="1537" customWidth="1"/>
    <col min="1299" max="1299" width="10" style="1537" customWidth="1"/>
    <col min="1300" max="1300" width="10.375" style="1537" customWidth="1"/>
    <col min="1301" max="1302" width="9" style="1537"/>
    <col min="1303" max="1303" width="11.75" style="1537" customWidth="1"/>
    <col min="1304" max="1305" width="10.25" style="1537" customWidth="1"/>
    <col min="1306" max="1536" width="9" style="1537"/>
    <col min="1537" max="1537" width="15.625" style="1537" customWidth="1"/>
    <col min="1538" max="1543" width="9" style="1537"/>
    <col min="1544" max="1544" width="10" style="1537" customWidth="1"/>
    <col min="1545" max="1547" width="9" style="1537"/>
    <col min="1548" max="1548" width="10.75" style="1537" customWidth="1"/>
    <col min="1549" max="1549" width="9.625" style="1537" customWidth="1"/>
    <col min="1550" max="1550" width="15.375" style="1537" customWidth="1"/>
    <col min="1551" max="1553" width="9" style="1537"/>
    <col min="1554" max="1554" width="10.625" style="1537" customWidth="1"/>
    <col min="1555" max="1555" width="10" style="1537" customWidth="1"/>
    <col min="1556" max="1556" width="10.375" style="1537" customWidth="1"/>
    <col min="1557" max="1558" width="9" style="1537"/>
    <col min="1559" max="1559" width="11.75" style="1537" customWidth="1"/>
    <col min="1560" max="1561" width="10.25" style="1537" customWidth="1"/>
    <col min="1562" max="1792" width="9" style="1537"/>
    <col min="1793" max="1793" width="15.625" style="1537" customWidth="1"/>
    <col min="1794" max="1799" width="9" style="1537"/>
    <col min="1800" max="1800" width="10" style="1537" customWidth="1"/>
    <col min="1801" max="1803" width="9" style="1537"/>
    <col min="1804" max="1804" width="10.75" style="1537" customWidth="1"/>
    <col min="1805" max="1805" width="9.625" style="1537" customWidth="1"/>
    <col min="1806" max="1806" width="15.375" style="1537" customWidth="1"/>
    <col min="1807" max="1809" width="9" style="1537"/>
    <col min="1810" max="1810" width="10.625" style="1537" customWidth="1"/>
    <col min="1811" max="1811" width="10" style="1537" customWidth="1"/>
    <col min="1812" max="1812" width="10.375" style="1537" customWidth="1"/>
    <col min="1813" max="1814" width="9" style="1537"/>
    <col min="1815" max="1815" width="11.75" style="1537" customWidth="1"/>
    <col min="1816" max="1817" width="10.25" style="1537" customWidth="1"/>
    <col min="1818" max="2048" width="9" style="1537"/>
    <col min="2049" max="2049" width="15.625" style="1537" customWidth="1"/>
    <col min="2050" max="2055" width="9" style="1537"/>
    <col min="2056" max="2056" width="10" style="1537" customWidth="1"/>
    <col min="2057" max="2059" width="9" style="1537"/>
    <col min="2060" max="2060" width="10.75" style="1537" customWidth="1"/>
    <col min="2061" max="2061" width="9.625" style="1537" customWidth="1"/>
    <col min="2062" max="2062" width="15.375" style="1537" customWidth="1"/>
    <col min="2063" max="2065" width="9" style="1537"/>
    <col min="2066" max="2066" width="10.625" style="1537" customWidth="1"/>
    <col min="2067" max="2067" width="10" style="1537" customWidth="1"/>
    <col min="2068" max="2068" width="10.375" style="1537" customWidth="1"/>
    <col min="2069" max="2070" width="9" style="1537"/>
    <col min="2071" max="2071" width="11.75" style="1537" customWidth="1"/>
    <col min="2072" max="2073" width="10.25" style="1537" customWidth="1"/>
    <col min="2074" max="2304" width="9" style="1537"/>
    <col min="2305" max="2305" width="15.625" style="1537" customWidth="1"/>
    <col min="2306" max="2311" width="9" style="1537"/>
    <col min="2312" max="2312" width="10" style="1537" customWidth="1"/>
    <col min="2313" max="2315" width="9" style="1537"/>
    <col min="2316" max="2316" width="10.75" style="1537" customWidth="1"/>
    <col min="2317" max="2317" width="9.625" style="1537" customWidth="1"/>
    <col min="2318" max="2318" width="15.375" style="1537" customWidth="1"/>
    <col min="2319" max="2321" width="9" style="1537"/>
    <col min="2322" max="2322" width="10.625" style="1537" customWidth="1"/>
    <col min="2323" max="2323" width="10" style="1537" customWidth="1"/>
    <col min="2324" max="2324" width="10.375" style="1537" customWidth="1"/>
    <col min="2325" max="2326" width="9" style="1537"/>
    <col min="2327" max="2327" width="11.75" style="1537" customWidth="1"/>
    <col min="2328" max="2329" width="10.25" style="1537" customWidth="1"/>
    <col min="2330" max="2560" width="9" style="1537"/>
    <col min="2561" max="2561" width="15.625" style="1537" customWidth="1"/>
    <col min="2562" max="2567" width="9" style="1537"/>
    <col min="2568" max="2568" width="10" style="1537" customWidth="1"/>
    <col min="2569" max="2571" width="9" style="1537"/>
    <col min="2572" max="2572" width="10.75" style="1537" customWidth="1"/>
    <col min="2573" max="2573" width="9.625" style="1537" customWidth="1"/>
    <col min="2574" max="2574" width="15.375" style="1537" customWidth="1"/>
    <col min="2575" max="2577" width="9" style="1537"/>
    <col min="2578" max="2578" width="10.625" style="1537" customWidth="1"/>
    <col min="2579" max="2579" width="10" style="1537" customWidth="1"/>
    <col min="2580" max="2580" width="10.375" style="1537" customWidth="1"/>
    <col min="2581" max="2582" width="9" style="1537"/>
    <col min="2583" max="2583" width="11.75" style="1537" customWidth="1"/>
    <col min="2584" max="2585" width="10.25" style="1537" customWidth="1"/>
    <col min="2586" max="2816" width="9" style="1537"/>
    <col min="2817" max="2817" width="15.625" style="1537" customWidth="1"/>
    <col min="2818" max="2823" width="9" style="1537"/>
    <col min="2824" max="2824" width="10" style="1537" customWidth="1"/>
    <col min="2825" max="2827" width="9" style="1537"/>
    <col min="2828" max="2828" width="10.75" style="1537" customWidth="1"/>
    <col min="2829" max="2829" width="9.625" style="1537" customWidth="1"/>
    <col min="2830" max="2830" width="15.375" style="1537" customWidth="1"/>
    <col min="2831" max="2833" width="9" style="1537"/>
    <col min="2834" max="2834" width="10.625" style="1537" customWidth="1"/>
    <col min="2835" max="2835" width="10" style="1537" customWidth="1"/>
    <col min="2836" max="2836" width="10.375" style="1537" customWidth="1"/>
    <col min="2837" max="2838" width="9" style="1537"/>
    <col min="2839" max="2839" width="11.75" style="1537" customWidth="1"/>
    <col min="2840" max="2841" width="10.25" style="1537" customWidth="1"/>
    <col min="2842" max="3072" width="9" style="1537"/>
    <col min="3073" max="3073" width="15.625" style="1537" customWidth="1"/>
    <col min="3074" max="3079" width="9" style="1537"/>
    <col min="3080" max="3080" width="10" style="1537" customWidth="1"/>
    <col min="3081" max="3083" width="9" style="1537"/>
    <col min="3084" max="3084" width="10.75" style="1537" customWidth="1"/>
    <col min="3085" max="3085" width="9.625" style="1537" customWidth="1"/>
    <col min="3086" max="3086" width="15.375" style="1537" customWidth="1"/>
    <col min="3087" max="3089" width="9" style="1537"/>
    <col min="3090" max="3090" width="10.625" style="1537" customWidth="1"/>
    <col min="3091" max="3091" width="10" style="1537" customWidth="1"/>
    <col min="3092" max="3092" width="10.375" style="1537" customWidth="1"/>
    <col min="3093" max="3094" width="9" style="1537"/>
    <col min="3095" max="3095" width="11.75" style="1537" customWidth="1"/>
    <col min="3096" max="3097" width="10.25" style="1537" customWidth="1"/>
    <col min="3098" max="3328" width="9" style="1537"/>
    <col min="3329" max="3329" width="15.625" style="1537" customWidth="1"/>
    <col min="3330" max="3335" width="9" style="1537"/>
    <col min="3336" max="3336" width="10" style="1537" customWidth="1"/>
    <col min="3337" max="3339" width="9" style="1537"/>
    <col min="3340" max="3340" width="10.75" style="1537" customWidth="1"/>
    <col min="3341" max="3341" width="9.625" style="1537" customWidth="1"/>
    <col min="3342" max="3342" width="15.375" style="1537" customWidth="1"/>
    <col min="3343" max="3345" width="9" style="1537"/>
    <col min="3346" max="3346" width="10.625" style="1537" customWidth="1"/>
    <col min="3347" max="3347" width="10" style="1537" customWidth="1"/>
    <col min="3348" max="3348" width="10.375" style="1537" customWidth="1"/>
    <col min="3349" max="3350" width="9" style="1537"/>
    <col min="3351" max="3351" width="11.75" style="1537" customWidth="1"/>
    <col min="3352" max="3353" width="10.25" style="1537" customWidth="1"/>
    <col min="3354" max="3584" width="9" style="1537"/>
    <col min="3585" max="3585" width="15.625" style="1537" customWidth="1"/>
    <col min="3586" max="3591" width="9" style="1537"/>
    <col min="3592" max="3592" width="10" style="1537" customWidth="1"/>
    <col min="3593" max="3595" width="9" style="1537"/>
    <col min="3596" max="3596" width="10.75" style="1537" customWidth="1"/>
    <col min="3597" max="3597" width="9.625" style="1537" customWidth="1"/>
    <col min="3598" max="3598" width="15.375" style="1537" customWidth="1"/>
    <col min="3599" max="3601" width="9" style="1537"/>
    <col min="3602" max="3602" width="10.625" style="1537" customWidth="1"/>
    <col min="3603" max="3603" width="10" style="1537" customWidth="1"/>
    <col min="3604" max="3604" width="10.375" style="1537" customWidth="1"/>
    <col min="3605" max="3606" width="9" style="1537"/>
    <col min="3607" max="3607" width="11.75" style="1537" customWidth="1"/>
    <col min="3608" max="3609" width="10.25" style="1537" customWidth="1"/>
    <col min="3610" max="3840" width="9" style="1537"/>
    <col min="3841" max="3841" width="15.625" style="1537" customWidth="1"/>
    <col min="3842" max="3847" width="9" style="1537"/>
    <col min="3848" max="3848" width="10" style="1537" customWidth="1"/>
    <col min="3849" max="3851" width="9" style="1537"/>
    <col min="3852" max="3852" width="10.75" style="1537" customWidth="1"/>
    <col min="3853" max="3853" width="9.625" style="1537" customWidth="1"/>
    <col min="3854" max="3854" width="15.375" style="1537" customWidth="1"/>
    <col min="3855" max="3857" width="9" style="1537"/>
    <col min="3858" max="3858" width="10.625" style="1537" customWidth="1"/>
    <col min="3859" max="3859" width="10" style="1537" customWidth="1"/>
    <col min="3860" max="3860" width="10.375" style="1537" customWidth="1"/>
    <col min="3861" max="3862" width="9" style="1537"/>
    <col min="3863" max="3863" width="11.75" style="1537" customWidth="1"/>
    <col min="3864" max="3865" width="10.25" style="1537" customWidth="1"/>
    <col min="3866" max="4096" width="9" style="1537"/>
    <col min="4097" max="4097" width="15.625" style="1537" customWidth="1"/>
    <col min="4098" max="4103" width="9" style="1537"/>
    <col min="4104" max="4104" width="10" style="1537" customWidth="1"/>
    <col min="4105" max="4107" width="9" style="1537"/>
    <col min="4108" max="4108" width="10.75" style="1537" customWidth="1"/>
    <col min="4109" max="4109" width="9.625" style="1537" customWidth="1"/>
    <col min="4110" max="4110" width="15.375" style="1537" customWidth="1"/>
    <col min="4111" max="4113" width="9" style="1537"/>
    <col min="4114" max="4114" width="10.625" style="1537" customWidth="1"/>
    <col min="4115" max="4115" width="10" style="1537" customWidth="1"/>
    <col min="4116" max="4116" width="10.375" style="1537" customWidth="1"/>
    <col min="4117" max="4118" width="9" style="1537"/>
    <col min="4119" max="4119" width="11.75" style="1537" customWidth="1"/>
    <col min="4120" max="4121" width="10.25" style="1537" customWidth="1"/>
    <col min="4122" max="4352" width="9" style="1537"/>
    <col min="4353" max="4353" width="15.625" style="1537" customWidth="1"/>
    <col min="4354" max="4359" width="9" style="1537"/>
    <col min="4360" max="4360" width="10" style="1537" customWidth="1"/>
    <col min="4361" max="4363" width="9" style="1537"/>
    <col min="4364" max="4364" width="10.75" style="1537" customWidth="1"/>
    <col min="4365" max="4365" width="9.625" style="1537" customWidth="1"/>
    <col min="4366" max="4366" width="15.375" style="1537" customWidth="1"/>
    <col min="4367" max="4369" width="9" style="1537"/>
    <col min="4370" max="4370" width="10.625" style="1537" customWidth="1"/>
    <col min="4371" max="4371" width="10" style="1537" customWidth="1"/>
    <col min="4372" max="4372" width="10.375" style="1537" customWidth="1"/>
    <col min="4373" max="4374" width="9" style="1537"/>
    <col min="4375" max="4375" width="11.75" style="1537" customWidth="1"/>
    <col min="4376" max="4377" width="10.25" style="1537" customWidth="1"/>
    <col min="4378" max="4608" width="9" style="1537"/>
    <col min="4609" max="4609" width="15.625" style="1537" customWidth="1"/>
    <col min="4610" max="4615" width="9" style="1537"/>
    <col min="4616" max="4616" width="10" style="1537" customWidth="1"/>
    <col min="4617" max="4619" width="9" style="1537"/>
    <col min="4620" max="4620" width="10.75" style="1537" customWidth="1"/>
    <col min="4621" max="4621" width="9.625" style="1537" customWidth="1"/>
    <col min="4622" max="4622" width="15.375" style="1537" customWidth="1"/>
    <col min="4623" max="4625" width="9" style="1537"/>
    <col min="4626" max="4626" width="10.625" style="1537" customWidth="1"/>
    <col min="4627" max="4627" width="10" style="1537" customWidth="1"/>
    <col min="4628" max="4628" width="10.375" style="1537" customWidth="1"/>
    <col min="4629" max="4630" width="9" style="1537"/>
    <col min="4631" max="4631" width="11.75" style="1537" customWidth="1"/>
    <col min="4632" max="4633" width="10.25" style="1537" customWidth="1"/>
    <col min="4634" max="4864" width="9" style="1537"/>
    <col min="4865" max="4865" width="15.625" style="1537" customWidth="1"/>
    <col min="4866" max="4871" width="9" style="1537"/>
    <col min="4872" max="4872" width="10" style="1537" customWidth="1"/>
    <col min="4873" max="4875" width="9" style="1537"/>
    <col min="4876" max="4876" width="10.75" style="1537" customWidth="1"/>
    <col min="4877" max="4877" width="9.625" style="1537" customWidth="1"/>
    <col min="4878" max="4878" width="15.375" style="1537" customWidth="1"/>
    <col min="4879" max="4881" width="9" style="1537"/>
    <col min="4882" max="4882" width="10.625" style="1537" customWidth="1"/>
    <col min="4883" max="4883" width="10" style="1537" customWidth="1"/>
    <col min="4884" max="4884" width="10.375" style="1537" customWidth="1"/>
    <col min="4885" max="4886" width="9" style="1537"/>
    <col min="4887" max="4887" width="11.75" style="1537" customWidth="1"/>
    <col min="4888" max="4889" width="10.25" style="1537" customWidth="1"/>
    <col min="4890" max="5120" width="9" style="1537"/>
    <col min="5121" max="5121" width="15.625" style="1537" customWidth="1"/>
    <col min="5122" max="5127" width="9" style="1537"/>
    <col min="5128" max="5128" width="10" style="1537" customWidth="1"/>
    <col min="5129" max="5131" width="9" style="1537"/>
    <col min="5132" max="5132" width="10.75" style="1537" customWidth="1"/>
    <col min="5133" max="5133" width="9.625" style="1537" customWidth="1"/>
    <col min="5134" max="5134" width="15.375" style="1537" customWidth="1"/>
    <col min="5135" max="5137" width="9" style="1537"/>
    <col min="5138" max="5138" width="10.625" style="1537" customWidth="1"/>
    <col min="5139" max="5139" width="10" style="1537" customWidth="1"/>
    <col min="5140" max="5140" width="10.375" style="1537" customWidth="1"/>
    <col min="5141" max="5142" width="9" style="1537"/>
    <col min="5143" max="5143" width="11.75" style="1537" customWidth="1"/>
    <col min="5144" max="5145" width="10.25" style="1537" customWidth="1"/>
    <col min="5146" max="5376" width="9" style="1537"/>
    <col min="5377" max="5377" width="15.625" style="1537" customWidth="1"/>
    <col min="5378" max="5383" width="9" style="1537"/>
    <col min="5384" max="5384" width="10" style="1537" customWidth="1"/>
    <col min="5385" max="5387" width="9" style="1537"/>
    <col min="5388" max="5388" width="10.75" style="1537" customWidth="1"/>
    <col min="5389" max="5389" width="9.625" style="1537" customWidth="1"/>
    <col min="5390" max="5390" width="15.375" style="1537" customWidth="1"/>
    <col min="5391" max="5393" width="9" style="1537"/>
    <col min="5394" max="5394" width="10.625" style="1537" customWidth="1"/>
    <col min="5395" max="5395" width="10" style="1537" customWidth="1"/>
    <col min="5396" max="5396" width="10.375" style="1537" customWidth="1"/>
    <col min="5397" max="5398" width="9" style="1537"/>
    <col min="5399" max="5399" width="11.75" style="1537" customWidth="1"/>
    <col min="5400" max="5401" width="10.25" style="1537" customWidth="1"/>
    <col min="5402" max="5632" width="9" style="1537"/>
    <col min="5633" max="5633" width="15.625" style="1537" customWidth="1"/>
    <col min="5634" max="5639" width="9" style="1537"/>
    <col min="5640" max="5640" width="10" style="1537" customWidth="1"/>
    <col min="5641" max="5643" width="9" style="1537"/>
    <col min="5644" max="5644" width="10.75" style="1537" customWidth="1"/>
    <col min="5645" max="5645" width="9.625" style="1537" customWidth="1"/>
    <col min="5646" max="5646" width="15.375" style="1537" customWidth="1"/>
    <col min="5647" max="5649" width="9" style="1537"/>
    <col min="5650" max="5650" width="10.625" style="1537" customWidth="1"/>
    <col min="5651" max="5651" width="10" style="1537" customWidth="1"/>
    <col min="5652" max="5652" width="10.375" style="1537" customWidth="1"/>
    <col min="5653" max="5654" width="9" style="1537"/>
    <col min="5655" max="5655" width="11.75" style="1537" customWidth="1"/>
    <col min="5656" max="5657" width="10.25" style="1537" customWidth="1"/>
    <col min="5658" max="5888" width="9" style="1537"/>
    <col min="5889" max="5889" width="15.625" style="1537" customWidth="1"/>
    <col min="5890" max="5895" width="9" style="1537"/>
    <col min="5896" max="5896" width="10" style="1537" customWidth="1"/>
    <col min="5897" max="5899" width="9" style="1537"/>
    <col min="5900" max="5900" width="10.75" style="1537" customWidth="1"/>
    <col min="5901" max="5901" width="9.625" style="1537" customWidth="1"/>
    <col min="5902" max="5902" width="15.375" style="1537" customWidth="1"/>
    <col min="5903" max="5905" width="9" style="1537"/>
    <col min="5906" max="5906" width="10.625" style="1537" customWidth="1"/>
    <col min="5907" max="5907" width="10" style="1537" customWidth="1"/>
    <col min="5908" max="5908" width="10.375" style="1537" customWidth="1"/>
    <col min="5909" max="5910" width="9" style="1537"/>
    <col min="5911" max="5911" width="11.75" style="1537" customWidth="1"/>
    <col min="5912" max="5913" width="10.25" style="1537" customWidth="1"/>
    <col min="5914" max="6144" width="9" style="1537"/>
    <col min="6145" max="6145" width="15.625" style="1537" customWidth="1"/>
    <col min="6146" max="6151" width="9" style="1537"/>
    <col min="6152" max="6152" width="10" style="1537" customWidth="1"/>
    <col min="6153" max="6155" width="9" style="1537"/>
    <col min="6156" max="6156" width="10.75" style="1537" customWidth="1"/>
    <col min="6157" max="6157" width="9.625" style="1537" customWidth="1"/>
    <col min="6158" max="6158" width="15.375" style="1537" customWidth="1"/>
    <col min="6159" max="6161" width="9" style="1537"/>
    <col min="6162" max="6162" width="10.625" style="1537" customWidth="1"/>
    <col min="6163" max="6163" width="10" style="1537" customWidth="1"/>
    <col min="6164" max="6164" width="10.375" style="1537" customWidth="1"/>
    <col min="6165" max="6166" width="9" style="1537"/>
    <col min="6167" max="6167" width="11.75" style="1537" customWidth="1"/>
    <col min="6168" max="6169" width="10.25" style="1537" customWidth="1"/>
    <col min="6170" max="6400" width="9" style="1537"/>
    <col min="6401" max="6401" width="15.625" style="1537" customWidth="1"/>
    <col min="6402" max="6407" width="9" style="1537"/>
    <col min="6408" max="6408" width="10" style="1537" customWidth="1"/>
    <col min="6409" max="6411" width="9" style="1537"/>
    <col min="6412" max="6412" width="10.75" style="1537" customWidth="1"/>
    <col min="6413" max="6413" width="9.625" style="1537" customWidth="1"/>
    <col min="6414" max="6414" width="15.375" style="1537" customWidth="1"/>
    <col min="6415" max="6417" width="9" style="1537"/>
    <col min="6418" max="6418" width="10.625" style="1537" customWidth="1"/>
    <col min="6419" max="6419" width="10" style="1537" customWidth="1"/>
    <col min="6420" max="6420" width="10.375" style="1537" customWidth="1"/>
    <col min="6421" max="6422" width="9" style="1537"/>
    <col min="6423" max="6423" width="11.75" style="1537" customWidth="1"/>
    <col min="6424" max="6425" width="10.25" style="1537" customWidth="1"/>
    <col min="6426" max="6656" width="9" style="1537"/>
    <col min="6657" max="6657" width="15.625" style="1537" customWidth="1"/>
    <col min="6658" max="6663" width="9" style="1537"/>
    <col min="6664" max="6664" width="10" style="1537" customWidth="1"/>
    <col min="6665" max="6667" width="9" style="1537"/>
    <col min="6668" max="6668" width="10.75" style="1537" customWidth="1"/>
    <col min="6669" max="6669" width="9.625" style="1537" customWidth="1"/>
    <col min="6670" max="6670" width="15.375" style="1537" customWidth="1"/>
    <col min="6671" max="6673" width="9" style="1537"/>
    <col min="6674" max="6674" width="10.625" style="1537" customWidth="1"/>
    <col min="6675" max="6675" width="10" style="1537" customWidth="1"/>
    <col min="6676" max="6676" width="10.375" style="1537" customWidth="1"/>
    <col min="6677" max="6678" width="9" style="1537"/>
    <col min="6679" max="6679" width="11.75" style="1537" customWidth="1"/>
    <col min="6680" max="6681" width="10.25" style="1537" customWidth="1"/>
    <col min="6682" max="6912" width="9" style="1537"/>
    <col min="6913" max="6913" width="15.625" style="1537" customWidth="1"/>
    <col min="6914" max="6919" width="9" style="1537"/>
    <col min="6920" max="6920" width="10" style="1537" customWidth="1"/>
    <col min="6921" max="6923" width="9" style="1537"/>
    <col min="6924" max="6924" width="10.75" style="1537" customWidth="1"/>
    <col min="6925" max="6925" width="9.625" style="1537" customWidth="1"/>
    <col min="6926" max="6926" width="15.375" style="1537" customWidth="1"/>
    <col min="6927" max="6929" width="9" style="1537"/>
    <col min="6930" max="6930" width="10.625" style="1537" customWidth="1"/>
    <col min="6931" max="6931" width="10" style="1537" customWidth="1"/>
    <col min="6932" max="6932" width="10.375" style="1537" customWidth="1"/>
    <col min="6933" max="6934" width="9" style="1537"/>
    <col min="6935" max="6935" width="11.75" style="1537" customWidth="1"/>
    <col min="6936" max="6937" width="10.25" style="1537" customWidth="1"/>
    <col min="6938" max="7168" width="9" style="1537"/>
    <col min="7169" max="7169" width="15.625" style="1537" customWidth="1"/>
    <col min="7170" max="7175" width="9" style="1537"/>
    <col min="7176" max="7176" width="10" style="1537" customWidth="1"/>
    <col min="7177" max="7179" width="9" style="1537"/>
    <col min="7180" max="7180" width="10.75" style="1537" customWidth="1"/>
    <col min="7181" max="7181" width="9.625" style="1537" customWidth="1"/>
    <col min="7182" max="7182" width="15.375" style="1537" customWidth="1"/>
    <col min="7183" max="7185" width="9" style="1537"/>
    <col min="7186" max="7186" width="10.625" style="1537" customWidth="1"/>
    <col min="7187" max="7187" width="10" style="1537" customWidth="1"/>
    <col min="7188" max="7188" width="10.375" style="1537" customWidth="1"/>
    <col min="7189" max="7190" width="9" style="1537"/>
    <col min="7191" max="7191" width="11.75" style="1537" customWidth="1"/>
    <col min="7192" max="7193" width="10.25" style="1537" customWidth="1"/>
    <col min="7194" max="7424" width="9" style="1537"/>
    <col min="7425" max="7425" width="15.625" style="1537" customWidth="1"/>
    <col min="7426" max="7431" width="9" style="1537"/>
    <col min="7432" max="7432" width="10" style="1537" customWidth="1"/>
    <col min="7433" max="7435" width="9" style="1537"/>
    <col min="7436" max="7436" width="10.75" style="1537" customWidth="1"/>
    <col min="7437" max="7437" width="9.625" style="1537" customWidth="1"/>
    <col min="7438" max="7438" width="15.375" style="1537" customWidth="1"/>
    <col min="7439" max="7441" width="9" style="1537"/>
    <col min="7442" max="7442" width="10.625" style="1537" customWidth="1"/>
    <col min="7443" max="7443" width="10" style="1537" customWidth="1"/>
    <col min="7444" max="7444" width="10.375" style="1537" customWidth="1"/>
    <col min="7445" max="7446" width="9" style="1537"/>
    <col min="7447" max="7447" width="11.75" style="1537" customWidth="1"/>
    <col min="7448" max="7449" width="10.25" style="1537" customWidth="1"/>
    <col min="7450" max="7680" width="9" style="1537"/>
    <col min="7681" max="7681" width="15.625" style="1537" customWidth="1"/>
    <col min="7682" max="7687" width="9" style="1537"/>
    <col min="7688" max="7688" width="10" style="1537" customWidth="1"/>
    <col min="7689" max="7691" width="9" style="1537"/>
    <col min="7692" max="7692" width="10.75" style="1537" customWidth="1"/>
    <col min="7693" max="7693" width="9.625" style="1537" customWidth="1"/>
    <col min="7694" max="7694" width="15.375" style="1537" customWidth="1"/>
    <col min="7695" max="7697" width="9" style="1537"/>
    <col min="7698" max="7698" width="10.625" style="1537" customWidth="1"/>
    <col min="7699" max="7699" width="10" style="1537" customWidth="1"/>
    <col min="7700" max="7700" width="10.375" style="1537" customWidth="1"/>
    <col min="7701" max="7702" width="9" style="1537"/>
    <col min="7703" max="7703" width="11.75" style="1537" customWidth="1"/>
    <col min="7704" max="7705" width="10.25" style="1537" customWidth="1"/>
    <col min="7706" max="7936" width="9" style="1537"/>
    <col min="7937" max="7937" width="15.625" style="1537" customWidth="1"/>
    <col min="7938" max="7943" width="9" style="1537"/>
    <col min="7944" max="7944" width="10" style="1537" customWidth="1"/>
    <col min="7945" max="7947" width="9" style="1537"/>
    <col min="7948" max="7948" width="10.75" style="1537" customWidth="1"/>
    <col min="7949" max="7949" width="9.625" style="1537" customWidth="1"/>
    <col min="7950" max="7950" width="15.375" style="1537" customWidth="1"/>
    <col min="7951" max="7953" width="9" style="1537"/>
    <col min="7954" max="7954" width="10.625" style="1537" customWidth="1"/>
    <col min="7955" max="7955" width="10" style="1537" customWidth="1"/>
    <col min="7956" max="7956" width="10.375" style="1537" customWidth="1"/>
    <col min="7957" max="7958" width="9" style="1537"/>
    <col min="7959" max="7959" width="11.75" style="1537" customWidth="1"/>
    <col min="7960" max="7961" width="10.25" style="1537" customWidth="1"/>
    <col min="7962" max="8192" width="9" style="1537"/>
    <col min="8193" max="8193" width="15.625" style="1537" customWidth="1"/>
    <col min="8194" max="8199" width="9" style="1537"/>
    <col min="8200" max="8200" width="10" style="1537" customWidth="1"/>
    <col min="8201" max="8203" width="9" style="1537"/>
    <col min="8204" max="8204" width="10.75" style="1537" customWidth="1"/>
    <col min="8205" max="8205" width="9.625" style="1537" customWidth="1"/>
    <col min="8206" max="8206" width="15.375" style="1537" customWidth="1"/>
    <col min="8207" max="8209" width="9" style="1537"/>
    <col min="8210" max="8210" width="10.625" style="1537" customWidth="1"/>
    <col min="8211" max="8211" width="10" style="1537" customWidth="1"/>
    <col min="8212" max="8212" width="10.375" style="1537" customWidth="1"/>
    <col min="8213" max="8214" width="9" style="1537"/>
    <col min="8215" max="8215" width="11.75" style="1537" customWidth="1"/>
    <col min="8216" max="8217" width="10.25" style="1537" customWidth="1"/>
    <col min="8218" max="8448" width="9" style="1537"/>
    <col min="8449" max="8449" width="15.625" style="1537" customWidth="1"/>
    <col min="8450" max="8455" width="9" style="1537"/>
    <col min="8456" max="8456" width="10" style="1537" customWidth="1"/>
    <col min="8457" max="8459" width="9" style="1537"/>
    <col min="8460" max="8460" width="10.75" style="1537" customWidth="1"/>
    <col min="8461" max="8461" width="9.625" style="1537" customWidth="1"/>
    <col min="8462" max="8462" width="15.375" style="1537" customWidth="1"/>
    <col min="8463" max="8465" width="9" style="1537"/>
    <col min="8466" max="8466" width="10.625" style="1537" customWidth="1"/>
    <col min="8467" max="8467" width="10" style="1537" customWidth="1"/>
    <col min="8468" max="8468" width="10.375" style="1537" customWidth="1"/>
    <col min="8469" max="8470" width="9" style="1537"/>
    <col min="8471" max="8471" width="11.75" style="1537" customWidth="1"/>
    <col min="8472" max="8473" width="10.25" style="1537" customWidth="1"/>
    <col min="8474" max="8704" width="9" style="1537"/>
    <col min="8705" max="8705" width="15.625" style="1537" customWidth="1"/>
    <col min="8706" max="8711" width="9" style="1537"/>
    <col min="8712" max="8712" width="10" style="1537" customWidth="1"/>
    <col min="8713" max="8715" width="9" style="1537"/>
    <col min="8716" max="8716" width="10.75" style="1537" customWidth="1"/>
    <col min="8717" max="8717" width="9.625" style="1537" customWidth="1"/>
    <col min="8718" max="8718" width="15.375" style="1537" customWidth="1"/>
    <col min="8719" max="8721" width="9" style="1537"/>
    <col min="8722" max="8722" width="10.625" style="1537" customWidth="1"/>
    <col min="8723" max="8723" width="10" style="1537" customWidth="1"/>
    <col min="8724" max="8724" width="10.375" style="1537" customWidth="1"/>
    <col min="8725" max="8726" width="9" style="1537"/>
    <col min="8727" max="8727" width="11.75" style="1537" customWidth="1"/>
    <col min="8728" max="8729" width="10.25" style="1537" customWidth="1"/>
    <col min="8730" max="8960" width="9" style="1537"/>
    <col min="8961" max="8961" width="15.625" style="1537" customWidth="1"/>
    <col min="8962" max="8967" width="9" style="1537"/>
    <col min="8968" max="8968" width="10" style="1537" customWidth="1"/>
    <col min="8969" max="8971" width="9" style="1537"/>
    <col min="8972" max="8972" width="10.75" style="1537" customWidth="1"/>
    <col min="8973" max="8973" width="9.625" style="1537" customWidth="1"/>
    <col min="8974" max="8974" width="15.375" style="1537" customWidth="1"/>
    <col min="8975" max="8977" width="9" style="1537"/>
    <col min="8978" max="8978" width="10.625" style="1537" customWidth="1"/>
    <col min="8979" max="8979" width="10" style="1537" customWidth="1"/>
    <col min="8980" max="8980" width="10.375" style="1537" customWidth="1"/>
    <col min="8981" max="8982" width="9" style="1537"/>
    <col min="8983" max="8983" width="11.75" style="1537" customWidth="1"/>
    <col min="8984" max="8985" width="10.25" style="1537" customWidth="1"/>
    <col min="8986" max="9216" width="9" style="1537"/>
    <col min="9217" max="9217" width="15.625" style="1537" customWidth="1"/>
    <col min="9218" max="9223" width="9" style="1537"/>
    <col min="9224" max="9224" width="10" style="1537" customWidth="1"/>
    <col min="9225" max="9227" width="9" style="1537"/>
    <col min="9228" max="9228" width="10.75" style="1537" customWidth="1"/>
    <col min="9229" max="9229" width="9.625" style="1537" customWidth="1"/>
    <col min="9230" max="9230" width="15.375" style="1537" customWidth="1"/>
    <col min="9231" max="9233" width="9" style="1537"/>
    <col min="9234" max="9234" width="10.625" style="1537" customWidth="1"/>
    <col min="9235" max="9235" width="10" style="1537" customWidth="1"/>
    <col min="9236" max="9236" width="10.375" style="1537" customWidth="1"/>
    <col min="9237" max="9238" width="9" style="1537"/>
    <col min="9239" max="9239" width="11.75" style="1537" customWidth="1"/>
    <col min="9240" max="9241" width="10.25" style="1537" customWidth="1"/>
    <col min="9242" max="9472" width="9" style="1537"/>
    <col min="9473" max="9473" width="15.625" style="1537" customWidth="1"/>
    <col min="9474" max="9479" width="9" style="1537"/>
    <col min="9480" max="9480" width="10" style="1537" customWidth="1"/>
    <col min="9481" max="9483" width="9" style="1537"/>
    <col min="9484" max="9484" width="10.75" style="1537" customWidth="1"/>
    <col min="9485" max="9485" width="9.625" style="1537" customWidth="1"/>
    <col min="9486" max="9486" width="15.375" style="1537" customWidth="1"/>
    <col min="9487" max="9489" width="9" style="1537"/>
    <col min="9490" max="9490" width="10.625" style="1537" customWidth="1"/>
    <col min="9491" max="9491" width="10" style="1537" customWidth="1"/>
    <col min="9492" max="9492" width="10.375" style="1537" customWidth="1"/>
    <col min="9493" max="9494" width="9" style="1537"/>
    <col min="9495" max="9495" width="11.75" style="1537" customWidth="1"/>
    <col min="9496" max="9497" width="10.25" style="1537" customWidth="1"/>
    <col min="9498" max="9728" width="9" style="1537"/>
    <col min="9729" max="9729" width="15.625" style="1537" customWidth="1"/>
    <col min="9730" max="9735" width="9" style="1537"/>
    <col min="9736" max="9736" width="10" style="1537" customWidth="1"/>
    <col min="9737" max="9739" width="9" style="1537"/>
    <col min="9740" max="9740" width="10.75" style="1537" customWidth="1"/>
    <col min="9741" max="9741" width="9.625" style="1537" customWidth="1"/>
    <col min="9742" max="9742" width="15.375" style="1537" customWidth="1"/>
    <col min="9743" max="9745" width="9" style="1537"/>
    <col min="9746" max="9746" width="10.625" style="1537" customWidth="1"/>
    <col min="9747" max="9747" width="10" style="1537" customWidth="1"/>
    <col min="9748" max="9748" width="10.375" style="1537" customWidth="1"/>
    <col min="9749" max="9750" width="9" style="1537"/>
    <col min="9751" max="9751" width="11.75" style="1537" customWidth="1"/>
    <col min="9752" max="9753" width="10.25" style="1537" customWidth="1"/>
    <col min="9754" max="9984" width="9" style="1537"/>
    <col min="9985" max="9985" width="15.625" style="1537" customWidth="1"/>
    <col min="9986" max="9991" width="9" style="1537"/>
    <col min="9992" max="9992" width="10" style="1537" customWidth="1"/>
    <col min="9993" max="9995" width="9" style="1537"/>
    <col min="9996" max="9996" width="10.75" style="1537" customWidth="1"/>
    <col min="9997" max="9997" width="9.625" style="1537" customWidth="1"/>
    <col min="9998" max="9998" width="15.375" style="1537" customWidth="1"/>
    <col min="9999" max="10001" width="9" style="1537"/>
    <col min="10002" max="10002" width="10.625" style="1537" customWidth="1"/>
    <col min="10003" max="10003" width="10" style="1537" customWidth="1"/>
    <col min="10004" max="10004" width="10.375" style="1537" customWidth="1"/>
    <col min="10005" max="10006" width="9" style="1537"/>
    <col min="10007" max="10007" width="11.75" style="1537" customWidth="1"/>
    <col min="10008" max="10009" width="10.25" style="1537" customWidth="1"/>
    <col min="10010" max="10240" width="9" style="1537"/>
    <col min="10241" max="10241" width="15.625" style="1537" customWidth="1"/>
    <col min="10242" max="10247" width="9" style="1537"/>
    <col min="10248" max="10248" width="10" style="1537" customWidth="1"/>
    <col min="10249" max="10251" width="9" style="1537"/>
    <col min="10252" max="10252" width="10.75" style="1537" customWidth="1"/>
    <col min="10253" max="10253" width="9.625" style="1537" customWidth="1"/>
    <col min="10254" max="10254" width="15.375" style="1537" customWidth="1"/>
    <col min="10255" max="10257" width="9" style="1537"/>
    <col min="10258" max="10258" width="10.625" style="1537" customWidth="1"/>
    <col min="10259" max="10259" width="10" style="1537" customWidth="1"/>
    <col min="10260" max="10260" width="10.375" style="1537" customWidth="1"/>
    <col min="10261" max="10262" width="9" style="1537"/>
    <col min="10263" max="10263" width="11.75" style="1537" customWidth="1"/>
    <col min="10264" max="10265" width="10.25" style="1537" customWidth="1"/>
    <col min="10266" max="10496" width="9" style="1537"/>
    <col min="10497" max="10497" width="15.625" style="1537" customWidth="1"/>
    <col min="10498" max="10503" width="9" style="1537"/>
    <col min="10504" max="10504" width="10" style="1537" customWidth="1"/>
    <col min="10505" max="10507" width="9" style="1537"/>
    <col min="10508" max="10508" width="10.75" style="1537" customWidth="1"/>
    <col min="10509" max="10509" width="9.625" style="1537" customWidth="1"/>
    <col min="10510" max="10510" width="15.375" style="1537" customWidth="1"/>
    <col min="10511" max="10513" width="9" style="1537"/>
    <col min="10514" max="10514" width="10.625" style="1537" customWidth="1"/>
    <col min="10515" max="10515" width="10" style="1537" customWidth="1"/>
    <col min="10516" max="10516" width="10.375" style="1537" customWidth="1"/>
    <col min="10517" max="10518" width="9" style="1537"/>
    <col min="10519" max="10519" width="11.75" style="1537" customWidth="1"/>
    <col min="10520" max="10521" width="10.25" style="1537" customWidth="1"/>
    <col min="10522" max="10752" width="9" style="1537"/>
    <col min="10753" max="10753" width="15.625" style="1537" customWidth="1"/>
    <col min="10754" max="10759" width="9" style="1537"/>
    <col min="10760" max="10760" width="10" style="1537" customWidth="1"/>
    <col min="10761" max="10763" width="9" style="1537"/>
    <col min="10764" max="10764" width="10.75" style="1537" customWidth="1"/>
    <col min="10765" max="10765" width="9.625" style="1537" customWidth="1"/>
    <col min="10766" max="10766" width="15.375" style="1537" customWidth="1"/>
    <col min="10767" max="10769" width="9" style="1537"/>
    <col min="10770" max="10770" width="10.625" style="1537" customWidth="1"/>
    <col min="10771" max="10771" width="10" style="1537" customWidth="1"/>
    <col min="10772" max="10772" width="10.375" style="1537" customWidth="1"/>
    <col min="10773" max="10774" width="9" style="1537"/>
    <col min="10775" max="10775" width="11.75" style="1537" customWidth="1"/>
    <col min="10776" max="10777" width="10.25" style="1537" customWidth="1"/>
    <col min="10778" max="11008" width="9" style="1537"/>
    <col min="11009" max="11009" width="15.625" style="1537" customWidth="1"/>
    <col min="11010" max="11015" width="9" style="1537"/>
    <col min="11016" max="11016" width="10" style="1537" customWidth="1"/>
    <col min="11017" max="11019" width="9" style="1537"/>
    <col min="11020" max="11020" width="10.75" style="1537" customWidth="1"/>
    <col min="11021" max="11021" width="9.625" style="1537" customWidth="1"/>
    <col min="11022" max="11022" width="15.375" style="1537" customWidth="1"/>
    <col min="11023" max="11025" width="9" style="1537"/>
    <col min="11026" max="11026" width="10.625" style="1537" customWidth="1"/>
    <col min="11027" max="11027" width="10" style="1537" customWidth="1"/>
    <col min="11028" max="11028" width="10.375" style="1537" customWidth="1"/>
    <col min="11029" max="11030" width="9" style="1537"/>
    <col min="11031" max="11031" width="11.75" style="1537" customWidth="1"/>
    <col min="11032" max="11033" width="10.25" style="1537" customWidth="1"/>
    <col min="11034" max="11264" width="9" style="1537"/>
    <col min="11265" max="11265" width="15.625" style="1537" customWidth="1"/>
    <col min="11266" max="11271" width="9" style="1537"/>
    <col min="11272" max="11272" width="10" style="1537" customWidth="1"/>
    <col min="11273" max="11275" width="9" style="1537"/>
    <col min="11276" max="11276" width="10.75" style="1537" customWidth="1"/>
    <col min="11277" max="11277" width="9.625" style="1537" customWidth="1"/>
    <col min="11278" max="11278" width="15.375" style="1537" customWidth="1"/>
    <col min="11279" max="11281" width="9" style="1537"/>
    <col min="11282" max="11282" width="10.625" style="1537" customWidth="1"/>
    <col min="11283" max="11283" width="10" style="1537" customWidth="1"/>
    <col min="11284" max="11284" width="10.375" style="1537" customWidth="1"/>
    <col min="11285" max="11286" width="9" style="1537"/>
    <col min="11287" max="11287" width="11.75" style="1537" customWidth="1"/>
    <col min="11288" max="11289" width="10.25" style="1537" customWidth="1"/>
    <col min="11290" max="11520" width="9" style="1537"/>
    <col min="11521" max="11521" width="15.625" style="1537" customWidth="1"/>
    <col min="11522" max="11527" width="9" style="1537"/>
    <col min="11528" max="11528" width="10" style="1537" customWidth="1"/>
    <col min="11529" max="11531" width="9" style="1537"/>
    <col min="11532" max="11532" width="10.75" style="1537" customWidth="1"/>
    <col min="11533" max="11533" width="9.625" style="1537" customWidth="1"/>
    <col min="11534" max="11534" width="15.375" style="1537" customWidth="1"/>
    <col min="11535" max="11537" width="9" style="1537"/>
    <col min="11538" max="11538" width="10.625" style="1537" customWidth="1"/>
    <col min="11539" max="11539" width="10" style="1537" customWidth="1"/>
    <col min="11540" max="11540" width="10.375" style="1537" customWidth="1"/>
    <col min="11541" max="11542" width="9" style="1537"/>
    <col min="11543" max="11543" width="11.75" style="1537" customWidth="1"/>
    <col min="11544" max="11545" width="10.25" style="1537" customWidth="1"/>
    <col min="11546" max="11776" width="9" style="1537"/>
    <col min="11777" max="11777" width="15.625" style="1537" customWidth="1"/>
    <col min="11778" max="11783" width="9" style="1537"/>
    <col min="11784" max="11784" width="10" style="1537" customWidth="1"/>
    <col min="11785" max="11787" width="9" style="1537"/>
    <col min="11788" max="11788" width="10.75" style="1537" customWidth="1"/>
    <col min="11789" max="11789" width="9.625" style="1537" customWidth="1"/>
    <col min="11790" max="11790" width="15.375" style="1537" customWidth="1"/>
    <col min="11791" max="11793" width="9" style="1537"/>
    <col min="11794" max="11794" width="10.625" style="1537" customWidth="1"/>
    <col min="11795" max="11795" width="10" style="1537" customWidth="1"/>
    <col min="11796" max="11796" width="10.375" style="1537" customWidth="1"/>
    <col min="11797" max="11798" width="9" style="1537"/>
    <col min="11799" max="11799" width="11.75" style="1537" customWidth="1"/>
    <col min="11800" max="11801" width="10.25" style="1537" customWidth="1"/>
    <col min="11802" max="12032" width="9" style="1537"/>
    <col min="12033" max="12033" width="15.625" style="1537" customWidth="1"/>
    <col min="12034" max="12039" width="9" style="1537"/>
    <col min="12040" max="12040" width="10" style="1537" customWidth="1"/>
    <col min="12041" max="12043" width="9" style="1537"/>
    <col min="12044" max="12044" width="10.75" style="1537" customWidth="1"/>
    <col min="12045" max="12045" width="9.625" style="1537" customWidth="1"/>
    <col min="12046" max="12046" width="15.375" style="1537" customWidth="1"/>
    <col min="12047" max="12049" width="9" style="1537"/>
    <col min="12050" max="12050" width="10.625" style="1537" customWidth="1"/>
    <col min="12051" max="12051" width="10" style="1537" customWidth="1"/>
    <col min="12052" max="12052" width="10.375" style="1537" customWidth="1"/>
    <col min="12053" max="12054" width="9" style="1537"/>
    <col min="12055" max="12055" width="11.75" style="1537" customWidth="1"/>
    <col min="12056" max="12057" width="10.25" style="1537" customWidth="1"/>
    <col min="12058" max="12288" width="9" style="1537"/>
    <col min="12289" max="12289" width="15.625" style="1537" customWidth="1"/>
    <col min="12290" max="12295" width="9" style="1537"/>
    <col min="12296" max="12296" width="10" style="1537" customWidth="1"/>
    <col min="12297" max="12299" width="9" style="1537"/>
    <col min="12300" max="12300" width="10.75" style="1537" customWidth="1"/>
    <col min="12301" max="12301" width="9.625" style="1537" customWidth="1"/>
    <col min="12302" max="12302" width="15.375" style="1537" customWidth="1"/>
    <col min="12303" max="12305" width="9" style="1537"/>
    <col min="12306" max="12306" width="10.625" style="1537" customWidth="1"/>
    <col min="12307" max="12307" width="10" style="1537" customWidth="1"/>
    <col min="12308" max="12308" width="10.375" style="1537" customWidth="1"/>
    <col min="12309" max="12310" width="9" style="1537"/>
    <col min="12311" max="12311" width="11.75" style="1537" customWidth="1"/>
    <col min="12312" max="12313" width="10.25" style="1537" customWidth="1"/>
    <col min="12314" max="12544" width="9" style="1537"/>
    <col min="12545" max="12545" width="15.625" style="1537" customWidth="1"/>
    <col min="12546" max="12551" width="9" style="1537"/>
    <col min="12552" max="12552" width="10" style="1537" customWidth="1"/>
    <col min="12553" max="12555" width="9" style="1537"/>
    <col min="12556" max="12556" width="10.75" style="1537" customWidth="1"/>
    <col min="12557" max="12557" width="9.625" style="1537" customWidth="1"/>
    <col min="12558" max="12558" width="15.375" style="1537" customWidth="1"/>
    <col min="12559" max="12561" width="9" style="1537"/>
    <col min="12562" max="12562" width="10.625" style="1537" customWidth="1"/>
    <col min="12563" max="12563" width="10" style="1537" customWidth="1"/>
    <col min="12564" max="12564" width="10.375" style="1537" customWidth="1"/>
    <col min="12565" max="12566" width="9" style="1537"/>
    <col min="12567" max="12567" width="11.75" style="1537" customWidth="1"/>
    <col min="12568" max="12569" width="10.25" style="1537" customWidth="1"/>
    <col min="12570" max="12800" width="9" style="1537"/>
    <col min="12801" max="12801" width="15.625" style="1537" customWidth="1"/>
    <col min="12802" max="12807" width="9" style="1537"/>
    <col min="12808" max="12808" width="10" style="1537" customWidth="1"/>
    <col min="12809" max="12811" width="9" style="1537"/>
    <col min="12812" max="12812" width="10.75" style="1537" customWidth="1"/>
    <col min="12813" max="12813" width="9.625" style="1537" customWidth="1"/>
    <col min="12814" max="12814" width="15.375" style="1537" customWidth="1"/>
    <col min="12815" max="12817" width="9" style="1537"/>
    <col min="12818" max="12818" width="10.625" style="1537" customWidth="1"/>
    <col min="12819" max="12819" width="10" style="1537" customWidth="1"/>
    <col min="12820" max="12820" width="10.375" style="1537" customWidth="1"/>
    <col min="12821" max="12822" width="9" style="1537"/>
    <col min="12823" max="12823" width="11.75" style="1537" customWidth="1"/>
    <col min="12824" max="12825" width="10.25" style="1537" customWidth="1"/>
    <col min="12826" max="13056" width="9" style="1537"/>
    <col min="13057" max="13057" width="15.625" style="1537" customWidth="1"/>
    <col min="13058" max="13063" width="9" style="1537"/>
    <col min="13064" max="13064" width="10" style="1537" customWidth="1"/>
    <col min="13065" max="13067" width="9" style="1537"/>
    <col min="13068" max="13068" width="10.75" style="1537" customWidth="1"/>
    <col min="13069" max="13069" width="9.625" style="1537" customWidth="1"/>
    <col min="13070" max="13070" width="15.375" style="1537" customWidth="1"/>
    <col min="13071" max="13073" width="9" style="1537"/>
    <col min="13074" max="13074" width="10.625" style="1537" customWidth="1"/>
    <col min="13075" max="13075" width="10" style="1537" customWidth="1"/>
    <col min="13076" max="13076" width="10.375" style="1537" customWidth="1"/>
    <col min="13077" max="13078" width="9" style="1537"/>
    <col min="13079" max="13079" width="11.75" style="1537" customWidth="1"/>
    <col min="13080" max="13081" width="10.25" style="1537" customWidth="1"/>
    <col min="13082" max="13312" width="9" style="1537"/>
    <col min="13313" max="13313" width="15.625" style="1537" customWidth="1"/>
    <col min="13314" max="13319" width="9" style="1537"/>
    <col min="13320" max="13320" width="10" style="1537" customWidth="1"/>
    <col min="13321" max="13323" width="9" style="1537"/>
    <col min="13324" max="13324" width="10.75" style="1537" customWidth="1"/>
    <col min="13325" max="13325" width="9.625" style="1537" customWidth="1"/>
    <col min="13326" max="13326" width="15.375" style="1537" customWidth="1"/>
    <col min="13327" max="13329" width="9" style="1537"/>
    <col min="13330" max="13330" width="10.625" style="1537" customWidth="1"/>
    <col min="13331" max="13331" width="10" style="1537" customWidth="1"/>
    <col min="13332" max="13332" width="10.375" style="1537" customWidth="1"/>
    <col min="13333" max="13334" width="9" style="1537"/>
    <col min="13335" max="13335" width="11.75" style="1537" customWidth="1"/>
    <col min="13336" max="13337" width="10.25" style="1537" customWidth="1"/>
    <col min="13338" max="13568" width="9" style="1537"/>
    <col min="13569" max="13569" width="15.625" style="1537" customWidth="1"/>
    <col min="13570" max="13575" width="9" style="1537"/>
    <col min="13576" max="13576" width="10" style="1537" customWidth="1"/>
    <col min="13577" max="13579" width="9" style="1537"/>
    <col min="13580" max="13580" width="10.75" style="1537" customWidth="1"/>
    <col min="13581" max="13581" width="9.625" style="1537" customWidth="1"/>
    <col min="13582" max="13582" width="15.375" style="1537" customWidth="1"/>
    <col min="13583" max="13585" width="9" style="1537"/>
    <col min="13586" max="13586" width="10.625" style="1537" customWidth="1"/>
    <col min="13587" max="13587" width="10" style="1537" customWidth="1"/>
    <col min="13588" max="13588" width="10.375" style="1537" customWidth="1"/>
    <col min="13589" max="13590" width="9" style="1537"/>
    <col min="13591" max="13591" width="11.75" style="1537" customWidth="1"/>
    <col min="13592" max="13593" width="10.25" style="1537" customWidth="1"/>
    <col min="13594" max="13824" width="9" style="1537"/>
    <col min="13825" max="13825" width="15.625" style="1537" customWidth="1"/>
    <col min="13826" max="13831" width="9" style="1537"/>
    <col min="13832" max="13832" width="10" style="1537" customWidth="1"/>
    <col min="13833" max="13835" width="9" style="1537"/>
    <col min="13836" max="13836" width="10.75" style="1537" customWidth="1"/>
    <col min="13837" max="13837" width="9.625" style="1537" customWidth="1"/>
    <col min="13838" max="13838" width="15.375" style="1537" customWidth="1"/>
    <col min="13839" max="13841" width="9" style="1537"/>
    <col min="13842" max="13842" width="10.625" style="1537" customWidth="1"/>
    <col min="13843" max="13843" width="10" style="1537" customWidth="1"/>
    <col min="13844" max="13844" width="10.375" style="1537" customWidth="1"/>
    <col min="13845" max="13846" width="9" style="1537"/>
    <col min="13847" max="13847" width="11.75" style="1537" customWidth="1"/>
    <col min="13848" max="13849" width="10.25" style="1537" customWidth="1"/>
    <col min="13850" max="14080" width="9" style="1537"/>
    <col min="14081" max="14081" width="15.625" style="1537" customWidth="1"/>
    <col min="14082" max="14087" width="9" style="1537"/>
    <col min="14088" max="14088" width="10" style="1537" customWidth="1"/>
    <col min="14089" max="14091" width="9" style="1537"/>
    <col min="14092" max="14092" width="10.75" style="1537" customWidth="1"/>
    <col min="14093" max="14093" width="9.625" style="1537" customWidth="1"/>
    <col min="14094" max="14094" width="15.375" style="1537" customWidth="1"/>
    <col min="14095" max="14097" width="9" style="1537"/>
    <col min="14098" max="14098" width="10.625" style="1537" customWidth="1"/>
    <col min="14099" max="14099" width="10" style="1537" customWidth="1"/>
    <col min="14100" max="14100" width="10.375" style="1537" customWidth="1"/>
    <col min="14101" max="14102" width="9" style="1537"/>
    <col min="14103" max="14103" width="11.75" style="1537" customWidth="1"/>
    <col min="14104" max="14105" width="10.25" style="1537" customWidth="1"/>
    <col min="14106" max="14336" width="9" style="1537"/>
    <col min="14337" max="14337" width="15.625" style="1537" customWidth="1"/>
    <col min="14338" max="14343" width="9" style="1537"/>
    <col min="14344" max="14344" width="10" style="1537" customWidth="1"/>
    <col min="14345" max="14347" width="9" style="1537"/>
    <col min="14348" max="14348" width="10.75" style="1537" customWidth="1"/>
    <col min="14349" max="14349" width="9.625" style="1537" customWidth="1"/>
    <col min="14350" max="14350" width="15.375" style="1537" customWidth="1"/>
    <col min="14351" max="14353" width="9" style="1537"/>
    <col min="14354" max="14354" width="10.625" style="1537" customWidth="1"/>
    <col min="14355" max="14355" width="10" style="1537" customWidth="1"/>
    <col min="14356" max="14356" width="10.375" style="1537" customWidth="1"/>
    <col min="14357" max="14358" width="9" style="1537"/>
    <col min="14359" max="14359" width="11.75" style="1537" customWidth="1"/>
    <col min="14360" max="14361" width="10.25" style="1537" customWidth="1"/>
    <col min="14362" max="14592" width="9" style="1537"/>
    <col min="14593" max="14593" width="15.625" style="1537" customWidth="1"/>
    <col min="14594" max="14599" width="9" style="1537"/>
    <col min="14600" max="14600" width="10" style="1537" customWidth="1"/>
    <col min="14601" max="14603" width="9" style="1537"/>
    <col min="14604" max="14604" width="10.75" style="1537" customWidth="1"/>
    <col min="14605" max="14605" width="9.625" style="1537" customWidth="1"/>
    <col min="14606" max="14606" width="15.375" style="1537" customWidth="1"/>
    <col min="14607" max="14609" width="9" style="1537"/>
    <col min="14610" max="14610" width="10.625" style="1537" customWidth="1"/>
    <col min="14611" max="14611" width="10" style="1537" customWidth="1"/>
    <col min="14612" max="14612" width="10.375" style="1537" customWidth="1"/>
    <col min="14613" max="14614" width="9" style="1537"/>
    <col min="14615" max="14615" width="11.75" style="1537" customWidth="1"/>
    <col min="14616" max="14617" width="10.25" style="1537" customWidth="1"/>
    <col min="14618" max="14848" width="9" style="1537"/>
    <col min="14849" max="14849" width="15.625" style="1537" customWidth="1"/>
    <col min="14850" max="14855" width="9" style="1537"/>
    <col min="14856" max="14856" width="10" style="1537" customWidth="1"/>
    <col min="14857" max="14859" width="9" style="1537"/>
    <col min="14860" max="14860" width="10.75" style="1537" customWidth="1"/>
    <col min="14861" max="14861" width="9.625" style="1537" customWidth="1"/>
    <col min="14862" max="14862" width="15.375" style="1537" customWidth="1"/>
    <col min="14863" max="14865" width="9" style="1537"/>
    <col min="14866" max="14866" width="10.625" style="1537" customWidth="1"/>
    <col min="14867" max="14867" width="10" style="1537" customWidth="1"/>
    <col min="14868" max="14868" width="10.375" style="1537" customWidth="1"/>
    <col min="14869" max="14870" width="9" style="1537"/>
    <col min="14871" max="14871" width="11.75" style="1537" customWidth="1"/>
    <col min="14872" max="14873" width="10.25" style="1537" customWidth="1"/>
    <col min="14874" max="15104" width="9" style="1537"/>
    <col min="15105" max="15105" width="15.625" style="1537" customWidth="1"/>
    <col min="15106" max="15111" width="9" style="1537"/>
    <col min="15112" max="15112" width="10" style="1537" customWidth="1"/>
    <col min="15113" max="15115" width="9" style="1537"/>
    <col min="15116" max="15116" width="10.75" style="1537" customWidth="1"/>
    <col min="15117" max="15117" width="9.625" style="1537" customWidth="1"/>
    <col min="15118" max="15118" width="15.375" style="1537" customWidth="1"/>
    <col min="15119" max="15121" width="9" style="1537"/>
    <col min="15122" max="15122" width="10.625" style="1537" customWidth="1"/>
    <col min="15123" max="15123" width="10" style="1537" customWidth="1"/>
    <col min="15124" max="15124" width="10.375" style="1537" customWidth="1"/>
    <col min="15125" max="15126" width="9" style="1537"/>
    <col min="15127" max="15127" width="11.75" style="1537" customWidth="1"/>
    <col min="15128" max="15129" width="10.25" style="1537" customWidth="1"/>
    <col min="15130" max="15360" width="9" style="1537"/>
    <col min="15361" max="15361" width="15.625" style="1537" customWidth="1"/>
    <col min="15362" max="15367" width="9" style="1537"/>
    <col min="15368" max="15368" width="10" style="1537" customWidth="1"/>
    <col min="15369" max="15371" width="9" style="1537"/>
    <col min="15372" max="15372" width="10.75" style="1537" customWidth="1"/>
    <col min="15373" max="15373" width="9.625" style="1537" customWidth="1"/>
    <col min="15374" max="15374" width="15.375" style="1537" customWidth="1"/>
    <col min="15375" max="15377" width="9" style="1537"/>
    <col min="15378" max="15378" width="10.625" style="1537" customWidth="1"/>
    <col min="15379" max="15379" width="10" style="1537" customWidth="1"/>
    <col min="15380" max="15380" width="10.375" style="1537" customWidth="1"/>
    <col min="15381" max="15382" width="9" style="1537"/>
    <col min="15383" max="15383" width="11.75" style="1537" customWidth="1"/>
    <col min="15384" max="15385" width="10.25" style="1537" customWidth="1"/>
    <col min="15386" max="15616" width="9" style="1537"/>
    <col min="15617" max="15617" width="15.625" style="1537" customWidth="1"/>
    <col min="15618" max="15623" width="9" style="1537"/>
    <col min="15624" max="15624" width="10" style="1537" customWidth="1"/>
    <col min="15625" max="15627" width="9" style="1537"/>
    <col min="15628" max="15628" width="10.75" style="1537" customWidth="1"/>
    <col min="15629" max="15629" width="9.625" style="1537" customWidth="1"/>
    <col min="15630" max="15630" width="15.375" style="1537" customWidth="1"/>
    <col min="15631" max="15633" width="9" style="1537"/>
    <col min="15634" max="15634" width="10.625" style="1537" customWidth="1"/>
    <col min="15635" max="15635" width="10" style="1537" customWidth="1"/>
    <col min="15636" max="15636" width="10.375" style="1537" customWidth="1"/>
    <col min="15637" max="15638" width="9" style="1537"/>
    <col min="15639" max="15639" width="11.75" style="1537" customWidth="1"/>
    <col min="15640" max="15641" width="10.25" style="1537" customWidth="1"/>
    <col min="15642" max="15872" width="9" style="1537"/>
    <col min="15873" max="15873" width="15.625" style="1537" customWidth="1"/>
    <col min="15874" max="15879" width="9" style="1537"/>
    <col min="15880" max="15880" width="10" style="1537" customWidth="1"/>
    <col min="15881" max="15883" width="9" style="1537"/>
    <col min="15884" max="15884" width="10.75" style="1537" customWidth="1"/>
    <col min="15885" max="15885" width="9.625" style="1537" customWidth="1"/>
    <col min="15886" max="15886" width="15.375" style="1537" customWidth="1"/>
    <col min="15887" max="15889" width="9" style="1537"/>
    <col min="15890" max="15890" width="10.625" style="1537" customWidth="1"/>
    <col min="15891" max="15891" width="10" style="1537" customWidth="1"/>
    <col min="15892" max="15892" width="10.375" style="1537" customWidth="1"/>
    <col min="15893" max="15894" width="9" style="1537"/>
    <col min="15895" max="15895" width="11.75" style="1537" customWidth="1"/>
    <col min="15896" max="15897" width="10.25" style="1537" customWidth="1"/>
    <col min="15898" max="16128" width="9" style="1537"/>
    <col min="16129" max="16129" width="15.625" style="1537" customWidth="1"/>
    <col min="16130" max="16135" width="9" style="1537"/>
    <col min="16136" max="16136" width="10" style="1537" customWidth="1"/>
    <col min="16137" max="16139" width="9" style="1537"/>
    <col min="16140" max="16140" width="10.75" style="1537" customWidth="1"/>
    <col min="16141" max="16141" width="9.625" style="1537" customWidth="1"/>
    <col min="16142" max="16142" width="15.375" style="1537" customWidth="1"/>
    <col min="16143" max="16145" width="9" style="1537"/>
    <col min="16146" max="16146" width="10.625" style="1537" customWidth="1"/>
    <col min="16147" max="16147" width="10" style="1537" customWidth="1"/>
    <col min="16148" max="16148" width="10.375" style="1537" customWidth="1"/>
    <col min="16149" max="16150" width="9" style="1537"/>
    <col min="16151" max="16151" width="11.75" style="1537" customWidth="1"/>
    <col min="16152" max="16153" width="10.25" style="1537" customWidth="1"/>
    <col min="16154" max="16384" width="9" style="1537"/>
  </cols>
  <sheetData>
    <row r="1" spans="1:26" ht="16.5">
      <c r="A1" s="1553" t="s">
        <v>2381</v>
      </c>
      <c r="B1" s="1552"/>
      <c r="K1" s="1536" t="s">
        <v>846</v>
      </c>
      <c r="L1" s="2672" t="s">
        <v>2422</v>
      </c>
      <c r="M1" s="2672"/>
      <c r="N1" s="1553" t="s">
        <v>2381</v>
      </c>
      <c r="O1" s="1552"/>
      <c r="W1" s="1536" t="s">
        <v>846</v>
      </c>
      <c r="X1" s="2672" t="s">
        <v>2422</v>
      </c>
      <c r="Y1" s="2672"/>
    </row>
    <row r="2" spans="1:26" ht="16.5">
      <c r="A2" s="1553" t="s">
        <v>2383</v>
      </c>
      <c r="B2" s="1554" t="s">
        <v>2384</v>
      </c>
      <c r="C2" s="1539"/>
      <c r="D2" s="1539"/>
      <c r="E2" s="1539"/>
      <c r="F2" s="1539"/>
      <c r="G2" s="1539"/>
      <c r="H2" s="1539"/>
      <c r="I2" s="1539"/>
      <c r="J2" s="1540"/>
      <c r="K2" s="1536" t="s">
        <v>849</v>
      </c>
      <c r="L2" s="2668" t="s">
        <v>2423</v>
      </c>
      <c r="M2" s="2673"/>
      <c r="N2" s="1553" t="s">
        <v>2383</v>
      </c>
      <c r="O2" s="1554" t="s">
        <v>2384</v>
      </c>
      <c r="P2" s="1539"/>
      <c r="Q2" s="1539"/>
      <c r="R2" s="1539"/>
      <c r="S2" s="1539"/>
      <c r="T2" s="1539"/>
      <c r="U2" s="1539"/>
      <c r="V2" s="1539"/>
      <c r="W2" s="1536" t="s">
        <v>849</v>
      </c>
      <c r="X2" s="2668" t="s">
        <v>2423</v>
      </c>
      <c r="Y2" s="2673"/>
      <c r="Z2" s="107" t="s">
        <v>62</v>
      </c>
    </row>
    <row r="3" spans="1:26" ht="25.5">
      <c r="B3" s="2670" t="s">
        <v>2424</v>
      </c>
      <c r="C3" s="2671"/>
      <c r="D3" s="2671"/>
      <c r="E3" s="2671"/>
      <c r="F3" s="2671"/>
      <c r="G3" s="2671"/>
      <c r="H3" s="2671"/>
      <c r="I3" s="2671"/>
      <c r="J3" s="2671"/>
      <c r="K3" s="2671"/>
      <c r="O3" s="2670" t="s">
        <v>2425</v>
      </c>
      <c r="P3" s="2671"/>
      <c r="Q3" s="2671"/>
      <c r="R3" s="2671"/>
      <c r="S3" s="2671"/>
      <c r="T3" s="2671"/>
      <c r="U3" s="2671"/>
      <c r="V3" s="2671"/>
      <c r="W3" s="2671"/>
    </row>
    <row r="4" spans="1:26">
      <c r="E4" s="1537" t="s">
        <v>2388</v>
      </c>
      <c r="M4" s="1548" t="s">
        <v>2426</v>
      </c>
      <c r="R4" s="1537" t="s">
        <v>2427</v>
      </c>
      <c r="Y4" s="1548" t="s">
        <v>2426</v>
      </c>
    </row>
    <row r="5" spans="1:26" s="1558" customFormat="1" ht="49.5">
      <c r="A5" s="1555" t="s">
        <v>2391</v>
      </c>
      <c r="B5" s="1555" t="s">
        <v>2428</v>
      </c>
      <c r="C5" s="1556" t="s">
        <v>2429</v>
      </c>
      <c r="D5" s="1556" t="s">
        <v>2430</v>
      </c>
      <c r="E5" s="1556" t="s">
        <v>2431</v>
      </c>
      <c r="F5" s="1556" t="s">
        <v>2395</v>
      </c>
      <c r="G5" s="1556" t="s">
        <v>2396</v>
      </c>
      <c r="H5" s="1556" t="s">
        <v>2397</v>
      </c>
      <c r="I5" s="1556" t="s">
        <v>2432</v>
      </c>
      <c r="J5" s="1556" t="s">
        <v>2433</v>
      </c>
      <c r="K5" s="1556" t="s">
        <v>2434</v>
      </c>
      <c r="L5" s="1556" t="s">
        <v>2435</v>
      </c>
      <c r="M5" s="1556" t="s">
        <v>2402</v>
      </c>
      <c r="N5" s="1555" t="s">
        <v>2391</v>
      </c>
      <c r="O5" s="1556" t="s">
        <v>2403</v>
      </c>
      <c r="P5" s="1556" t="s">
        <v>2404</v>
      </c>
      <c r="Q5" s="1556" t="s">
        <v>2436</v>
      </c>
      <c r="R5" s="1556" t="s">
        <v>2406</v>
      </c>
      <c r="S5" s="1556" t="s">
        <v>2407</v>
      </c>
      <c r="T5" s="1556" t="s">
        <v>2408</v>
      </c>
      <c r="U5" s="1556" t="s">
        <v>2409</v>
      </c>
      <c r="V5" s="1556" t="s">
        <v>2410</v>
      </c>
      <c r="W5" s="1556" t="s">
        <v>2411</v>
      </c>
      <c r="X5" s="1556" t="s">
        <v>2412</v>
      </c>
      <c r="Y5" s="1557" t="s">
        <v>2413</v>
      </c>
    </row>
    <row r="6" spans="1:26" s="1560" customFormat="1" ht="14.1" customHeight="1">
      <c r="A6" s="1559" t="s">
        <v>2437</v>
      </c>
      <c r="B6" s="1560">
        <v>0</v>
      </c>
      <c r="C6" s="1560">
        <v>0</v>
      </c>
      <c r="D6" s="1560">
        <v>0</v>
      </c>
      <c r="E6" s="1560">
        <v>0</v>
      </c>
      <c r="F6" s="1560">
        <v>0</v>
      </c>
      <c r="G6" s="1560">
        <v>0</v>
      </c>
      <c r="H6" s="1560">
        <v>0</v>
      </c>
      <c r="I6" s="1560">
        <v>0</v>
      </c>
      <c r="J6" s="1560">
        <v>0</v>
      </c>
      <c r="K6" s="1560">
        <v>0</v>
      </c>
      <c r="L6" s="1560">
        <v>0</v>
      </c>
      <c r="M6" s="1560">
        <v>0</v>
      </c>
      <c r="N6" s="1559" t="s">
        <v>2437</v>
      </c>
      <c r="O6" s="1560">
        <v>0</v>
      </c>
      <c r="P6" s="1560">
        <v>0</v>
      </c>
      <c r="Q6" s="1560">
        <v>0</v>
      </c>
      <c r="R6" s="1560">
        <v>0</v>
      </c>
      <c r="S6" s="1560">
        <v>0</v>
      </c>
      <c r="T6" s="1560">
        <v>0</v>
      </c>
      <c r="U6" s="1560">
        <v>0</v>
      </c>
      <c r="V6" s="1560">
        <v>0</v>
      </c>
      <c r="W6" s="1560">
        <v>0</v>
      </c>
      <c r="X6" s="1560">
        <v>0</v>
      </c>
      <c r="Y6" s="1560">
        <v>0</v>
      </c>
    </row>
    <row r="7" spans="1:26" ht="14.1" customHeight="1">
      <c r="A7" s="1547"/>
      <c r="N7" s="1547"/>
    </row>
    <row r="8" spans="1:26" ht="14.1" customHeight="1">
      <c r="A8" s="1547"/>
      <c r="N8" s="1547"/>
    </row>
    <row r="9" spans="1:26" ht="14.1" customHeight="1">
      <c r="A9" s="1547"/>
      <c r="N9" s="1547"/>
    </row>
    <row r="10" spans="1:26" ht="14.1" customHeight="1">
      <c r="A10" s="1547"/>
      <c r="N10" s="1547"/>
    </row>
    <row r="11" spans="1:26" ht="14.1" customHeight="1">
      <c r="A11" s="1547"/>
      <c r="N11" s="1547"/>
    </row>
    <row r="12" spans="1:26" ht="14.1" customHeight="1">
      <c r="A12" s="1547"/>
      <c r="N12" s="1547"/>
    </row>
    <row r="13" spans="1:26" ht="14.1" customHeight="1">
      <c r="A13" s="1547"/>
      <c r="N13" s="1547"/>
    </row>
    <row r="14" spans="1:26" ht="14.1" customHeight="1">
      <c r="A14" s="1547"/>
      <c r="N14" s="1547"/>
    </row>
    <row r="15" spans="1:26" ht="14.1" customHeight="1">
      <c r="A15" s="1547"/>
      <c r="N15" s="1547"/>
    </row>
    <row r="16" spans="1:26" ht="14.1" customHeight="1">
      <c r="A16" s="1547"/>
      <c r="N16" s="1547"/>
    </row>
    <row r="17" spans="1:25" ht="14.1" customHeight="1">
      <c r="A17" s="1547"/>
      <c r="N17" s="1547"/>
    </row>
    <row r="18" spans="1:25" ht="14.1" customHeight="1">
      <c r="A18" s="1547"/>
      <c r="N18" s="1547"/>
    </row>
    <row r="19" spans="1:25" ht="14.1" customHeight="1">
      <c r="A19" s="1547"/>
      <c r="N19" s="1547"/>
    </row>
    <row r="20" spans="1:25" ht="14.1" customHeight="1">
      <c r="A20" s="1547"/>
      <c r="N20" s="1547"/>
    </row>
    <row r="21" spans="1:25" ht="14.1" customHeight="1">
      <c r="A21" s="1547"/>
      <c r="N21" s="1547"/>
    </row>
    <row r="22" spans="1:25" ht="14.1" customHeight="1">
      <c r="A22" s="1547"/>
      <c r="N22" s="1547"/>
    </row>
    <row r="23" spans="1:25" ht="14.1" customHeight="1">
      <c r="A23" s="1547"/>
      <c r="N23" s="1547"/>
    </row>
    <row r="24" spans="1:25" ht="14.1" customHeight="1">
      <c r="A24" s="1540"/>
      <c r="B24" s="1539"/>
      <c r="C24" s="1539"/>
      <c r="D24" s="1539"/>
      <c r="E24" s="1539"/>
      <c r="F24" s="1539"/>
      <c r="G24" s="1539"/>
      <c r="H24" s="1539"/>
      <c r="I24" s="1539"/>
      <c r="J24" s="1539"/>
      <c r="K24" s="1539"/>
      <c r="L24" s="1539"/>
      <c r="M24" s="1539"/>
      <c r="N24" s="1540"/>
      <c r="O24" s="1539"/>
      <c r="P24" s="1539"/>
      <c r="Q24" s="1539"/>
      <c r="R24" s="1539"/>
      <c r="S24" s="1539"/>
      <c r="T24" s="1539"/>
      <c r="U24" s="1539"/>
      <c r="V24" s="1539"/>
      <c r="W24" s="1539"/>
      <c r="X24" s="1539"/>
      <c r="Y24" s="1539"/>
    </row>
    <row r="25" spans="1:25" ht="16.5">
      <c r="N25" s="1552" t="s">
        <v>2263</v>
      </c>
      <c r="O25" s="1561" t="s">
        <v>1377</v>
      </c>
      <c r="R25" s="1562" t="s">
        <v>922</v>
      </c>
      <c r="U25" s="1561" t="s">
        <v>2438</v>
      </c>
      <c r="Y25" s="1563" t="s">
        <v>2418</v>
      </c>
    </row>
    <row r="26" spans="1:25" ht="16.5">
      <c r="N26" s="1552"/>
      <c r="O26" s="1552"/>
      <c r="P26" s="1552"/>
      <c r="Q26" s="1552"/>
      <c r="R26" s="1552" t="s">
        <v>924</v>
      </c>
      <c r="U26" s="1552"/>
      <c r="V26" s="1552"/>
    </row>
    <row r="27" spans="1:25" s="1552" customFormat="1" ht="16.5">
      <c r="N27" s="1552" t="s">
        <v>2420</v>
      </c>
    </row>
    <row r="28" spans="1:25" s="1552" customFormat="1" ht="16.5">
      <c r="N28" s="1552" t="s">
        <v>2421</v>
      </c>
    </row>
    <row r="29" spans="1:25">
      <c r="N29" s="1549"/>
      <c r="O29" s="1549"/>
      <c r="P29" s="1549"/>
      <c r="Q29" s="1549"/>
      <c r="R29" s="1549"/>
      <c r="S29" s="1549"/>
      <c r="T29" s="1549"/>
      <c r="U29" s="1549"/>
      <c r="V29" s="1549"/>
      <c r="W29" s="1549"/>
      <c r="X29" s="1549"/>
      <c r="Y29" s="1549"/>
    </row>
  </sheetData>
  <mergeCells count="6">
    <mergeCell ref="L1:M1"/>
    <mergeCell ref="X1:Y1"/>
    <mergeCell ref="L2:M2"/>
    <mergeCell ref="X2:Y2"/>
    <mergeCell ref="B3:K3"/>
    <mergeCell ref="O3:W3"/>
  </mergeCells>
  <phoneticPr fontId="4" type="noConversion"/>
  <hyperlinks>
    <hyperlink ref="Z2" location="預告統計資料發布時間表!A1" display="回發布時間表" xr:uid="{0DC9CB39-0F57-4FBF-A2E9-611BB1B85175}"/>
  </hyperlinks>
  <printOptions horizontalCentered="1"/>
  <pageMargins left="0.70866141732283472" right="0.70866141732283472" top="0.74803149606299213" bottom="0.74803149606299213" header="0.31496062992125984" footer="0.31496062992125984"/>
  <pageSetup paperSize="9" fitToWidth="2" orientation="landscape" r:id="rId1"/>
</worksheet>
</file>

<file path=xl/worksheets/sheet1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10A510-D94C-4D8F-AD54-CB41CAD36D5C}">
  <sheetPr>
    <pageSetUpPr fitToPage="1"/>
  </sheetPr>
  <dimension ref="A1:P36"/>
  <sheetViews>
    <sheetView zoomScaleNormal="100" workbookViewId="0">
      <selection activeCell="P2" sqref="P2"/>
    </sheetView>
  </sheetViews>
  <sheetFormatPr defaultColWidth="12.75" defaultRowHeight="18" customHeight="1"/>
  <cols>
    <col min="1" max="1" width="12.875" style="542" customWidth="1"/>
    <col min="2" max="2" width="8.25" style="542" customWidth="1"/>
    <col min="3" max="3" width="11.875" style="542" customWidth="1"/>
    <col min="4" max="4" width="8.125" style="542" customWidth="1"/>
    <col min="5" max="5" width="7.25" style="542" customWidth="1"/>
    <col min="6" max="6" width="8.75" style="542" customWidth="1"/>
    <col min="7" max="7" width="12.375" style="542" customWidth="1"/>
    <col min="8" max="8" width="8.5" style="542" customWidth="1"/>
    <col min="9" max="9" width="6.875" style="542" customWidth="1"/>
    <col min="10" max="10" width="8.75" style="542" customWidth="1"/>
    <col min="11" max="11" width="11.5" style="542" customWidth="1"/>
    <col min="12" max="12" width="8" style="542" customWidth="1"/>
    <col min="13" max="13" width="10.625" style="542" customWidth="1"/>
    <col min="14" max="14" width="9.375" style="542" customWidth="1"/>
    <col min="15" max="15" width="12" style="542" customWidth="1"/>
    <col min="16" max="16" width="9.375" style="542" customWidth="1"/>
    <col min="17" max="256" width="12.75" style="542"/>
    <col min="257" max="257" width="12.875" style="542" customWidth="1"/>
    <col min="258" max="258" width="8.25" style="542" customWidth="1"/>
    <col min="259" max="259" width="11.875" style="542" customWidth="1"/>
    <col min="260" max="260" width="8.125" style="542" customWidth="1"/>
    <col min="261" max="261" width="7.25" style="542" customWidth="1"/>
    <col min="262" max="262" width="8.75" style="542" customWidth="1"/>
    <col min="263" max="263" width="12.375" style="542" customWidth="1"/>
    <col min="264" max="264" width="8.5" style="542" customWidth="1"/>
    <col min="265" max="265" width="6.875" style="542" customWidth="1"/>
    <col min="266" max="266" width="8.75" style="542" customWidth="1"/>
    <col min="267" max="267" width="11.5" style="542" customWidth="1"/>
    <col min="268" max="268" width="8" style="542" customWidth="1"/>
    <col min="269" max="269" width="10.625" style="542" customWidth="1"/>
    <col min="270" max="270" width="9.375" style="542" customWidth="1"/>
    <col min="271" max="271" width="12" style="542" customWidth="1"/>
    <col min="272" max="272" width="2.75" style="542" customWidth="1"/>
    <col min="273" max="512" width="12.75" style="542"/>
    <col min="513" max="513" width="12.875" style="542" customWidth="1"/>
    <col min="514" max="514" width="8.25" style="542" customWidth="1"/>
    <col min="515" max="515" width="11.875" style="542" customWidth="1"/>
    <col min="516" max="516" width="8.125" style="542" customWidth="1"/>
    <col min="517" max="517" width="7.25" style="542" customWidth="1"/>
    <col min="518" max="518" width="8.75" style="542" customWidth="1"/>
    <col min="519" max="519" width="12.375" style="542" customWidth="1"/>
    <col min="520" max="520" width="8.5" style="542" customWidth="1"/>
    <col min="521" max="521" width="6.875" style="542" customWidth="1"/>
    <col min="522" max="522" width="8.75" style="542" customWidth="1"/>
    <col min="523" max="523" width="11.5" style="542" customWidth="1"/>
    <col min="524" max="524" width="8" style="542" customWidth="1"/>
    <col min="525" max="525" width="10.625" style="542" customWidth="1"/>
    <col min="526" max="526" width="9.375" style="542" customWidth="1"/>
    <col min="527" max="527" width="12" style="542" customWidth="1"/>
    <col min="528" max="528" width="2.75" style="542" customWidth="1"/>
    <col min="529" max="768" width="12.75" style="542"/>
    <col min="769" max="769" width="12.875" style="542" customWidth="1"/>
    <col min="770" max="770" width="8.25" style="542" customWidth="1"/>
    <col min="771" max="771" width="11.875" style="542" customWidth="1"/>
    <col min="772" max="772" width="8.125" style="542" customWidth="1"/>
    <col min="773" max="773" width="7.25" style="542" customWidth="1"/>
    <col min="774" max="774" width="8.75" style="542" customWidth="1"/>
    <col min="775" max="775" width="12.375" style="542" customWidth="1"/>
    <col min="776" max="776" width="8.5" style="542" customWidth="1"/>
    <col min="777" max="777" width="6.875" style="542" customWidth="1"/>
    <col min="778" max="778" width="8.75" style="542" customWidth="1"/>
    <col min="779" max="779" width="11.5" style="542" customWidth="1"/>
    <col min="780" max="780" width="8" style="542" customWidth="1"/>
    <col min="781" max="781" width="10.625" style="542" customWidth="1"/>
    <col min="782" max="782" width="9.375" style="542" customWidth="1"/>
    <col min="783" max="783" width="12" style="542" customWidth="1"/>
    <col min="784" max="784" width="2.75" style="542" customWidth="1"/>
    <col min="785" max="1024" width="12.75" style="542"/>
    <col min="1025" max="1025" width="12.875" style="542" customWidth="1"/>
    <col min="1026" max="1026" width="8.25" style="542" customWidth="1"/>
    <col min="1027" max="1027" width="11.875" style="542" customWidth="1"/>
    <col min="1028" max="1028" width="8.125" style="542" customWidth="1"/>
    <col min="1029" max="1029" width="7.25" style="542" customWidth="1"/>
    <col min="1030" max="1030" width="8.75" style="542" customWidth="1"/>
    <col min="1031" max="1031" width="12.375" style="542" customWidth="1"/>
    <col min="1032" max="1032" width="8.5" style="542" customWidth="1"/>
    <col min="1033" max="1033" width="6.875" style="542" customWidth="1"/>
    <col min="1034" max="1034" width="8.75" style="542" customWidth="1"/>
    <col min="1035" max="1035" width="11.5" style="542" customWidth="1"/>
    <col min="1036" max="1036" width="8" style="542" customWidth="1"/>
    <col min="1037" max="1037" width="10.625" style="542" customWidth="1"/>
    <col min="1038" max="1038" width="9.375" style="542" customWidth="1"/>
    <col min="1039" max="1039" width="12" style="542" customWidth="1"/>
    <col min="1040" max="1040" width="2.75" style="542" customWidth="1"/>
    <col min="1041" max="1280" width="12.75" style="542"/>
    <col min="1281" max="1281" width="12.875" style="542" customWidth="1"/>
    <col min="1282" max="1282" width="8.25" style="542" customWidth="1"/>
    <col min="1283" max="1283" width="11.875" style="542" customWidth="1"/>
    <col min="1284" max="1284" width="8.125" style="542" customWidth="1"/>
    <col min="1285" max="1285" width="7.25" style="542" customWidth="1"/>
    <col min="1286" max="1286" width="8.75" style="542" customWidth="1"/>
    <col min="1287" max="1287" width="12.375" style="542" customWidth="1"/>
    <col min="1288" max="1288" width="8.5" style="542" customWidth="1"/>
    <col min="1289" max="1289" width="6.875" style="542" customWidth="1"/>
    <col min="1290" max="1290" width="8.75" style="542" customWidth="1"/>
    <col min="1291" max="1291" width="11.5" style="542" customWidth="1"/>
    <col min="1292" max="1292" width="8" style="542" customWidth="1"/>
    <col min="1293" max="1293" width="10.625" style="542" customWidth="1"/>
    <col min="1294" max="1294" width="9.375" style="542" customWidth="1"/>
    <col min="1295" max="1295" width="12" style="542" customWidth="1"/>
    <col min="1296" max="1296" width="2.75" style="542" customWidth="1"/>
    <col min="1297" max="1536" width="12.75" style="542"/>
    <col min="1537" max="1537" width="12.875" style="542" customWidth="1"/>
    <col min="1538" max="1538" width="8.25" style="542" customWidth="1"/>
    <col min="1539" max="1539" width="11.875" style="542" customWidth="1"/>
    <col min="1540" max="1540" width="8.125" style="542" customWidth="1"/>
    <col min="1541" max="1541" width="7.25" style="542" customWidth="1"/>
    <col min="1542" max="1542" width="8.75" style="542" customWidth="1"/>
    <col min="1543" max="1543" width="12.375" style="542" customWidth="1"/>
    <col min="1544" max="1544" width="8.5" style="542" customWidth="1"/>
    <col min="1545" max="1545" width="6.875" style="542" customWidth="1"/>
    <col min="1546" max="1546" width="8.75" style="542" customWidth="1"/>
    <col min="1547" max="1547" width="11.5" style="542" customWidth="1"/>
    <col min="1548" max="1548" width="8" style="542" customWidth="1"/>
    <col min="1549" max="1549" width="10.625" style="542" customWidth="1"/>
    <col min="1550" max="1550" width="9.375" style="542" customWidth="1"/>
    <col min="1551" max="1551" width="12" style="542" customWidth="1"/>
    <col min="1552" max="1552" width="2.75" style="542" customWidth="1"/>
    <col min="1553" max="1792" width="12.75" style="542"/>
    <col min="1793" max="1793" width="12.875" style="542" customWidth="1"/>
    <col min="1794" max="1794" width="8.25" style="542" customWidth="1"/>
    <col min="1795" max="1795" width="11.875" style="542" customWidth="1"/>
    <col min="1796" max="1796" width="8.125" style="542" customWidth="1"/>
    <col min="1797" max="1797" width="7.25" style="542" customWidth="1"/>
    <col min="1798" max="1798" width="8.75" style="542" customWidth="1"/>
    <col min="1799" max="1799" width="12.375" style="542" customWidth="1"/>
    <col min="1800" max="1800" width="8.5" style="542" customWidth="1"/>
    <col min="1801" max="1801" width="6.875" style="542" customWidth="1"/>
    <col min="1802" max="1802" width="8.75" style="542" customWidth="1"/>
    <col min="1803" max="1803" width="11.5" style="542" customWidth="1"/>
    <col min="1804" max="1804" width="8" style="542" customWidth="1"/>
    <col min="1805" max="1805" width="10.625" style="542" customWidth="1"/>
    <col min="1806" max="1806" width="9.375" style="542" customWidth="1"/>
    <col min="1807" max="1807" width="12" style="542" customWidth="1"/>
    <col min="1808" max="1808" width="2.75" style="542" customWidth="1"/>
    <col min="1809" max="2048" width="12.75" style="542"/>
    <col min="2049" max="2049" width="12.875" style="542" customWidth="1"/>
    <col min="2050" max="2050" width="8.25" style="542" customWidth="1"/>
    <col min="2051" max="2051" width="11.875" style="542" customWidth="1"/>
    <col min="2052" max="2052" width="8.125" style="542" customWidth="1"/>
    <col min="2053" max="2053" width="7.25" style="542" customWidth="1"/>
    <col min="2054" max="2054" width="8.75" style="542" customWidth="1"/>
    <col min="2055" max="2055" width="12.375" style="542" customWidth="1"/>
    <col min="2056" max="2056" width="8.5" style="542" customWidth="1"/>
    <col min="2057" max="2057" width="6.875" style="542" customWidth="1"/>
    <col min="2058" max="2058" width="8.75" style="542" customWidth="1"/>
    <col min="2059" max="2059" width="11.5" style="542" customWidth="1"/>
    <col min="2060" max="2060" width="8" style="542" customWidth="1"/>
    <col min="2061" max="2061" width="10.625" style="542" customWidth="1"/>
    <col min="2062" max="2062" width="9.375" style="542" customWidth="1"/>
    <col min="2063" max="2063" width="12" style="542" customWidth="1"/>
    <col min="2064" max="2064" width="2.75" style="542" customWidth="1"/>
    <col min="2065" max="2304" width="12.75" style="542"/>
    <col min="2305" max="2305" width="12.875" style="542" customWidth="1"/>
    <col min="2306" max="2306" width="8.25" style="542" customWidth="1"/>
    <col min="2307" max="2307" width="11.875" style="542" customWidth="1"/>
    <col min="2308" max="2308" width="8.125" style="542" customWidth="1"/>
    <col min="2309" max="2309" width="7.25" style="542" customWidth="1"/>
    <col min="2310" max="2310" width="8.75" style="542" customWidth="1"/>
    <col min="2311" max="2311" width="12.375" style="542" customWidth="1"/>
    <col min="2312" max="2312" width="8.5" style="542" customWidth="1"/>
    <col min="2313" max="2313" width="6.875" style="542" customWidth="1"/>
    <col min="2314" max="2314" width="8.75" style="542" customWidth="1"/>
    <col min="2315" max="2315" width="11.5" style="542" customWidth="1"/>
    <col min="2316" max="2316" width="8" style="542" customWidth="1"/>
    <col min="2317" max="2317" width="10.625" style="542" customWidth="1"/>
    <col min="2318" max="2318" width="9.375" style="542" customWidth="1"/>
    <col min="2319" max="2319" width="12" style="542" customWidth="1"/>
    <col min="2320" max="2320" width="2.75" style="542" customWidth="1"/>
    <col min="2321" max="2560" width="12.75" style="542"/>
    <col min="2561" max="2561" width="12.875" style="542" customWidth="1"/>
    <col min="2562" max="2562" width="8.25" style="542" customWidth="1"/>
    <col min="2563" max="2563" width="11.875" style="542" customWidth="1"/>
    <col min="2564" max="2564" width="8.125" style="542" customWidth="1"/>
    <col min="2565" max="2565" width="7.25" style="542" customWidth="1"/>
    <col min="2566" max="2566" width="8.75" style="542" customWidth="1"/>
    <col min="2567" max="2567" width="12.375" style="542" customWidth="1"/>
    <col min="2568" max="2568" width="8.5" style="542" customWidth="1"/>
    <col min="2569" max="2569" width="6.875" style="542" customWidth="1"/>
    <col min="2570" max="2570" width="8.75" style="542" customWidth="1"/>
    <col min="2571" max="2571" width="11.5" style="542" customWidth="1"/>
    <col min="2572" max="2572" width="8" style="542" customWidth="1"/>
    <col min="2573" max="2573" width="10.625" style="542" customWidth="1"/>
    <col min="2574" max="2574" width="9.375" style="542" customWidth="1"/>
    <col min="2575" max="2575" width="12" style="542" customWidth="1"/>
    <col min="2576" max="2576" width="2.75" style="542" customWidth="1"/>
    <col min="2577" max="2816" width="12.75" style="542"/>
    <col min="2817" max="2817" width="12.875" style="542" customWidth="1"/>
    <col min="2818" max="2818" width="8.25" style="542" customWidth="1"/>
    <col min="2819" max="2819" width="11.875" style="542" customWidth="1"/>
    <col min="2820" max="2820" width="8.125" style="542" customWidth="1"/>
    <col min="2821" max="2821" width="7.25" style="542" customWidth="1"/>
    <col min="2822" max="2822" width="8.75" style="542" customWidth="1"/>
    <col min="2823" max="2823" width="12.375" style="542" customWidth="1"/>
    <col min="2824" max="2824" width="8.5" style="542" customWidth="1"/>
    <col min="2825" max="2825" width="6.875" style="542" customWidth="1"/>
    <col min="2826" max="2826" width="8.75" style="542" customWidth="1"/>
    <col min="2827" max="2827" width="11.5" style="542" customWidth="1"/>
    <col min="2828" max="2828" width="8" style="542" customWidth="1"/>
    <col min="2829" max="2829" width="10.625" style="542" customWidth="1"/>
    <col min="2830" max="2830" width="9.375" style="542" customWidth="1"/>
    <col min="2831" max="2831" width="12" style="542" customWidth="1"/>
    <col min="2832" max="2832" width="2.75" style="542" customWidth="1"/>
    <col min="2833" max="3072" width="12.75" style="542"/>
    <col min="3073" max="3073" width="12.875" style="542" customWidth="1"/>
    <col min="3074" max="3074" width="8.25" style="542" customWidth="1"/>
    <col min="3075" max="3075" width="11.875" style="542" customWidth="1"/>
    <col min="3076" max="3076" width="8.125" style="542" customWidth="1"/>
    <col min="3077" max="3077" width="7.25" style="542" customWidth="1"/>
    <col min="3078" max="3078" width="8.75" style="542" customWidth="1"/>
    <col min="3079" max="3079" width="12.375" style="542" customWidth="1"/>
    <col min="3080" max="3080" width="8.5" style="542" customWidth="1"/>
    <col min="3081" max="3081" width="6.875" style="542" customWidth="1"/>
    <col min="3082" max="3082" width="8.75" style="542" customWidth="1"/>
    <col min="3083" max="3083" width="11.5" style="542" customWidth="1"/>
    <col min="3084" max="3084" width="8" style="542" customWidth="1"/>
    <col min="3085" max="3085" width="10.625" style="542" customWidth="1"/>
    <col min="3086" max="3086" width="9.375" style="542" customWidth="1"/>
    <col min="3087" max="3087" width="12" style="542" customWidth="1"/>
    <col min="3088" max="3088" width="2.75" style="542" customWidth="1"/>
    <col min="3089" max="3328" width="12.75" style="542"/>
    <col min="3329" max="3329" width="12.875" style="542" customWidth="1"/>
    <col min="3330" max="3330" width="8.25" style="542" customWidth="1"/>
    <col min="3331" max="3331" width="11.875" style="542" customWidth="1"/>
    <col min="3332" max="3332" width="8.125" style="542" customWidth="1"/>
    <col min="3333" max="3333" width="7.25" style="542" customWidth="1"/>
    <col min="3334" max="3334" width="8.75" style="542" customWidth="1"/>
    <col min="3335" max="3335" width="12.375" style="542" customWidth="1"/>
    <col min="3336" max="3336" width="8.5" style="542" customWidth="1"/>
    <col min="3337" max="3337" width="6.875" style="542" customWidth="1"/>
    <col min="3338" max="3338" width="8.75" style="542" customWidth="1"/>
    <col min="3339" max="3339" width="11.5" style="542" customWidth="1"/>
    <col min="3340" max="3340" width="8" style="542" customWidth="1"/>
    <col min="3341" max="3341" width="10.625" style="542" customWidth="1"/>
    <col min="3342" max="3342" width="9.375" style="542" customWidth="1"/>
    <col min="3343" max="3343" width="12" style="542" customWidth="1"/>
    <col min="3344" max="3344" width="2.75" style="542" customWidth="1"/>
    <col min="3345" max="3584" width="12.75" style="542"/>
    <col min="3585" max="3585" width="12.875" style="542" customWidth="1"/>
    <col min="3586" max="3586" width="8.25" style="542" customWidth="1"/>
    <col min="3587" max="3587" width="11.875" style="542" customWidth="1"/>
    <col min="3588" max="3588" width="8.125" style="542" customWidth="1"/>
    <col min="3589" max="3589" width="7.25" style="542" customWidth="1"/>
    <col min="3590" max="3590" width="8.75" style="542" customWidth="1"/>
    <col min="3591" max="3591" width="12.375" style="542" customWidth="1"/>
    <col min="3592" max="3592" width="8.5" style="542" customWidth="1"/>
    <col min="3593" max="3593" width="6.875" style="542" customWidth="1"/>
    <col min="3594" max="3594" width="8.75" style="542" customWidth="1"/>
    <col min="3595" max="3595" width="11.5" style="542" customWidth="1"/>
    <col min="3596" max="3596" width="8" style="542" customWidth="1"/>
    <col min="3597" max="3597" width="10.625" style="542" customWidth="1"/>
    <col min="3598" max="3598" width="9.375" style="542" customWidth="1"/>
    <col min="3599" max="3599" width="12" style="542" customWidth="1"/>
    <col min="3600" max="3600" width="2.75" style="542" customWidth="1"/>
    <col min="3601" max="3840" width="12.75" style="542"/>
    <col min="3841" max="3841" width="12.875" style="542" customWidth="1"/>
    <col min="3842" max="3842" width="8.25" style="542" customWidth="1"/>
    <col min="3843" max="3843" width="11.875" style="542" customWidth="1"/>
    <col min="3844" max="3844" width="8.125" style="542" customWidth="1"/>
    <col min="3845" max="3845" width="7.25" style="542" customWidth="1"/>
    <col min="3846" max="3846" width="8.75" style="542" customWidth="1"/>
    <col min="3847" max="3847" width="12.375" style="542" customWidth="1"/>
    <col min="3848" max="3848" width="8.5" style="542" customWidth="1"/>
    <col min="3849" max="3849" width="6.875" style="542" customWidth="1"/>
    <col min="3850" max="3850" width="8.75" style="542" customWidth="1"/>
    <col min="3851" max="3851" width="11.5" style="542" customWidth="1"/>
    <col min="3852" max="3852" width="8" style="542" customWidth="1"/>
    <col min="3853" max="3853" width="10.625" style="542" customWidth="1"/>
    <col min="3854" max="3854" width="9.375" style="542" customWidth="1"/>
    <col min="3855" max="3855" width="12" style="542" customWidth="1"/>
    <col min="3856" max="3856" width="2.75" style="542" customWidth="1"/>
    <col min="3857" max="4096" width="12.75" style="542"/>
    <col min="4097" max="4097" width="12.875" style="542" customWidth="1"/>
    <col min="4098" max="4098" width="8.25" style="542" customWidth="1"/>
    <col min="4099" max="4099" width="11.875" style="542" customWidth="1"/>
    <col min="4100" max="4100" width="8.125" style="542" customWidth="1"/>
    <col min="4101" max="4101" width="7.25" style="542" customWidth="1"/>
    <col min="4102" max="4102" width="8.75" style="542" customWidth="1"/>
    <col min="4103" max="4103" width="12.375" style="542" customWidth="1"/>
    <col min="4104" max="4104" width="8.5" style="542" customWidth="1"/>
    <col min="4105" max="4105" width="6.875" style="542" customWidth="1"/>
    <col min="4106" max="4106" width="8.75" style="542" customWidth="1"/>
    <col min="4107" max="4107" width="11.5" style="542" customWidth="1"/>
    <col min="4108" max="4108" width="8" style="542" customWidth="1"/>
    <col min="4109" max="4109" width="10.625" style="542" customWidth="1"/>
    <col min="4110" max="4110" width="9.375" style="542" customWidth="1"/>
    <col min="4111" max="4111" width="12" style="542" customWidth="1"/>
    <col min="4112" max="4112" width="2.75" style="542" customWidth="1"/>
    <col min="4113" max="4352" width="12.75" style="542"/>
    <col min="4353" max="4353" width="12.875" style="542" customWidth="1"/>
    <col min="4354" max="4354" width="8.25" style="542" customWidth="1"/>
    <col min="4355" max="4355" width="11.875" style="542" customWidth="1"/>
    <col min="4356" max="4356" width="8.125" style="542" customWidth="1"/>
    <col min="4357" max="4357" width="7.25" style="542" customWidth="1"/>
    <col min="4358" max="4358" width="8.75" style="542" customWidth="1"/>
    <col min="4359" max="4359" width="12.375" style="542" customWidth="1"/>
    <col min="4360" max="4360" width="8.5" style="542" customWidth="1"/>
    <col min="4361" max="4361" width="6.875" style="542" customWidth="1"/>
    <col min="4362" max="4362" width="8.75" style="542" customWidth="1"/>
    <col min="4363" max="4363" width="11.5" style="542" customWidth="1"/>
    <col min="4364" max="4364" width="8" style="542" customWidth="1"/>
    <col min="4365" max="4365" width="10.625" style="542" customWidth="1"/>
    <col min="4366" max="4366" width="9.375" style="542" customWidth="1"/>
    <col min="4367" max="4367" width="12" style="542" customWidth="1"/>
    <col min="4368" max="4368" width="2.75" style="542" customWidth="1"/>
    <col min="4369" max="4608" width="12.75" style="542"/>
    <col min="4609" max="4609" width="12.875" style="542" customWidth="1"/>
    <col min="4610" max="4610" width="8.25" style="542" customWidth="1"/>
    <col min="4611" max="4611" width="11.875" style="542" customWidth="1"/>
    <col min="4612" max="4612" width="8.125" style="542" customWidth="1"/>
    <col min="4613" max="4613" width="7.25" style="542" customWidth="1"/>
    <col min="4614" max="4614" width="8.75" style="542" customWidth="1"/>
    <col min="4615" max="4615" width="12.375" style="542" customWidth="1"/>
    <col min="4616" max="4616" width="8.5" style="542" customWidth="1"/>
    <col min="4617" max="4617" width="6.875" style="542" customWidth="1"/>
    <col min="4618" max="4618" width="8.75" style="542" customWidth="1"/>
    <col min="4619" max="4619" width="11.5" style="542" customWidth="1"/>
    <col min="4620" max="4620" width="8" style="542" customWidth="1"/>
    <col min="4621" max="4621" width="10.625" style="542" customWidth="1"/>
    <col min="4622" max="4622" width="9.375" style="542" customWidth="1"/>
    <col min="4623" max="4623" width="12" style="542" customWidth="1"/>
    <col min="4624" max="4624" width="2.75" style="542" customWidth="1"/>
    <col min="4625" max="4864" width="12.75" style="542"/>
    <col min="4865" max="4865" width="12.875" style="542" customWidth="1"/>
    <col min="4866" max="4866" width="8.25" style="542" customWidth="1"/>
    <col min="4867" max="4867" width="11.875" style="542" customWidth="1"/>
    <col min="4868" max="4868" width="8.125" style="542" customWidth="1"/>
    <col min="4869" max="4869" width="7.25" style="542" customWidth="1"/>
    <col min="4870" max="4870" width="8.75" style="542" customWidth="1"/>
    <col min="4871" max="4871" width="12.375" style="542" customWidth="1"/>
    <col min="4872" max="4872" width="8.5" style="542" customWidth="1"/>
    <col min="4873" max="4873" width="6.875" style="542" customWidth="1"/>
    <col min="4874" max="4874" width="8.75" style="542" customWidth="1"/>
    <col min="4875" max="4875" width="11.5" style="542" customWidth="1"/>
    <col min="4876" max="4876" width="8" style="542" customWidth="1"/>
    <col min="4877" max="4877" width="10.625" style="542" customWidth="1"/>
    <col min="4878" max="4878" width="9.375" style="542" customWidth="1"/>
    <col min="4879" max="4879" width="12" style="542" customWidth="1"/>
    <col min="4880" max="4880" width="2.75" style="542" customWidth="1"/>
    <col min="4881" max="5120" width="12.75" style="542"/>
    <col min="5121" max="5121" width="12.875" style="542" customWidth="1"/>
    <col min="5122" max="5122" width="8.25" style="542" customWidth="1"/>
    <col min="5123" max="5123" width="11.875" style="542" customWidth="1"/>
    <col min="5124" max="5124" width="8.125" style="542" customWidth="1"/>
    <col min="5125" max="5125" width="7.25" style="542" customWidth="1"/>
    <col min="5126" max="5126" width="8.75" style="542" customWidth="1"/>
    <col min="5127" max="5127" width="12.375" style="542" customWidth="1"/>
    <col min="5128" max="5128" width="8.5" style="542" customWidth="1"/>
    <col min="5129" max="5129" width="6.875" style="542" customWidth="1"/>
    <col min="5130" max="5130" width="8.75" style="542" customWidth="1"/>
    <col min="5131" max="5131" width="11.5" style="542" customWidth="1"/>
    <col min="5132" max="5132" width="8" style="542" customWidth="1"/>
    <col min="5133" max="5133" width="10.625" style="542" customWidth="1"/>
    <col min="5134" max="5134" width="9.375" style="542" customWidth="1"/>
    <col min="5135" max="5135" width="12" style="542" customWidth="1"/>
    <col min="5136" max="5136" width="2.75" style="542" customWidth="1"/>
    <col min="5137" max="5376" width="12.75" style="542"/>
    <col min="5377" max="5377" width="12.875" style="542" customWidth="1"/>
    <col min="5378" max="5378" width="8.25" style="542" customWidth="1"/>
    <col min="5379" max="5379" width="11.875" style="542" customWidth="1"/>
    <col min="5380" max="5380" width="8.125" style="542" customWidth="1"/>
    <col min="5381" max="5381" width="7.25" style="542" customWidth="1"/>
    <col min="5382" max="5382" width="8.75" style="542" customWidth="1"/>
    <col min="5383" max="5383" width="12.375" style="542" customWidth="1"/>
    <col min="5384" max="5384" width="8.5" style="542" customWidth="1"/>
    <col min="5385" max="5385" width="6.875" style="542" customWidth="1"/>
    <col min="5386" max="5386" width="8.75" style="542" customWidth="1"/>
    <col min="5387" max="5387" width="11.5" style="542" customWidth="1"/>
    <col min="5388" max="5388" width="8" style="542" customWidth="1"/>
    <col min="5389" max="5389" width="10.625" style="542" customWidth="1"/>
    <col min="5390" max="5390" width="9.375" style="542" customWidth="1"/>
    <col min="5391" max="5391" width="12" style="542" customWidth="1"/>
    <col min="5392" max="5392" width="2.75" style="542" customWidth="1"/>
    <col min="5393" max="5632" width="12.75" style="542"/>
    <col min="5633" max="5633" width="12.875" style="542" customWidth="1"/>
    <col min="5634" max="5634" width="8.25" style="542" customWidth="1"/>
    <col min="5635" max="5635" width="11.875" style="542" customWidth="1"/>
    <col min="5636" max="5636" width="8.125" style="542" customWidth="1"/>
    <col min="5637" max="5637" width="7.25" style="542" customWidth="1"/>
    <col min="5638" max="5638" width="8.75" style="542" customWidth="1"/>
    <col min="5639" max="5639" width="12.375" style="542" customWidth="1"/>
    <col min="5640" max="5640" width="8.5" style="542" customWidth="1"/>
    <col min="5641" max="5641" width="6.875" style="542" customWidth="1"/>
    <col min="5642" max="5642" width="8.75" style="542" customWidth="1"/>
    <col min="5643" max="5643" width="11.5" style="542" customWidth="1"/>
    <col min="5644" max="5644" width="8" style="542" customWidth="1"/>
    <col min="5645" max="5645" width="10.625" style="542" customWidth="1"/>
    <col min="5646" max="5646" width="9.375" style="542" customWidth="1"/>
    <col min="5647" max="5647" width="12" style="542" customWidth="1"/>
    <col min="5648" max="5648" width="2.75" style="542" customWidth="1"/>
    <col min="5649" max="5888" width="12.75" style="542"/>
    <col min="5889" max="5889" width="12.875" style="542" customWidth="1"/>
    <col min="5890" max="5890" width="8.25" style="542" customWidth="1"/>
    <col min="5891" max="5891" width="11.875" style="542" customWidth="1"/>
    <col min="5892" max="5892" width="8.125" style="542" customWidth="1"/>
    <col min="5893" max="5893" width="7.25" style="542" customWidth="1"/>
    <col min="5894" max="5894" width="8.75" style="542" customWidth="1"/>
    <col min="5895" max="5895" width="12.375" style="542" customWidth="1"/>
    <col min="5896" max="5896" width="8.5" style="542" customWidth="1"/>
    <col min="5897" max="5897" width="6.875" style="542" customWidth="1"/>
    <col min="5898" max="5898" width="8.75" style="542" customWidth="1"/>
    <col min="5899" max="5899" width="11.5" style="542" customWidth="1"/>
    <col min="5900" max="5900" width="8" style="542" customWidth="1"/>
    <col min="5901" max="5901" width="10.625" style="542" customWidth="1"/>
    <col min="5902" max="5902" width="9.375" style="542" customWidth="1"/>
    <col min="5903" max="5903" width="12" style="542" customWidth="1"/>
    <col min="5904" max="5904" width="2.75" style="542" customWidth="1"/>
    <col min="5905" max="6144" width="12.75" style="542"/>
    <col min="6145" max="6145" width="12.875" style="542" customWidth="1"/>
    <col min="6146" max="6146" width="8.25" style="542" customWidth="1"/>
    <col min="6147" max="6147" width="11.875" style="542" customWidth="1"/>
    <col min="6148" max="6148" width="8.125" style="542" customWidth="1"/>
    <col min="6149" max="6149" width="7.25" style="542" customWidth="1"/>
    <col min="6150" max="6150" width="8.75" style="542" customWidth="1"/>
    <col min="6151" max="6151" width="12.375" style="542" customWidth="1"/>
    <col min="6152" max="6152" width="8.5" style="542" customWidth="1"/>
    <col min="6153" max="6153" width="6.875" style="542" customWidth="1"/>
    <col min="6154" max="6154" width="8.75" style="542" customWidth="1"/>
    <col min="6155" max="6155" width="11.5" style="542" customWidth="1"/>
    <col min="6156" max="6156" width="8" style="542" customWidth="1"/>
    <col min="6157" max="6157" width="10.625" style="542" customWidth="1"/>
    <col min="6158" max="6158" width="9.375" style="542" customWidth="1"/>
    <col min="6159" max="6159" width="12" style="542" customWidth="1"/>
    <col min="6160" max="6160" width="2.75" style="542" customWidth="1"/>
    <col min="6161" max="6400" width="12.75" style="542"/>
    <col min="6401" max="6401" width="12.875" style="542" customWidth="1"/>
    <col min="6402" max="6402" width="8.25" style="542" customWidth="1"/>
    <col min="6403" max="6403" width="11.875" style="542" customWidth="1"/>
    <col min="6404" max="6404" width="8.125" style="542" customWidth="1"/>
    <col min="6405" max="6405" width="7.25" style="542" customWidth="1"/>
    <col min="6406" max="6406" width="8.75" style="542" customWidth="1"/>
    <col min="6407" max="6407" width="12.375" style="542" customWidth="1"/>
    <col min="6408" max="6408" width="8.5" style="542" customWidth="1"/>
    <col min="6409" max="6409" width="6.875" style="542" customWidth="1"/>
    <col min="6410" max="6410" width="8.75" style="542" customWidth="1"/>
    <col min="6411" max="6411" width="11.5" style="542" customWidth="1"/>
    <col min="6412" max="6412" width="8" style="542" customWidth="1"/>
    <col min="6413" max="6413" width="10.625" style="542" customWidth="1"/>
    <col min="6414" max="6414" width="9.375" style="542" customWidth="1"/>
    <col min="6415" max="6415" width="12" style="542" customWidth="1"/>
    <col min="6416" max="6416" width="2.75" style="542" customWidth="1"/>
    <col min="6417" max="6656" width="12.75" style="542"/>
    <col min="6657" max="6657" width="12.875" style="542" customWidth="1"/>
    <col min="6658" max="6658" width="8.25" style="542" customWidth="1"/>
    <col min="6659" max="6659" width="11.875" style="542" customWidth="1"/>
    <col min="6660" max="6660" width="8.125" style="542" customWidth="1"/>
    <col min="6661" max="6661" width="7.25" style="542" customWidth="1"/>
    <col min="6662" max="6662" width="8.75" style="542" customWidth="1"/>
    <col min="6663" max="6663" width="12.375" style="542" customWidth="1"/>
    <col min="6664" max="6664" width="8.5" style="542" customWidth="1"/>
    <col min="6665" max="6665" width="6.875" style="542" customWidth="1"/>
    <col min="6666" max="6666" width="8.75" style="542" customWidth="1"/>
    <col min="6667" max="6667" width="11.5" style="542" customWidth="1"/>
    <col min="6668" max="6668" width="8" style="542" customWidth="1"/>
    <col min="6669" max="6669" width="10.625" style="542" customWidth="1"/>
    <col min="6670" max="6670" width="9.375" style="542" customWidth="1"/>
    <col min="6671" max="6671" width="12" style="542" customWidth="1"/>
    <col min="6672" max="6672" width="2.75" style="542" customWidth="1"/>
    <col min="6673" max="6912" width="12.75" style="542"/>
    <col min="6913" max="6913" width="12.875" style="542" customWidth="1"/>
    <col min="6914" max="6914" width="8.25" style="542" customWidth="1"/>
    <col min="6915" max="6915" width="11.875" style="542" customWidth="1"/>
    <col min="6916" max="6916" width="8.125" style="542" customWidth="1"/>
    <col min="6917" max="6917" width="7.25" style="542" customWidth="1"/>
    <col min="6918" max="6918" width="8.75" style="542" customWidth="1"/>
    <col min="6919" max="6919" width="12.375" style="542" customWidth="1"/>
    <col min="6920" max="6920" width="8.5" style="542" customWidth="1"/>
    <col min="6921" max="6921" width="6.875" style="542" customWidth="1"/>
    <col min="6922" max="6922" width="8.75" style="542" customWidth="1"/>
    <col min="6923" max="6923" width="11.5" style="542" customWidth="1"/>
    <col min="6924" max="6924" width="8" style="542" customWidth="1"/>
    <col min="6925" max="6925" width="10.625" style="542" customWidth="1"/>
    <col min="6926" max="6926" width="9.375" style="542" customWidth="1"/>
    <col min="6927" max="6927" width="12" style="542" customWidth="1"/>
    <col min="6928" max="6928" width="2.75" style="542" customWidth="1"/>
    <col min="6929" max="7168" width="12.75" style="542"/>
    <col min="7169" max="7169" width="12.875" style="542" customWidth="1"/>
    <col min="7170" max="7170" width="8.25" style="542" customWidth="1"/>
    <col min="7171" max="7171" width="11.875" style="542" customWidth="1"/>
    <col min="7172" max="7172" width="8.125" style="542" customWidth="1"/>
    <col min="7173" max="7173" width="7.25" style="542" customWidth="1"/>
    <col min="7174" max="7174" width="8.75" style="542" customWidth="1"/>
    <col min="7175" max="7175" width="12.375" style="542" customWidth="1"/>
    <col min="7176" max="7176" width="8.5" style="542" customWidth="1"/>
    <col min="7177" max="7177" width="6.875" style="542" customWidth="1"/>
    <col min="7178" max="7178" width="8.75" style="542" customWidth="1"/>
    <col min="7179" max="7179" width="11.5" style="542" customWidth="1"/>
    <col min="7180" max="7180" width="8" style="542" customWidth="1"/>
    <col min="7181" max="7181" width="10.625" style="542" customWidth="1"/>
    <col min="7182" max="7182" width="9.375" style="542" customWidth="1"/>
    <col min="7183" max="7183" width="12" style="542" customWidth="1"/>
    <col min="7184" max="7184" width="2.75" style="542" customWidth="1"/>
    <col min="7185" max="7424" width="12.75" style="542"/>
    <col min="7425" max="7425" width="12.875" style="542" customWidth="1"/>
    <col min="7426" max="7426" width="8.25" style="542" customWidth="1"/>
    <col min="7427" max="7427" width="11.875" style="542" customWidth="1"/>
    <col min="7428" max="7428" width="8.125" style="542" customWidth="1"/>
    <col min="7429" max="7429" width="7.25" style="542" customWidth="1"/>
    <col min="7430" max="7430" width="8.75" style="542" customWidth="1"/>
    <col min="7431" max="7431" width="12.375" style="542" customWidth="1"/>
    <col min="7432" max="7432" width="8.5" style="542" customWidth="1"/>
    <col min="7433" max="7433" width="6.875" style="542" customWidth="1"/>
    <col min="7434" max="7434" width="8.75" style="542" customWidth="1"/>
    <col min="7435" max="7435" width="11.5" style="542" customWidth="1"/>
    <col min="7436" max="7436" width="8" style="542" customWidth="1"/>
    <col min="7437" max="7437" width="10.625" style="542" customWidth="1"/>
    <col min="7438" max="7438" width="9.375" style="542" customWidth="1"/>
    <col min="7439" max="7439" width="12" style="542" customWidth="1"/>
    <col min="7440" max="7440" width="2.75" style="542" customWidth="1"/>
    <col min="7441" max="7680" width="12.75" style="542"/>
    <col min="7681" max="7681" width="12.875" style="542" customWidth="1"/>
    <col min="7682" max="7682" width="8.25" style="542" customWidth="1"/>
    <col min="7683" max="7683" width="11.875" style="542" customWidth="1"/>
    <col min="7684" max="7684" width="8.125" style="542" customWidth="1"/>
    <col min="7685" max="7685" width="7.25" style="542" customWidth="1"/>
    <col min="7686" max="7686" width="8.75" style="542" customWidth="1"/>
    <col min="7687" max="7687" width="12.375" style="542" customWidth="1"/>
    <col min="7688" max="7688" width="8.5" style="542" customWidth="1"/>
    <col min="7689" max="7689" width="6.875" style="542" customWidth="1"/>
    <col min="7690" max="7690" width="8.75" style="542" customWidth="1"/>
    <col min="7691" max="7691" width="11.5" style="542" customWidth="1"/>
    <col min="7692" max="7692" width="8" style="542" customWidth="1"/>
    <col min="7693" max="7693" width="10.625" style="542" customWidth="1"/>
    <col min="7694" max="7694" width="9.375" style="542" customWidth="1"/>
    <col min="7695" max="7695" width="12" style="542" customWidth="1"/>
    <col min="7696" max="7696" width="2.75" style="542" customWidth="1"/>
    <col min="7697" max="7936" width="12.75" style="542"/>
    <col min="7937" max="7937" width="12.875" style="542" customWidth="1"/>
    <col min="7938" max="7938" width="8.25" style="542" customWidth="1"/>
    <col min="7939" max="7939" width="11.875" style="542" customWidth="1"/>
    <col min="7940" max="7940" width="8.125" style="542" customWidth="1"/>
    <col min="7941" max="7941" width="7.25" style="542" customWidth="1"/>
    <col min="7942" max="7942" width="8.75" style="542" customWidth="1"/>
    <col min="7943" max="7943" width="12.375" style="542" customWidth="1"/>
    <col min="7944" max="7944" width="8.5" style="542" customWidth="1"/>
    <col min="7945" max="7945" width="6.875" style="542" customWidth="1"/>
    <col min="7946" max="7946" width="8.75" style="542" customWidth="1"/>
    <col min="7947" max="7947" width="11.5" style="542" customWidth="1"/>
    <col min="7948" max="7948" width="8" style="542" customWidth="1"/>
    <col min="7949" max="7949" width="10.625" style="542" customWidth="1"/>
    <col min="7950" max="7950" width="9.375" style="542" customWidth="1"/>
    <col min="7951" max="7951" width="12" style="542" customWidth="1"/>
    <col min="7952" max="7952" width="2.75" style="542" customWidth="1"/>
    <col min="7953" max="8192" width="12.75" style="542"/>
    <col min="8193" max="8193" width="12.875" style="542" customWidth="1"/>
    <col min="8194" max="8194" width="8.25" style="542" customWidth="1"/>
    <col min="8195" max="8195" width="11.875" style="542" customWidth="1"/>
    <col min="8196" max="8196" width="8.125" style="542" customWidth="1"/>
    <col min="8197" max="8197" width="7.25" style="542" customWidth="1"/>
    <col min="8198" max="8198" width="8.75" style="542" customWidth="1"/>
    <col min="8199" max="8199" width="12.375" style="542" customWidth="1"/>
    <col min="8200" max="8200" width="8.5" style="542" customWidth="1"/>
    <col min="8201" max="8201" width="6.875" style="542" customWidth="1"/>
    <col min="8202" max="8202" width="8.75" style="542" customWidth="1"/>
    <col min="8203" max="8203" width="11.5" style="542" customWidth="1"/>
    <col min="8204" max="8204" width="8" style="542" customWidth="1"/>
    <col min="8205" max="8205" width="10.625" style="542" customWidth="1"/>
    <col min="8206" max="8206" width="9.375" style="542" customWidth="1"/>
    <col min="8207" max="8207" width="12" style="542" customWidth="1"/>
    <col min="8208" max="8208" width="2.75" style="542" customWidth="1"/>
    <col min="8209" max="8448" width="12.75" style="542"/>
    <col min="8449" max="8449" width="12.875" style="542" customWidth="1"/>
    <col min="8450" max="8450" width="8.25" style="542" customWidth="1"/>
    <col min="8451" max="8451" width="11.875" style="542" customWidth="1"/>
    <col min="8452" max="8452" width="8.125" style="542" customWidth="1"/>
    <col min="8453" max="8453" width="7.25" style="542" customWidth="1"/>
    <col min="8454" max="8454" width="8.75" style="542" customWidth="1"/>
    <col min="8455" max="8455" width="12.375" style="542" customWidth="1"/>
    <col min="8456" max="8456" width="8.5" style="542" customWidth="1"/>
    <col min="8457" max="8457" width="6.875" style="542" customWidth="1"/>
    <col min="8458" max="8458" width="8.75" style="542" customWidth="1"/>
    <col min="8459" max="8459" width="11.5" style="542" customWidth="1"/>
    <col min="8460" max="8460" width="8" style="542" customWidth="1"/>
    <col min="8461" max="8461" width="10.625" style="542" customWidth="1"/>
    <col min="8462" max="8462" width="9.375" style="542" customWidth="1"/>
    <col min="8463" max="8463" width="12" style="542" customWidth="1"/>
    <col min="8464" max="8464" width="2.75" style="542" customWidth="1"/>
    <col min="8465" max="8704" width="12.75" style="542"/>
    <col min="8705" max="8705" width="12.875" style="542" customWidth="1"/>
    <col min="8706" max="8706" width="8.25" style="542" customWidth="1"/>
    <col min="8707" max="8707" width="11.875" style="542" customWidth="1"/>
    <col min="8708" max="8708" width="8.125" style="542" customWidth="1"/>
    <col min="8709" max="8709" width="7.25" style="542" customWidth="1"/>
    <col min="8710" max="8710" width="8.75" style="542" customWidth="1"/>
    <col min="8711" max="8711" width="12.375" style="542" customWidth="1"/>
    <col min="8712" max="8712" width="8.5" style="542" customWidth="1"/>
    <col min="8713" max="8713" width="6.875" style="542" customWidth="1"/>
    <col min="8714" max="8714" width="8.75" style="542" customWidth="1"/>
    <col min="8715" max="8715" width="11.5" style="542" customWidth="1"/>
    <col min="8716" max="8716" width="8" style="542" customWidth="1"/>
    <col min="8717" max="8717" width="10.625" style="542" customWidth="1"/>
    <col min="8718" max="8718" width="9.375" style="542" customWidth="1"/>
    <col min="8719" max="8719" width="12" style="542" customWidth="1"/>
    <col min="8720" max="8720" width="2.75" style="542" customWidth="1"/>
    <col min="8721" max="8960" width="12.75" style="542"/>
    <col min="8961" max="8961" width="12.875" style="542" customWidth="1"/>
    <col min="8962" max="8962" width="8.25" style="542" customWidth="1"/>
    <col min="8963" max="8963" width="11.875" style="542" customWidth="1"/>
    <col min="8964" max="8964" width="8.125" style="542" customWidth="1"/>
    <col min="8965" max="8965" width="7.25" style="542" customWidth="1"/>
    <col min="8966" max="8966" width="8.75" style="542" customWidth="1"/>
    <col min="8967" max="8967" width="12.375" style="542" customWidth="1"/>
    <col min="8968" max="8968" width="8.5" style="542" customWidth="1"/>
    <col min="8969" max="8969" width="6.875" style="542" customWidth="1"/>
    <col min="8970" max="8970" width="8.75" style="542" customWidth="1"/>
    <col min="8971" max="8971" width="11.5" style="542" customWidth="1"/>
    <col min="8972" max="8972" width="8" style="542" customWidth="1"/>
    <col min="8973" max="8973" width="10.625" style="542" customWidth="1"/>
    <col min="8974" max="8974" width="9.375" style="542" customWidth="1"/>
    <col min="8975" max="8975" width="12" style="542" customWidth="1"/>
    <col min="8976" max="8976" width="2.75" style="542" customWidth="1"/>
    <col min="8977" max="9216" width="12.75" style="542"/>
    <col min="9217" max="9217" width="12.875" style="542" customWidth="1"/>
    <col min="9218" max="9218" width="8.25" style="542" customWidth="1"/>
    <col min="9219" max="9219" width="11.875" style="542" customWidth="1"/>
    <col min="9220" max="9220" width="8.125" style="542" customWidth="1"/>
    <col min="9221" max="9221" width="7.25" style="542" customWidth="1"/>
    <col min="9222" max="9222" width="8.75" style="542" customWidth="1"/>
    <col min="9223" max="9223" width="12.375" style="542" customWidth="1"/>
    <col min="9224" max="9224" width="8.5" style="542" customWidth="1"/>
    <col min="9225" max="9225" width="6.875" style="542" customWidth="1"/>
    <col min="9226" max="9226" width="8.75" style="542" customWidth="1"/>
    <col min="9227" max="9227" width="11.5" style="542" customWidth="1"/>
    <col min="9228" max="9228" width="8" style="542" customWidth="1"/>
    <col min="9229" max="9229" width="10.625" style="542" customWidth="1"/>
    <col min="9230" max="9230" width="9.375" style="542" customWidth="1"/>
    <col min="9231" max="9231" width="12" style="542" customWidth="1"/>
    <col min="9232" max="9232" width="2.75" style="542" customWidth="1"/>
    <col min="9233" max="9472" width="12.75" style="542"/>
    <col min="9473" max="9473" width="12.875" style="542" customWidth="1"/>
    <col min="9474" max="9474" width="8.25" style="542" customWidth="1"/>
    <col min="9475" max="9475" width="11.875" style="542" customWidth="1"/>
    <col min="9476" max="9476" width="8.125" style="542" customWidth="1"/>
    <col min="9477" max="9477" width="7.25" style="542" customWidth="1"/>
    <col min="9478" max="9478" width="8.75" style="542" customWidth="1"/>
    <col min="9479" max="9479" width="12.375" style="542" customWidth="1"/>
    <col min="9480" max="9480" width="8.5" style="542" customWidth="1"/>
    <col min="9481" max="9481" width="6.875" style="542" customWidth="1"/>
    <col min="9482" max="9482" width="8.75" style="542" customWidth="1"/>
    <col min="9483" max="9483" width="11.5" style="542" customWidth="1"/>
    <col min="9484" max="9484" width="8" style="542" customWidth="1"/>
    <col min="9485" max="9485" width="10.625" style="542" customWidth="1"/>
    <col min="9486" max="9486" width="9.375" style="542" customWidth="1"/>
    <col min="9487" max="9487" width="12" style="542" customWidth="1"/>
    <col min="9488" max="9488" width="2.75" style="542" customWidth="1"/>
    <col min="9489" max="9728" width="12.75" style="542"/>
    <col min="9729" max="9729" width="12.875" style="542" customWidth="1"/>
    <col min="9730" max="9730" width="8.25" style="542" customWidth="1"/>
    <col min="9731" max="9731" width="11.875" style="542" customWidth="1"/>
    <col min="9732" max="9732" width="8.125" style="542" customWidth="1"/>
    <col min="9733" max="9733" width="7.25" style="542" customWidth="1"/>
    <col min="9734" max="9734" width="8.75" style="542" customWidth="1"/>
    <col min="9735" max="9735" width="12.375" style="542" customWidth="1"/>
    <col min="9736" max="9736" width="8.5" style="542" customWidth="1"/>
    <col min="9737" max="9737" width="6.875" style="542" customWidth="1"/>
    <col min="9738" max="9738" width="8.75" style="542" customWidth="1"/>
    <col min="9739" max="9739" width="11.5" style="542" customWidth="1"/>
    <col min="9740" max="9740" width="8" style="542" customWidth="1"/>
    <col min="9741" max="9741" width="10.625" style="542" customWidth="1"/>
    <col min="9742" max="9742" width="9.375" style="542" customWidth="1"/>
    <col min="9743" max="9743" width="12" style="542" customWidth="1"/>
    <col min="9744" max="9744" width="2.75" style="542" customWidth="1"/>
    <col min="9745" max="9984" width="12.75" style="542"/>
    <col min="9985" max="9985" width="12.875" style="542" customWidth="1"/>
    <col min="9986" max="9986" width="8.25" style="542" customWidth="1"/>
    <col min="9987" max="9987" width="11.875" style="542" customWidth="1"/>
    <col min="9988" max="9988" width="8.125" style="542" customWidth="1"/>
    <col min="9989" max="9989" width="7.25" style="542" customWidth="1"/>
    <col min="9990" max="9990" width="8.75" style="542" customWidth="1"/>
    <col min="9991" max="9991" width="12.375" style="542" customWidth="1"/>
    <col min="9992" max="9992" width="8.5" style="542" customWidth="1"/>
    <col min="9993" max="9993" width="6.875" style="542" customWidth="1"/>
    <col min="9994" max="9994" width="8.75" style="542" customWidth="1"/>
    <col min="9995" max="9995" width="11.5" style="542" customWidth="1"/>
    <col min="9996" max="9996" width="8" style="542" customWidth="1"/>
    <col min="9997" max="9997" width="10.625" style="542" customWidth="1"/>
    <col min="9998" max="9998" width="9.375" style="542" customWidth="1"/>
    <col min="9999" max="9999" width="12" style="542" customWidth="1"/>
    <col min="10000" max="10000" width="2.75" style="542" customWidth="1"/>
    <col min="10001" max="10240" width="12.75" style="542"/>
    <col min="10241" max="10241" width="12.875" style="542" customWidth="1"/>
    <col min="10242" max="10242" width="8.25" style="542" customWidth="1"/>
    <col min="10243" max="10243" width="11.875" style="542" customWidth="1"/>
    <col min="10244" max="10244" width="8.125" style="542" customWidth="1"/>
    <col min="10245" max="10245" width="7.25" style="542" customWidth="1"/>
    <col min="10246" max="10246" width="8.75" style="542" customWidth="1"/>
    <col min="10247" max="10247" width="12.375" style="542" customWidth="1"/>
    <col min="10248" max="10248" width="8.5" style="542" customWidth="1"/>
    <col min="10249" max="10249" width="6.875" style="542" customWidth="1"/>
    <col min="10250" max="10250" width="8.75" style="542" customWidth="1"/>
    <col min="10251" max="10251" width="11.5" style="542" customWidth="1"/>
    <col min="10252" max="10252" width="8" style="542" customWidth="1"/>
    <col min="10253" max="10253" width="10.625" style="542" customWidth="1"/>
    <col min="10254" max="10254" width="9.375" style="542" customWidth="1"/>
    <col min="10255" max="10255" width="12" style="542" customWidth="1"/>
    <col min="10256" max="10256" width="2.75" style="542" customWidth="1"/>
    <col min="10257" max="10496" width="12.75" style="542"/>
    <col min="10497" max="10497" width="12.875" style="542" customWidth="1"/>
    <col min="10498" max="10498" width="8.25" style="542" customWidth="1"/>
    <col min="10499" max="10499" width="11.875" style="542" customWidth="1"/>
    <col min="10500" max="10500" width="8.125" style="542" customWidth="1"/>
    <col min="10501" max="10501" width="7.25" style="542" customWidth="1"/>
    <col min="10502" max="10502" width="8.75" style="542" customWidth="1"/>
    <col min="10503" max="10503" width="12.375" style="542" customWidth="1"/>
    <col min="10504" max="10504" width="8.5" style="542" customWidth="1"/>
    <col min="10505" max="10505" width="6.875" style="542" customWidth="1"/>
    <col min="10506" max="10506" width="8.75" style="542" customWidth="1"/>
    <col min="10507" max="10507" width="11.5" style="542" customWidth="1"/>
    <col min="10508" max="10508" width="8" style="542" customWidth="1"/>
    <col min="10509" max="10509" width="10.625" style="542" customWidth="1"/>
    <col min="10510" max="10510" width="9.375" style="542" customWidth="1"/>
    <col min="10511" max="10511" width="12" style="542" customWidth="1"/>
    <col min="10512" max="10512" width="2.75" style="542" customWidth="1"/>
    <col min="10513" max="10752" width="12.75" style="542"/>
    <col min="10753" max="10753" width="12.875" style="542" customWidth="1"/>
    <col min="10754" max="10754" width="8.25" style="542" customWidth="1"/>
    <col min="10755" max="10755" width="11.875" style="542" customWidth="1"/>
    <col min="10756" max="10756" width="8.125" style="542" customWidth="1"/>
    <col min="10757" max="10757" width="7.25" style="542" customWidth="1"/>
    <col min="10758" max="10758" width="8.75" style="542" customWidth="1"/>
    <col min="10759" max="10759" width="12.375" style="542" customWidth="1"/>
    <col min="10760" max="10760" width="8.5" style="542" customWidth="1"/>
    <col min="10761" max="10761" width="6.875" style="542" customWidth="1"/>
    <col min="10762" max="10762" width="8.75" style="542" customWidth="1"/>
    <col min="10763" max="10763" width="11.5" style="542" customWidth="1"/>
    <col min="10764" max="10764" width="8" style="542" customWidth="1"/>
    <col min="10765" max="10765" width="10.625" style="542" customWidth="1"/>
    <col min="10766" max="10766" width="9.375" style="542" customWidth="1"/>
    <col min="10767" max="10767" width="12" style="542" customWidth="1"/>
    <col min="10768" max="10768" width="2.75" style="542" customWidth="1"/>
    <col min="10769" max="11008" width="12.75" style="542"/>
    <col min="11009" max="11009" width="12.875" style="542" customWidth="1"/>
    <col min="11010" max="11010" width="8.25" style="542" customWidth="1"/>
    <col min="11011" max="11011" width="11.875" style="542" customWidth="1"/>
    <col min="11012" max="11012" width="8.125" style="542" customWidth="1"/>
    <col min="11013" max="11013" width="7.25" style="542" customWidth="1"/>
    <col min="11014" max="11014" width="8.75" style="542" customWidth="1"/>
    <col min="11015" max="11015" width="12.375" style="542" customWidth="1"/>
    <col min="11016" max="11016" width="8.5" style="542" customWidth="1"/>
    <col min="11017" max="11017" width="6.875" style="542" customWidth="1"/>
    <col min="11018" max="11018" width="8.75" style="542" customWidth="1"/>
    <col min="11019" max="11019" width="11.5" style="542" customWidth="1"/>
    <col min="11020" max="11020" width="8" style="542" customWidth="1"/>
    <col min="11021" max="11021" width="10.625" style="542" customWidth="1"/>
    <col min="11022" max="11022" width="9.375" style="542" customWidth="1"/>
    <col min="11023" max="11023" width="12" style="542" customWidth="1"/>
    <col min="11024" max="11024" width="2.75" style="542" customWidth="1"/>
    <col min="11025" max="11264" width="12.75" style="542"/>
    <col min="11265" max="11265" width="12.875" style="542" customWidth="1"/>
    <col min="11266" max="11266" width="8.25" style="542" customWidth="1"/>
    <col min="11267" max="11267" width="11.875" style="542" customWidth="1"/>
    <col min="11268" max="11268" width="8.125" style="542" customWidth="1"/>
    <col min="11269" max="11269" width="7.25" style="542" customWidth="1"/>
    <col min="11270" max="11270" width="8.75" style="542" customWidth="1"/>
    <col min="11271" max="11271" width="12.375" style="542" customWidth="1"/>
    <col min="11272" max="11272" width="8.5" style="542" customWidth="1"/>
    <col min="11273" max="11273" width="6.875" style="542" customWidth="1"/>
    <col min="11274" max="11274" width="8.75" style="542" customWidth="1"/>
    <col min="11275" max="11275" width="11.5" style="542" customWidth="1"/>
    <col min="11276" max="11276" width="8" style="542" customWidth="1"/>
    <col min="11277" max="11277" width="10.625" style="542" customWidth="1"/>
    <col min="11278" max="11278" width="9.375" style="542" customWidth="1"/>
    <col min="11279" max="11279" width="12" style="542" customWidth="1"/>
    <col min="11280" max="11280" width="2.75" style="542" customWidth="1"/>
    <col min="11281" max="11520" width="12.75" style="542"/>
    <col min="11521" max="11521" width="12.875" style="542" customWidth="1"/>
    <col min="11522" max="11522" width="8.25" style="542" customWidth="1"/>
    <col min="11523" max="11523" width="11.875" style="542" customWidth="1"/>
    <col min="11524" max="11524" width="8.125" style="542" customWidth="1"/>
    <col min="11525" max="11525" width="7.25" style="542" customWidth="1"/>
    <col min="11526" max="11526" width="8.75" style="542" customWidth="1"/>
    <col min="11527" max="11527" width="12.375" style="542" customWidth="1"/>
    <col min="11528" max="11528" width="8.5" style="542" customWidth="1"/>
    <col min="11529" max="11529" width="6.875" style="542" customWidth="1"/>
    <col min="11530" max="11530" width="8.75" style="542" customWidth="1"/>
    <col min="11531" max="11531" width="11.5" style="542" customWidth="1"/>
    <col min="11532" max="11532" width="8" style="542" customWidth="1"/>
    <col min="11533" max="11533" width="10.625" style="542" customWidth="1"/>
    <col min="11534" max="11534" width="9.375" style="542" customWidth="1"/>
    <col min="11535" max="11535" width="12" style="542" customWidth="1"/>
    <col min="11536" max="11536" width="2.75" style="542" customWidth="1"/>
    <col min="11537" max="11776" width="12.75" style="542"/>
    <col min="11777" max="11777" width="12.875" style="542" customWidth="1"/>
    <col min="11778" max="11778" width="8.25" style="542" customWidth="1"/>
    <col min="11779" max="11779" width="11.875" style="542" customWidth="1"/>
    <col min="11780" max="11780" width="8.125" style="542" customWidth="1"/>
    <col min="11781" max="11781" width="7.25" style="542" customWidth="1"/>
    <col min="11782" max="11782" width="8.75" style="542" customWidth="1"/>
    <col min="11783" max="11783" width="12.375" style="542" customWidth="1"/>
    <col min="11784" max="11784" width="8.5" style="542" customWidth="1"/>
    <col min="11785" max="11785" width="6.875" style="542" customWidth="1"/>
    <col min="11786" max="11786" width="8.75" style="542" customWidth="1"/>
    <col min="11787" max="11787" width="11.5" style="542" customWidth="1"/>
    <col min="11788" max="11788" width="8" style="542" customWidth="1"/>
    <col min="11789" max="11789" width="10.625" style="542" customWidth="1"/>
    <col min="11790" max="11790" width="9.375" style="542" customWidth="1"/>
    <col min="11791" max="11791" width="12" style="542" customWidth="1"/>
    <col min="11792" max="11792" width="2.75" style="542" customWidth="1"/>
    <col min="11793" max="12032" width="12.75" style="542"/>
    <col min="12033" max="12033" width="12.875" style="542" customWidth="1"/>
    <col min="12034" max="12034" width="8.25" style="542" customWidth="1"/>
    <col min="12035" max="12035" width="11.875" style="542" customWidth="1"/>
    <col min="12036" max="12036" width="8.125" style="542" customWidth="1"/>
    <col min="12037" max="12037" width="7.25" style="542" customWidth="1"/>
    <col min="12038" max="12038" width="8.75" style="542" customWidth="1"/>
    <col min="12039" max="12039" width="12.375" style="542" customWidth="1"/>
    <col min="12040" max="12040" width="8.5" style="542" customWidth="1"/>
    <col min="12041" max="12041" width="6.875" style="542" customWidth="1"/>
    <col min="12042" max="12042" width="8.75" style="542" customWidth="1"/>
    <col min="12043" max="12043" width="11.5" style="542" customWidth="1"/>
    <col min="12044" max="12044" width="8" style="542" customWidth="1"/>
    <col min="12045" max="12045" width="10.625" style="542" customWidth="1"/>
    <col min="12046" max="12046" width="9.375" style="542" customWidth="1"/>
    <col min="12047" max="12047" width="12" style="542" customWidth="1"/>
    <col min="12048" max="12048" width="2.75" style="542" customWidth="1"/>
    <col min="12049" max="12288" width="12.75" style="542"/>
    <col min="12289" max="12289" width="12.875" style="542" customWidth="1"/>
    <col min="12290" max="12290" width="8.25" style="542" customWidth="1"/>
    <col min="12291" max="12291" width="11.875" style="542" customWidth="1"/>
    <col min="12292" max="12292" width="8.125" style="542" customWidth="1"/>
    <col min="12293" max="12293" width="7.25" style="542" customWidth="1"/>
    <col min="12294" max="12294" width="8.75" style="542" customWidth="1"/>
    <col min="12295" max="12295" width="12.375" style="542" customWidth="1"/>
    <col min="12296" max="12296" width="8.5" style="542" customWidth="1"/>
    <col min="12297" max="12297" width="6.875" style="542" customWidth="1"/>
    <col min="12298" max="12298" width="8.75" style="542" customWidth="1"/>
    <col min="12299" max="12299" width="11.5" style="542" customWidth="1"/>
    <col min="12300" max="12300" width="8" style="542" customWidth="1"/>
    <col min="12301" max="12301" width="10.625" style="542" customWidth="1"/>
    <col min="12302" max="12302" width="9.375" style="542" customWidth="1"/>
    <col min="12303" max="12303" width="12" style="542" customWidth="1"/>
    <col min="12304" max="12304" width="2.75" style="542" customWidth="1"/>
    <col min="12305" max="12544" width="12.75" style="542"/>
    <col min="12545" max="12545" width="12.875" style="542" customWidth="1"/>
    <col min="12546" max="12546" width="8.25" style="542" customWidth="1"/>
    <col min="12547" max="12547" width="11.875" style="542" customWidth="1"/>
    <col min="12548" max="12548" width="8.125" style="542" customWidth="1"/>
    <col min="12549" max="12549" width="7.25" style="542" customWidth="1"/>
    <col min="12550" max="12550" width="8.75" style="542" customWidth="1"/>
    <col min="12551" max="12551" width="12.375" style="542" customWidth="1"/>
    <col min="12552" max="12552" width="8.5" style="542" customWidth="1"/>
    <col min="12553" max="12553" width="6.875" style="542" customWidth="1"/>
    <col min="12554" max="12554" width="8.75" style="542" customWidth="1"/>
    <col min="12555" max="12555" width="11.5" style="542" customWidth="1"/>
    <col min="12556" max="12556" width="8" style="542" customWidth="1"/>
    <col min="12557" max="12557" width="10.625" style="542" customWidth="1"/>
    <col min="12558" max="12558" width="9.375" style="542" customWidth="1"/>
    <col min="12559" max="12559" width="12" style="542" customWidth="1"/>
    <col min="12560" max="12560" width="2.75" style="542" customWidth="1"/>
    <col min="12561" max="12800" width="12.75" style="542"/>
    <col min="12801" max="12801" width="12.875" style="542" customWidth="1"/>
    <col min="12802" max="12802" width="8.25" style="542" customWidth="1"/>
    <col min="12803" max="12803" width="11.875" style="542" customWidth="1"/>
    <col min="12804" max="12804" width="8.125" style="542" customWidth="1"/>
    <col min="12805" max="12805" width="7.25" style="542" customWidth="1"/>
    <col min="12806" max="12806" width="8.75" style="542" customWidth="1"/>
    <col min="12807" max="12807" width="12.375" style="542" customWidth="1"/>
    <col min="12808" max="12808" width="8.5" style="542" customWidth="1"/>
    <col min="12809" max="12809" width="6.875" style="542" customWidth="1"/>
    <col min="12810" max="12810" width="8.75" style="542" customWidth="1"/>
    <col min="12811" max="12811" width="11.5" style="542" customWidth="1"/>
    <col min="12812" max="12812" width="8" style="542" customWidth="1"/>
    <col min="12813" max="12813" width="10.625" style="542" customWidth="1"/>
    <col min="12814" max="12814" width="9.375" style="542" customWidth="1"/>
    <col min="12815" max="12815" width="12" style="542" customWidth="1"/>
    <col min="12816" max="12816" width="2.75" style="542" customWidth="1"/>
    <col min="12817" max="13056" width="12.75" style="542"/>
    <col min="13057" max="13057" width="12.875" style="542" customWidth="1"/>
    <col min="13058" max="13058" width="8.25" style="542" customWidth="1"/>
    <col min="13059" max="13059" width="11.875" style="542" customWidth="1"/>
    <col min="13060" max="13060" width="8.125" style="542" customWidth="1"/>
    <col min="13061" max="13061" width="7.25" style="542" customWidth="1"/>
    <col min="13062" max="13062" width="8.75" style="542" customWidth="1"/>
    <col min="13063" max="13063" width="12.375" style="542" customWidth="1"/>
    <col min="13064" max="13064" width="8.5" style="542" customWidth="1"/>
    <col min="13065" max="13065" width="6.875" style="542" customWidth="1"/>
    <col min="13066" max="13066" width="8.75" style="542" customWidth="1"/>
    <col min="13067" max="13067" width="11.5" style="542" customWidth="1"/>
    <col min="13068" max="13068" width="8" style="542" customWidth="1"/>
    <col min="13069" max="13069" width="10.625" style="542" customWidth="1"/>
    <col min="13070" max="13070" width="9.375" style="542" customWidth="1"/>
    <col min="13071" max="13071" width="12" style="542" customWidth="1"/>
    <col min="13072" max="13072" width="2.75" style="542" customWidth="1"/>
    <col min="13073" max="13312" width="12.75" style="542"/>
    <col min="13313" max="13313" width="12.875" style="542" customWidth="1"/>
    <col min="13314" max="13314" width="8.25" style="542" customWidth="1"/>
    <col min="13315" max="13315" width="11.875" style="542" customWidth="1"/>
    <col min="13316" max="13316" width="8.125" style="542" customWidth="1"/>
    <col min="13317" max="13317" width="7.25" style="542" customWidth="1"/>
    <col min="13318" max="13318" width="8.75" style="542" customWidth="1"/>
    <col min="13319" max="13319" width="12.375" style="542" customWidth="1"/>
    <col min="13320" max="13320" width="8.5" style="542" customWidth="1"/>
    <col min="13321" max="13321" width="6.875" style="542" customWidth="1"/>
    <col min="13322" max="13322" width="8.75" style="542" customWidth="1"/>
    <col min="13323" max="13323" width="11.5" style="542" customWidth="1"/>
    <col min="13324" max="13324" width="8" style="542" customWidth="1"/>
    <col min="13325" max="13325" width="10.625" style="542" customWidth="1"/>
    <col min="13326" max="13326" width="9.375" style="542" customWidth="1"/>
    <col min="13327" max="13327" width="12" style="542" customWidth="1"/>
    <col min="13328" max="13328" width="2.75" style="542" customWidth="1"/>
    <col min="13329" max="13568" width="12.75" style="542"/>
    <col min="13569" max="13569" width="12.875" style="542" customWidth="1"/>
    <col min="13570" max="13570" width="8.25" style="542" customWidth="1"/>
    <col min="13571" max="13571" width="11.875" style="542" customWidth="1"/>
    <col min="13572" max="13572" width="8.125" style="542" customWidth="1"/>
    <col min="13573" max="13573" width="7.25" style="542" customWidth="1"/>
    <col min="13574" max="13574" width="8.75" style="542" customWidth="1"/>
    <col min="13575" max="13575" width="12.375" style="542" customWidth="1"/>
    <col min="13576" max="13576" width="8.5" style="542" customWidth="1"/>
    <col min="13577" max="13577" width="6.875" style="542" customWidth="1"/>
    <col min="13578" max="13578" width="8.75" style="542" customWidth="1"/>
    <col min="13579" max="13579" width="11.5" style="542" customWidth="1"/>
    <col min="13580" max="13580" width="8" style="542" customWidth="1"/>
    <col min="13581" max="13581" width="10.625" style="542" customWidth="1"/>
    <col min="13582" max="13582" width="9.375" style="542" customWidth="1"/>
    <col min="13583" max="13583" width="12" style="542" customWidth="1"/>
    <col min="13584" max="13584" width="2.75" style="542" customWidth="1"/>
    <col min="13585" max="13824" width="12.75" style="542"/>
    <col min="13825" max="13825" width="12.875" style="542" customWidth="1"/>
    <col min="13826" max="13826" width="8.25" style="542" customWidth="1"/>
    <col min="13827" max="13827" width="11.875" style="542" customWidth="1"/>
    <col min="13828" max="13828" width="8.125" style="542" customWidth="1"/>
    <col min="13829" max="13829" width="7.25" style="542" customWidth="1"/>
    <col min="13830" max="13830" width="8.75" style="542" customWidth="1"/>
    <col min="13831" max="13831" width="12.375" style="542" customWidth="1"/>
    <col min="13832" max="13832" width="8.5" style="542" customWidth="1"/>
    <col min="13833" max="13833" width="6.875" style="542" customWidth="1"/>
    <col min="13834" max="13834" width="8.75" style="542" customWidth="1"/>
    <col min="13835" max="13835" width="11.5" style="542" customWidth="1"/>
    <col min="13836" max="13836" width="8" style="542" customWidth="1"/>
    <col min="13837" max="13837" width="10.625" style="542" customWidth="1"/>
    <col min="13838" max="13838" width="9.375" style="542" customWidth="1"/>
    <col min="13839" max="13839" width="12" style="542" customWidth="1"/>
    <col min="13840" max="13840" width="2.75" style="542" customWidth="1"/>
    <col min="13841" max="14080" width="12.75" style="542"/>
    <col min="14081" max="14081" width="12.875" style="542" customWidth="1"/>
    <col min="14082" max="14082" width="8.25" style="542" customWidth="1"/>
    <col min="14083" max="14083" width="11.875" style="542" customWidth="1"/>
    <col min="14084" max="14084" width="8.125" style="542" customWidth="1"/>
    <col min="14085" max="14085" width="7.25" style="542" customWidth="1"/>
    <col min="14086" max="14086" width="8.75" style="542" customWidth="1"/>
    <col min="14087" max="14087" width="12.375" style="542" customWidth="1"/>
    <col min="14088" max="14088" width="8.5" style="542" customWidth="1"/>
    <col min="14089" max="14089" width="6.875" style="542" customWidth="1"/>
    <col min="14090" max="14090" width="8.75" style="542" customWidth="1"/>
    <col min="14091" max="14091" width="11.5" style="542" customWidth="1"/>
    <col min="14092" max="14092" width="8" style="542" customWidth="1"/>
    <col min="14093" max="14093" width="10.625" style="542" customWidth="1"/>
    <col min="14094" max="14094" width="9.375" style="542" customWidth="1"/>
    <col min="14095" max="14095" width="12" style="542" customWidth="1"/>
    <col min="14096" max="14096" width="2.75" style="542" customWidth="1"/>
    <col min="14097" max="14336" width="12.75" style="542"/>
    <col min="14337" max="14337" width="12.875" style="542" customWidth="1"/>
    <col min="14338" max="14338" width="8.25" style="542" customWidth="1"/>
    <col min="14339" max="14339" width="11.875" style="542" customWidth="1"/>
    <col min="14340" max="14340" width="8.125" style="542" customWidth="1"/>
    <col min="14341" max="14341" width="7.25" style="542" customWidth="1"/>
    <col min="14342" max="14342" width="8.75" style="542" customWidth="1"/>
    <col min="14343" max="14343" width="12.375" style="542" customWidth="1"/>
    <col min="14344" max="14344" width="8.5" style="542" customWidth="1"/>
    <col min="14345" max="14345" width="6.875" style="542" customWidth="1"/>
    <col min="14346" max="14346" width="8.75" style="542" customWidth="1"/>
    <col min="14347" max="14347" width="11.5" style="542" customWidth="1"/>
    <col min="14348" max="14348" width="8" style="542" customWidth="1"/>
    <col min="14349" max="14349" width="10.625" style="542" customWidth="1"/>
    <col min="14350" max="14350" width="9.375" style="542" customWidth="1"/>
    <col min="14351" max="14351" width="12" style="542" customWidth="1"/>
    <col min="14352" max="14352" width="2.75" style="542" customWidth="1"/>
    <col min="14353" max="14592" width="12.75" style="542"/>
    <col min="14593" max="14593" width="12.875" style="542" customWidth="1"/>
    <col min="14594" max="14594" width="8.25" style="542" customWidth="1"/>
    <col min="14595" max="14595" width="11.875" style="542" customWidth="1"/>
    <col min="14596" max="14596" width="8.125" style="542" customWidth="1"/>
    <col min="14597" max="14597" width="7.25" style="542" customWidth="1"/>
    <col min="14598" max="14598" width="8.75" style="542" customWidth="1"/>
    <col min="14599" max="14599" width="12.375" style="542" customWidth="1"/>
    <col min="14600" max="14600" width="8.5" style="542" customWidth="1"/>
    <col min="14601" max="14601" width="6.875" style="542" customWidth="1"/>
    <col min="14602" max="14602" width="8.75" style="542" customWidth="1"/>
    <col min="14603" max="14603" width="11.5" style="542" customWidth="1"/>
    <col min="14604" max="14604" width="8" style="542" customWidth="1"/>
    <col min="14605" max="14605" width="10.625" style="542" customWidth="1"/>
    <col min="14606" max="14606" width="9.375" style="542" customWidth="1"/>
    <col min="14607" max="14607" width="12" style="542" customWidth="1"/>
    <col min="14608" max="14608" width="2.75" style="542" customWidth="1"/>
    <col min="14609" max="14848" width="12.75" style="542"/>
    <col min="14849" max="14849" width="12.875" style="542" customWidth="1"/>
    <col min="14850" max="14850" width="8.25" style="542" customWidth="1"/>
    <col min="14851" max="14851" width="11.875" style="542" customWidth="1"/>
    <col min="14852" max="14852" width="8.125" style="542" customWidth="1"/>
    <col min="14853" max="14853" width="7.25" style="542" customWidth="1"/>
    <col min="14854" max="14854" width="8.75" style="542" customWidth="1"/>
    <col min="14855" max="14855" width="12.375" style="542" customWidth="1"/>
    <col min="14856" max="14856" width="8.5" style="542" customWidth="1"/>
    <col min="14857" max="14857" width="6.875" style="542" customWidth="1"/>
    <col min="14858" max="14858" width="8.75" style="542" customWidth="1"/>
    <col min="14859" max="14859" width="11.5" style="542" customWidth="1"/>
    <col min="14860" max="14860" width="8" style="542" customWidth="1"/>
    <col min="14861" max="14861" width="10.625" style="542" customWidth="1"/>
    <col min="14862" max="14862" width="9.375" style="542" customWidth="1"/>
    <col min="14863" max="14863" width="12" style="542" customWidth="1"/>
    <col min="14864" max="14864" width="2.75" style="542" customWidth="1"/>
    <col min="14865" max="15104" width="12.75" style="542"/>
    <col min="15105" max="15105" width="12.875" style="542" customWidth="1"/>
    <col min="15106" max="15106" width="8.25" style="542" customWidth="1"/>
    <col min="15107" max="15107" width="11.875" style="542" customWidth="1"/>
    <col min="15108" max="15108" width="8.125" style="542" customWidth="1"/>
    <col min="15109" max="15109" width="7.25" style="542" customWidth="1"/>
    <col min="15110" max="15110" width="8.75" style="542" customWidth="1"/>
    <col min="15111" max="15111" width="12.375" style="542" customWidth="1"/>
    <col min="15112" max="15112" width="8.5" style="542" customWidth="1"/>
    <col min="15113" max="15113" width="6.875" style="542" customWidth="1"/>
    <col min="15114" max="15114" width="8.75" style="542" customWidth="1"/>
    <col min="15115" max="15115" width="11.5" style="542" customWidth="1"/>
    <col min="15116" max="15116" width="8" style="542" customWidth="1"/>
    <col min="15117" max="15117" width="10.625" style="542" customWidth="1"/>
    <col min="15118" max="15118" width="9.375" style="542" customWidth="1"/>
    <col min="15119" max="15119" width="12" style="542" customWidth="1"/>
    <col min="15120" max="15120" width="2.75" style="542" customWidth="1"/>
    <col min="15121" max="15360" width="12.75" style="542"/>
    <col min="15361" max="15361" width="12.875" style="542" customWidth="1"/>
    <col min="15362" max="15362" width="8.25" style="542" customWidth="1"/>
    <col min="15363" max="15363" width="11.875" style="542" customWidth="1"/>
    <col min="15364" max="15364" width="8.125" style="542" customWidth="1"/>
    <col min="15365" max="15365" width="7.25" style="542" customWidth="1"/>
    <col min="15366" max="15366" width="8.75" style="542" customWidth="1"/>
    <col min="15367" max="15367" width="12.375" style="542" customWidth="1"/>
    <col min="15368" max="15368" width="8.5" style="542" customWidth="1"/>
    <col min="15369" max="15369" width="6.875" style="542" customWidth="1"/>
    <col min="15370" max="15370" width="8.75" style="542" customWidth="1"/>
    <col min="15371" max="15371" width="11.5" style="542" customWidth="1"/>
    <col min="15372" max="15372" width="8" style="542" customWidth="1"/>
    <col min="15373" max="15373" width="10.625" style="542" customWidth="1"/>
    <col min="15374" max="15374" width="9.375" style="542" customWidth="1"/>
    <col min="15375" max="15375" width="12" style="542" customWidth="1"/>
    <col min="15376" max="15376" width="2.75" style="542" customWidth="1"/>
    <col min="15377" max="15616" width="12.75" style="542"/>
    <col min="15617" max="15617" width="12.875" style="542" customWidth="1"/>
    <col min="15618" max="15618" width="8.25" style="542" customWidth="1"/>
    <col min="15619" max="15619" width="11.875" style="542" customWidth="1"/>
    <col min="15620" max="15620" width="8.125" style="542" customWidth="1"/>
    <col min="15621" max="15621" width="7.25" style="542" customWidth="1"/>
    <col min="15622" max="15622" width="8.75" style="542" customWidth="1"/>
    <col min="15623" max="15623" width="12.375" style="542" customWidth="1"/>
    <col min="15624" max="15624" width="8.5" style="542" customWidth="1"/>
    <col min="15625" max="15625" width="6.875" style="542" customWidth="1"/>
    <col min="15626" max="15626" width="8.75" style="542" customWidth="1"/>
    <col min="15627" max="15627" width="11.5" style="542" customWidth="1"/>
    <col min="15628" max="15628" width="8" style="542" customWidth="1"/>
    <col min="15629" max="15629" width="10.625" style="542" customWidth="1"/>
    <col min="15630" max="15630" width="9.375" style="542" customWidth="1"/>
    <col min="15631" max="15631" width="12" style="542" customWidth="1"/>
    <col min="15632" max="15632" width="2.75" style="542" customWidth="1"/>
    <col min="15633" max="15872" width="12.75" style="542"/>
    <col min="15873" max="15873" width="12.875" style="542" customWidth="1"/>
    <col min="15874" max="15874" width="8.25" style="542" customWidth="1"/>
    <col min="15875" max="15875" width="11.875" style="542" customWidth="1"/>
    <col min="15876" max="15876" width="8.125" style="542" customWidth="1"/>
    <col min="15877" max="15877" width="7.25" style="542" customWidth="1"/>
    <col min="15878" max="15878" width="8.75" style="542" customWidth="1"/>
    <col min="15879" max="15879" width="12.375" style="542" customWidth="1"/>
    <col min="15880" max="15880" width="8.5" style="542" customWidth="1"/>
    <col min="15881" max="15881" width="6.875" style="542" customWidth="1"/>
    <col min="15882" max="15882" width="8.75" style="542" customWidth="1"/>
    <col min="15883" max="15883" width="11.5" style="542" customWidth="1"/>
    <col min="15884" max="15884" width="8" style="542" customWidth="1"/>
    <col min="15885" max="15885" width="10.625" style="542" customWidth="1"/>
    <col min="15886" max="15886" width="9.375" style="542" customWidth="1"/>
    <col min="15887" max="15887" width="12" style="542" customWidth="1"/>
    <col min="15888" max="15888" width="2.75" style="542" customWidth="1"/>
    <col min="15889" max="16128" width="12.75" style="542"/>
    <col min="16129" max="16129" width="12.875" style="542" customWidth="1"/>
    <col min="16130" max="16130" width="8.25" style="542" customWidth="1"/>
    <col min="16131" max="16131" width="11.875" style="542" customWidth="1"/>
    <col min="16132" max="16132" width="8.125" style="542" customWidth="1"/>
    <col min="16133" max="16133" width="7.25" style="542" customWidth="1"/>
    <col min="16134" max="16134" width="8.75" style="542" customWidth="1"/>
    <col min="16135" max="16135" width="12.375" style="542" customWidth="1"/>
    <col min="16136" max="16136" width="8.5" style="542" customWidth="1"/>
    <col min="16137" max="16137" width="6.875" style="542" customWidth="1"/>
    <col min="16138" max="16138" width="8.75" style="542" customWidth="1"/>
    <col min="16139" max="16139" width="11.5" style="542" customWidth="1"/>
    <col min="16140" max="16140" width="8" style="542" customWidth="1"/>
    <col min="16141" max="16141" width="10.625" style="542" customWidth="1"/>
    <col min="16142" max="16142" width="9.375" style="542" customWidth="1"/>
    <col min="16143" max="16143" width="12" style="542" customWidth="1"/>
    <col min="16144" max="16144" width="2.75" style="542" customWidth="1"/>
    <col min="16145" max="16384" width="12.75" style="542"/>
  </cols>
  <sheetData>
    <row r="1" spans="1:16" ht="16.5">
      <c r="A1" s="1564" t="s">
        <v>684</v>
      </c>
      <c r="B1" s="364"/>
      <c r="C1" s="753"/>
      <c r="D1" s="753"/>
      <c r="E1" s="753"/>
      <c r="F1" s="753"/>
      <c r="G1" s="753"/>
      <c r="H1" s="753"/>
      <c r="I1" s="753"/>
      <c r="J1" s="753"/>
      <c r="K1" s="787"/>
      <c r="L1" s="1565"/>
      <c r="M1" s="1564" t="s">
        <v>685</v>
      </c>
      <c r="N1" s="2666" t="s">
        <v>2439</v>
      </c>
      <c r="O1" s="2667"/>
    </row>
    <row r="2" spans="1:16" ht="16.5">
      <c r="A2" s="1564" t="s">
        <v>2440</v>
      </c>
      <c r="B2" s="1566" t="s">
        <v>2441</v>
      </c>
      <c r="C2" s="756"/>
      <c r="D2" s="756"/>
      <c r="E2" s="756"/>
      <c r="F2" s="756"/>
      <c r="G2" s="756"/>
      <c r="H2" s="756"/>
      <c r="I2" s="756"/>
      <c r="J2" s="756"/>
      <c r="K2" s="1567"/>
      <c r="L2" s="1568"/>
      <c r="M2" s="1564" t="s">
        <v>891</v>
      </c>
      <c r="N2" s="1569" t="s">
        <v>2442</v>
      </c>
      <c r="O2" s="1570"/>
      <c r="P2" s="107" t="s">
        <v>62</v>
      </c>
    </row>
    <row r="3" spans="1:16" ht="16.5">
      <c r="A3" s="753"/>
      <c r="B3" s="753"/>
      <c r="C3" s="753"/>
      <c r="D3" s="753"/>
      <c r="E3" s="753"/>
      <c r="F3" s="753"/>
      <c r="G3" s="753"/>
      <c r="H3" s="753"/>
      <c r="I3" s="753"/>
      <c r="J3" s="753"/>
      <c r="K3" s="753"/>
      <c r="L3" s="753"/>
      <c r="M3" s="753"/>
      <c r="N3" s="753"/>
      <c r="O3" s="753"/>
    </row>
    <row r="4" spans="1:16" ht="25.5">
      <c r="A4" s="2680" t="s">
        <v>2443</v>
      </c>
      <c r="B4" s="2680"/>
      <c r="C4" s="2680"/>
      <c r="D4" s="2680"/>
      <c r="E4" s="2680"/>
      <c r="F4" s="2680"/>
      <c r="G4" s="2680"/>
      <c r="H4" s="2680"/>
      <c r="I4" s="2680"/>
      <c r="J4" s="2680"/>
      <c r="K4" s="2680"/>
      <c r="L4" s="2680"/>
      <c r="M4" s="2680"/>
      <c r="N4" s="2680"/>
      <c r="O4" s="2680"/>
    </row>
    <row r="5" spans="1:16" ht="16.5">
      <c r="A5" s="1567"/>
      <c r="B5" s="1567"/>
      <c r="C5" s="1567"/>
      <c r="D5" s="1567"/>
      <c r="E5" s="1567"/>
      <c r="F5" s="2681" t="s">
        <v>2444</v>
      </c>
      <c r="G5" s="2681"/>
      <c r="H5" s="2681"/>
      <c r="I5" s="1567"/>
      <c r="J5" s="1567"/>
      <c r="K5" s="1567"/>
      <c r="L5" s="1567"/>
      <c r="M5" s="1567"/>
      <c r="N5" s="787"/>
      <c r="O5" s="1571" t="s">
        <v>2445</v>
      </c>
    </row>
    <row r="6" spans="1:16" ht="16.5">
      <c r="A6" s="2682" t="s">
        <v>2391</v>
      </c>
      <c r="B6" s="1572" t="s">
        <v>2446</v>
      </c>
      <c r="C6" s="1573"/>
      <c r="D6" s="1573"/>
      <c r="E6" s="1573"/>
      <c r="F6" s="2685" t="s">
        <v>2447</v>
      </c>
      <c r="G6" s="2686"/>
      <c r="H6" s="2686"/>
      <c r="I6" s="2687"/>
      <c r="J6" s="2688" t="s">
        <v>2448</v>
      </c>
      <c r="K6" s="2681"/>
      <c r="L6" s="2681"/>
      <c r="M6" s="2681"/>
      <c r="N6" s="2689" t="s">
        <v>2449</v>
      </c>
      <c r="O6" s="2692" t="s">
        <v>2450</v>
      </c>
    </row>
    <row r="7" spans="1:16" ht="16.5">
      <c r="A7" s="2683"/>
      <c r="B7" s="1576"/>
      <c r="C7" s="2695" t="s">
        <v>2451</v>
      </c>
      <c r="D7" s="2696"/>
      <c r="E7" s="2697"/>
      <c r="F7" s="1577"/>
      <c r="G7" s="2695" t="s">
        <v>2451</v>
      </c>
      <c r="H7" s="2696"/>
      <c r="I7" s="2697"/>
      <c r="J7" s="1578"/>
      <c r="K7" s="2695" t="s">
        <v>2451</v>
      </c>
      <c r="L7" s="2696"/>
      <c r="M7" s="2696"/>
      <c r="N7" s="2690"/>
      <c r="O7" s="2693"/>
    </row>
    <row r="8" spans="1:16" ht="16.5">
      <c r="A8" s="2683"/>
      <c r="B8" s="1579" t="s">
        <v>2452</v>
      </c>
      <c r="C8" s="2676" t="s">
        <v>2453</v>
      </c>
      <c r="D8" s="2674" t="s">
        <v>2454</v>
      </c>
      <c r="E8" s="2674" t="s">
        <v>875</v>
      </c>
      <c r="F8" s="1579" t="s">
        <v>2452</v>
      </c>
      <c r="G8" s="2676" t="s">
        <v>2453</v>
      </c>
      <c r="H8" s="2674" t="s">
        <v>2454</v>
      </c>
      <c r="I8" s="2674" t="s">
        <v>875</v>
      </c>
      <c r="J8" s="1579" t="s">
        <v>2452</v>
      </c>
      <c r="K8" s="2676" t="s">
        <v>2453</v>
      </c>
      <c r="L8" s="2674" t="s">
        <v>2454</v>
      </c>
      <c r="M8" s="2678" t="s">
        <v>875</v>
      </c>
      <c r="N8" s="2690"/>
      <c r="O8" s="2693"/>
    </row>
    <row r="9" spans="1:16" ht="16.5">
      <c r="A9" s="2684"/>
      <c r="B9" s="1575" t="s">
        <v>2455</v>
      </c>
      <c r="C9" s="2677"/>
      <c r="D9" s="2675"/>
      <c r="E9" s="2675"/>
      <c r="F9" s="1575" t="s">
        <v>2455</v>
      </c>
      <c r="G9" s="2677"/>
      <c r="H9" s="2675"/>
      <c r="I9" s="2675"/>
      <c r="J9" s="1575" t="s">
        <v>2455</v>
      </c>
      <c r="K9" s="2677"/>
      <c r="L9" s="2675"/>
      <c r="M9" s="2679"/>
      <c r="N9" s="2691"/>
      <c r="O9" s="2694"/>
    </row>
    <row r="10" spans="1:16" ht="16.5">
      <c r="A10" s="1580" t="s">
        <v>2456</v>
      </c>
      <c r="B10" s="1581">
        <v>12890</v>
      </c>
      <c r="C10" s="1582">
        <v>158246</v>
      </c>
      <c r="D10" s="1582">
        <v>1432</v>
      </c>
      <c r="E10" s="1582">
        <v>852</v>
      </c>
      <c r="F10" s="1582">
        <v>12890</v>
      </c>
      <c r="G10" s="1582">
        <v>158246</v>
      </c>
      <c r="H10" s="1582">
        <v>1432</v>
      </c>
      <c r="I10" s="1582">
        <v>852</v>
      </c>
      <c r="J10" s="1582">
        <v>0</v>
      </c>
      <c r="K10" s="1582">
        <v>0</v>
      </c>
      <c r="L10" s="1582">
        <v>0</v>
      </c>
      <c r="M10" s="1583">
        <v>0</v>
      </c>
      <c r="N10" s="1583">
        <v>0</v>
      </c>
      <c r="O10" s="1582">
        <v>390</v>
      </c>
    </row>
    <row r="11" spans="1:16" ht="16.5">
      <c r="A11" s="1584"/>
      <c r="B11" s="1585"/>
      <c r="C11" s="753"/>
      <c r="D11" s="753"/>
      <c r="E11" s="753"/>
      <c r="F11" s="753"/>
      <c r="G11" s="753"/>
      <c r="H11" s="753"/>
      <c r="I11" s="753"/>
      <c r="J11" s="753"/>
      <c r="K11" s="753"/>
      <c r="L11" s="753"/>
      <c r="M11" s="753"/>
      <c r="N11" s="753"/>
      <c r="O11" s="753"/>
    </row>
    <row r="12" spans="1:16" ht="16.5">
      <c r="A12" s="1584"/>
      <c r="B12" s="1585"/>
      <c r="C12" s="753"/>
      <c r="D12" s="753"/>
      <c r="E12" s="753"/>
      <c r="F12" s="753"/>
      <c r="G12" s="753"/>
      <c r="H12" s="753"/>
      <c r="I12" s="753"/>
      <c r="J12" s="753"/>
      <c r="K12" s="753"/>
      <c r="L12" s="753"/>
      <c r="M12" s="753"/>
      <c r="N12" s="753"/>
      <c r="O12" s="753"/>
    </row>
    <row r="13" spans="1:16" ht="16.5">
      <c r="A13" s="1584"/>
      <c r="B13" s="1585"/>
      <c r="C13" s="753"/>
      <c r="D13" s="753"/>
      <c r="E13" s="753"/>
      <c r="F13" s="753"/>
      <c r="G13" s="753"/>
      <c r="H13" s="753"/>
      <c r="I13" s="753"/>
      <c r="J13" s="753"/>
      <c r="K13" s="753"/>
      <c r="L13" s="753"/>
      <c r="M13" s="753"/>
      <c r="N13" s="753"/>
      <c r="O13" s="753"/>
    </row>
    <row r="14" spans="1:16" ht="16.5">
      <c r="A14" s="1584"/>
      <c r="B14" s="1585"/>
      <c r="C14" s="753"/>
      <c r="D14" s="753"/>
      <c r="E14" s="753"/>
      <c r="F14" s="753"/>
      <c r="G14" s="753"/>
      <c r="H14" s="753"/>
      <c r="I14" s="753"/>
      <c r="J14" s="753"/>
      <c r="K14" s="753"/>
      <c r="L14" s="753"/>
      <c r="M14" s="753"/>
      <c r="N14" s="753"/>
      <c r="O14" s="753"/>
    </row>
    <row r="15" spans="1:16" ht="16.5">
      <c r="A15" s="1584"/>
      <c r="B15" s="1585"/>
      <c r="C15" s="753"/>
      <c r="D15" s="753"/>
      <c r="E15" s="753"/>
      <c r="F15" s="753"/>
      <c r="G15" s="753"/>
      <c r="H15" s="753"/>
      <c r="I15" s="753"/>
      <c r="J15" s="753"/>
      <c r="K15" s="753"/>
      <c r="L15" s="753"/>
      <c r="M15" s="753"/>
      <c r="N15" s="753"/>
      <c r="O15" s="753"/>
    </row>
    <row r="16" spans="1:16" ht="16.5">
      <c r="A16" s="1584"/>
      <c r="B16" s="1585"/>
      <c r="C16" s="753"/>
      <c r="D16" s="753"/>
      <c r="E16" s="753"/>
      <c r="F16" s="753"/>
      <c r="G16" s="753"/>
      <c r="H16" s="753"/>
      <c r="I16" s="753"/>
      <c r="J16" s="753"/>
      <c r="K16" s="753"/>
      <c r="L16" s="753"/>
      <c r="M16" s="753"/>
      <c r="N16" s="753"/>
      <c r="O16" s="753"/>
    </row>
    <row r="17" spans="1:15" ht="16.5">
      <c r="A17" s="1584"/>
      <c r="B17" s="1585"/>
      <c r="C17" s="753"/>
      <c r="D17" s="753"/>
      <c r="E17" s="753"/>
      <c r="F17" s="753"/>
      <c r="G17" s="753"/>
      <c r="H17" s="753"/>
      <c r="I17" s="753"/>
      <c r="J17" s="753"/>
      <c r="K17" s="753"/>
      <c r="L17" s="753"/>
      <c r="M17" s="753"/>
      <c r="N17" s="753"/>
      <c r="O17" s="753"/>
    </row>
    <row r="18" spans="1:15" ht="16.5">
      <c r="A18" s="1584"/>
      <c r="B18" s="1585"/>
      <c r="C18" s="753"/>
      <c r="D18" s="753"/>
      <c r="E18" s="753"/>
      <c r="F18" s="753"/>
      <c r="G18" s="753"/>
      <c r="H18" s="753"/>
      <c r="I18" s="753"/>
      <c r="J18" s="753"/>
      <c r="K18" s="753"/>
      <c r="L18" s="753"/>
      <c r="M18" s="753"/>
      <c r="N18" s="753"/>
      <c r="O18" s="753"/>
    </row>
    <row r="19" spans="1:15" ht="16.5">
      <c r="A19" s="1584"/>
      <c r="B19" s="1585"/>
      <c r="C19" s="753"/>
      <c r="D19" s="753"/>
      <c r="E19" s="753"/>
      <c r="F19" s="753"/>
      <c r="G19" s="753"/>
      <c r="H19" s="753"/>
      <c r="I19" s="753"/>
      <c r="J19" s="753"/>
      <c r="K19" s="753"/>
      <c r="L19" s="753"/>
      <c r="M19" s="753"/>
      <c r="N19" s="753"/>
      <c r="O19" s="753"/>
    </row>
    <row r="20" spans="1:15" ht="16.5">
      <c r="A20" s="1584"/>
      <c r="B20" s="1585"/>
      <c r="C20" s="753"/>
      <c r="D20" s="753"/>
      <c r="E20" s="753"/>
      <c r="F20" s="753"/>
      <c r="G20" s="753"/>
      <c r="H20" s="753"/>
      <c r="I20" s="753"/>
      <c r="J20" s="753"/>
      <c r="K20" s="753"/>
      <c r="L20" s="753"/>
      <c r="M20" s="753"/>
      <c r="N20" s="753"/>
      <c r="O20" s="753"/>
    </row>
    <row r="21" spans="1:15" ht="16.5">
      <c r="A21" s="1584"/>
      <c r="B21" s="1585"/>
      <c r="C21" s="753"/>
      <c r="D21" s="753"/>
      <c r="E21" s="753"/>
      <c r="F21" s="753"/>
      <c r="G21" s="753"/>
      <c r="H21" s="753"/>
      <c r="I21" s="753"/>
      <c r="J21" s="753"/>
      <c r="K21" s="753"/>
      <c r="L21" s="753"/>
      <c r="M21" s="753"/>
      <c r="N21" s="753"/>
      <c r="O21" s="753"/>
    </row>
    <row r="22" spans="1:15" ht="16.5">
      <c r="A22" s="1584"/>
      <c r="B22" s="1585"/>
      <c r="C22" s="753"/>
      <c r="D22" s="753"/>
      <c r="E22" s="753"/>
      <c r="F22" s="753"/>
      <c r="G22" s="753"/>
      <c r="H22" s="753"/>
      <c r="I22" s="753"/>
      <c r="J22" s="753"/>
      <c r="K22" s="753"/>
      <c r="L22" s="753"/>
      <c r="M22" s="753"/>
      <c r="N22" s="753"/>
      <c r="O22" s="753"/>
    </row>
    <row r="23" spans="1:15" ht="16.5">
      <c r="A23" s="1584"/>
      <c r="B23" s="1585"/>
      <c r="C23" s="753"/>
      <c r="D23" s="753"/>
      <c r="E23" s="753"/>
      <c r="F23" s="753"/>
      <c r="G23" s="753"/>
      <c r="H23" s="753"/>
      <c r="I23" s="753"/>
      <c r="J23" s="753"/>
      <c r="K23" s="753"/>
      <c r="L23" s="753"/>
      <c r="M23" s="753"/>
      <c r="N23" s="753"/>
      <c r="O23" s="753"/>
    </row>
    <row r="24" spans="1:15" ht="16.5">
      <c r="A24" s="1584"/>
      <c r="B24" s="1585"/>
      <c r="C24" s="753"/>
      <c r="D24" s="753"/>
      <c r="E24" s="753"/>
      <c r="F24" s="753"/>
      <c r="G24" s="753"/>
      <c r="H24" s="753"/>
      <c r="I24" s="753"/>
      <c r="J24" s="753"/>
      <c r="K24" s="753"/>
      <c r="L24" s="753"/>
      <c r="M24" s="753"/>
      <c r="N24" s="753"/>
      <c r="O24" s="753"/>
    </row>
    <row r="25" spans="1:15" ht="16.5">
      <c r="A25" s="1584"/>
      <c r="B25" s="1585"/>
      <c r="C25" s="753"/>
      <c r="D25" s="753"/>
      <c r="E25" s="753"/>
      <c r="F25" s="753"/>
      <c r="G25" s="753"/>
      <c r="H25" s="753"/>
      <c r="I25" s="753"/>
      <c r="J25" s="753"/>
      <c r="K25" s="753"/>
      <c r="L25" s="753"/>
      <c r="M25" s="753"/>
      <c r="N25" s="753"/>
      <c r="O25" s="753"/>
    </row>
    <row r="26" spans="1:15" ht="16.5">
      <c r="A26" s="1584"/>
      <c r="B26" s="1585"/>
      <c r="C26" s="753"/>
      <c r="D26" s="753"/>
      <c r="E26" s="753"/>
      <c r="F26" s="753"/>
      <c r="G26" s="753"/>
      <c r="H26" s="753"/>
      <c r="I26" s="753"/>
      <c r="J26" s="753"/>
      <c r="K26" s="753"/>
      <c r="L26" s="753"/>
      <c r="M26" s="753"/>
      <c r="N26" s="753"/>
      <c r="O26" s="753"/>
    </row>
    <row r="27" spans="1:15" ht="16.5">
      <c r="A27" s="1584"/>
      <c r="B27" s="1585"/>
      <c r="C27" s="753"/>
      <c r="D27" s="753"/>
      <c r="E27" s="753"/>
      <c r="F27" s="753"/>
      <c r="G27" s="753"/>
      <c r="H27" s="753"/>
      <c r="I27" s="753"/>
      <c r="J27" s="753"/>
      <c r="K27" s="753"/>
      <c r="L27" s="753"/>
      <c r="M27" s="753"/>
      <c r="N27" s="753"/>
      <c r="O27" s="753"/>
    </row>
    <row r="28" spans="1:15" ht="16.5">
      <c r="A28" s="1574"/>
      <c r="B28" s="755"/>
      <c r="C28" s="756"/>
      <c r="D28" s="756"/>
      <c r="E28" s="756"/>
      <c r="F28" s="756"/>
      <c r="G28" s="756"/>
      <c r="H28" s="756"/>
      <c r="I28" s="756"/>
      <c r="J28" s="756"/>
      <c r="K28" s="756"/>
      <c r="L28" s="756"/>
      <c r="M28" s="756"/>
      <c r="N28" s="756"/>
      <c r="O28" s="756"/>
    </row>
    <row r="29" spans="1:15" ht="16.5">
      <c r="A29" s="753" t="s">
        <v>711</v>
      </c>
      <c r="B29" s="753" t="s">
        <v>2274</v>
      </c>
      <c r="C29" s="753" t="s">
        <v>744</v>
      </c>
      <c r="E29" s="753"/>
      <c r="F29" s="1209" t="s">
        <v>922</v>
      </c>
      <c r="H29" s="753"/>
      <c r="I29" s="753"/>
      <c r="J29" s="1209" t="s">
        <v>1728</v>
      </c>
      <c r="L29" s="753"/>
      <c r="M29" s="753"/>
      <c r="N29" s="753"/>
      <c r="O29" s="1586" t="s">
        <v>2457</v>
      </c>
    </row>
    <row r="30" spans="1:15" ht="16.5">
      <c r="A30" s="753" t="s">
        <v>2274</v>
      </c>
      <c r="B30" s="753" t="s">
        <v>2274</v>
      </c>
      <c r="C30" s="753"/>
      <c r="D30" s="753"/>
      <c r="E30" s="753"/>
      <c r="F30" s="753" t="s">
        <v>746</v>
      </c>
      <c r="H30" s="753"/>
      <c r="I30" s="753"/>
      <c r="J30" s="753"/>
      <c r="L30" s="753"/>
      <c r="M30" s="753"/>
      <c r="N30" s="753"/>
      <c r="O30" s="753"/>
    </row>
    <row r="31" spans="1:15" ht="16.5">
      <c r="A31" s="364" t="s">
        <v>2458</v>
      </c>
      <c r="B31" s="364"/>
      <c r="C31" s="364"/>
      <c r="D31" s="753"/>
      <c r="E31" s="753"/>
      <c r="F31" s="753"/>
      <c r="G31" s="753"/>
      <c r="H31" s="753"/>
      <c r="I31" s="753"/>
      <c r="J31" s="753"/>
      <c r="K31" s="753"/>
      <c r="L31" s="753"/>
      <c r="M31" s="753"/>
      <c r="N31" s="753"/>
      <c r="O31" s="753"/>
    </row>
    <row r="32" spans="1:15" ht="16.5">
      <c r="A32" s="364" t="s">
        <v>2421</v>
      </c>
      <c r="B32" s="364"/>
      <c r="C32" s="364"/>
      <c r="D32" s="753"/>
      <c r="E32" s="753"/>
      <c r="F32" s="753"/>
      <c r="G32" s="753"/>
      <c r="H32" s="753"/>
      <c r="I32" s="753"/>
      <c r="J32" s="753"/>
      <c r="K32" s="753"/>
      <c r="L32" s="753"/>
      <c r="M32" s="753"/>
      <c r="N32" s="753"/>
      <c r="O32" s="753"/>
    </row>
    <row r="33" spans="1:15" ht="16.5">
      <c r="A33" s="364" t="s">
        <v>2459</v>
      </c>
      <c r="B33" s="364"/>
      <c r="C33" s="364"/>
      <c r="D33" s="753"/>
      <c r="E33" s="753"/>
      <c r="F33" s="753"/>
      <c r="G33" s="753"/>
      <c r="H33" s="753"/>
      <c r="I33" s="753"/>
      <c r="J33" s="753"/>
      <c r="K33" s="753"/>
      <c r="L33" s="753"/>
      <c r="M33" s="753"/>
      <c r="N33" s="753"/>
      <c r="O33" s="753"/>
    </row>
    <row r="34" spans="1:15" ht="16.5">
      <c r="A34" s="364" t="s">
        <v>2460</v>
      </c>
      <c r="B34" s="364"/>
      <c r="C34" s="364"/>
      <c r="D34" s="753"/>
      <c r="E34" s="753"/>
      <c r="F34" s="753"/>
      <c r="G34" s="753"/>
      <c r="H34" s="753"/>
      <c r="I34" s="753"/>
      <c r="J34" s="753"/>
      <c r="K34" s="753"/>
      <c r="L34" s="753"/>
      <c r="M34" s="753"/>
      <c r="N34" s="753"/>
      <c r="O34" s="753"/>
    </row>
    <row r="35" spans="1:15" ht="16.5">
      <c r="A35" s="364" t="s">
        <v>2461</v>
      </c>
      <c r="B35" s="364"/>
      <c r="C35" s="364"/>
      <c r="D35" s="753"/>
      <c r="E35" s="753"/>
      <c r="F35" s="753"/>
      <c r="G35" s="753"/>
      <c r="H35" s="753"/>
      <c r="I35" s="753"/>
      <c r="J35" s="753"/>
      <c r="K35" s="753"/>
      <c r="L35" s="753"/>
      <c r="M35" s="753"/>
      <c r="N35" s="753"/>
      <c r="O35" s="753"/>
    </row>
    <row r="36" spans="1:15" ht="16.5">
      <c r="A36" s="364" t="s">
        <v>2462</v>
      </c>
      <c r="B36" s="364"/>
      <c r="C36" s="364"/>
      <c r="D36" s="753"/>
      <c r="E36" s="753"/>
      <c r="F36" s="753"/>
      <c r="G36" s="753"/>
      <c r="H36" s="753"/>
      <c r="I36" s="753"/>
      <c r="J36" s="753"/>
      <c r="K36" s="753"/>
      <c r="L36" s="753"/>
      <c r="M36" s="753"/>
      <c r="N36" s="753"/>
      <c r="O36" s="753"/>
    </row>
  </sheetData>
  <mergeCells count="20">
    <mergeCell ref="L8:L9"/>
    <mergeCell ref="M8:M9"/>
    <mergeCell ref="N1:O1"/>
    <mergeCell ref="A4:O4"/>
    <mergeCell ref="F5:H5"/>
    <mergeCell ref="A6:A9"/>
    <mergeCell ref="F6:I6"/>
    <mergeCell ref="J6:M6"/>
    <mergeCell ref="N6:N9"/>
    <mergeCell ref="O6:O9"/>
    <mergeCell ref="C7:E7"/>
    <mergeCell ref="G7:I7"/>
    <mergeCell ref="K7:M7"/>
    <mergeCell ref="C8:C9"/>
    <mergeCell ref="D8:D9"/>
    <mergeCell ref="E8:E9"/>
    <mergeCell ref="G8:G9"/>
    <mergeCell ref="H8:H9"/>
    <mergeCell ref="I8:I9"/>
    <mergeCell ref="K8:K9"/>
  </mergeCells>
  <phoneticPr fontId="4" type="noConversion"/>
  <hyperlinks>
    <hyperlink ref="P2" location="預告統計資料發布時間表!A1" display="回發布時間表" xr:uid="{6E3A7149-DE89-4F60-B6C1-B3779711D7F3}"/>
  </hyperlinks>
  <printOptions horizontalCentered="1"/>
  <pageMargins left="0.70866141732283472" right="0.70866141732283472" top="0.74803149606299213" bottom="0.74803149606299213" header="0.31496062992125984" footer="0.31496062992125984"/>
  <pageSetup paperSize="9" scale="84" orientation="landscape" r:id="rId1"/>
</worksheet>
</file>

<file path=xl/worksheets/sheet1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EA9A43E-9A26-4D06-BDF8-A9BC81ABD1B3}">
  <sheetPr>
    <pageSetUpPr fitToPage="1"/>
  </sheetPr>
  <dimension ref="A1:AB30"/>
  <sheetViews>
    <sheetView view="pageBreakPreview" zoomScaleNormal="100" zoomScaleSheetLayoutView="100" workbookViewId="0">
      <selection activeCell="AB5" sqref="AB5"/>
    </sheetView>
  </sheetViews>
  <sheetFormatPr defaultRowHeight="16.5"/>
  <cols>
    <col min="1" max="1" width="10.375" style="542" customWidth="1"/>
    <col min="2" max="14" width="5.5" style="542" customWidth="1"/>
    <col min="15" max="15" width="8.125" style="542" customWidth="1"/>
    <col min="16" max="16" width="5.5" style="542" customWidth="1"/>
    <col min="17" max="17" width="8.375" style="542" customWidth="1"/>
    <col min="18" max="18" width="5.75" style="542" customWidth="1"/>
    <col min="19" max="19" width="7.875" style="542" customWidth="1"/>
    <col min="20" max="20" width="5" style="542" customWidth="1"/>
    <col min="21" max="21" width="6.625" style="542" customWidth="1"/>
    <col min="22" max="22" width="5.625" style="542" customWidth="1"/>
    <col min="23" max="23" width="7.875" style="542" customWidth="1"/>
    <col min="24" max="24" width="5.875" style="542" customWidth="1"/>
    <col min="25" max="25" width="7.125" style="542" customWidth="1"/>
    <col min="26" max="26" width="6.125" style="542" customWidth="1"/>
    <col min="27" max="28" width="9.125" style="542" customWidth="1"/>
    <col min="29" max="256" width="9" style="542"/>
    <col min="257" max="257" width="10.375" style="542" customWidth="1"/>
    <col min="258" max="270" width="5.5" style="542" customWidth="1"/>
    <col min="271" max="271" width="8.125" style="542" customWidth="1"/>
    <col min="272" max="272" width="5.5" style="542" customWidth="1"/>
    <col min="273" max="273" width="8.375" style="542" customWidth="1"/>
    <col min="274" max="274" width="5.75" style="542" customWidth="1"/>
    <col min="275" max="275" width="7.875" style="542" customWidth="1"/>
    <col min="276" max="276" width="5" style="542" customWidth="1"/>
    <col min="277" max="277" width="6.625" style="542" customWidth="1"/>
    <col min="278" max="278" width="5.625" style="542" customWidth="1"/>
    <col min="279" max="279" width="7.875" style="542" customWidth="1"/>
    <col min="280" max="280" width="5.875" style="542" customWidth="1"/>
    <col min="281" max="281" width="7.125" style="542" customWidth="1"/>
    <col min="282" max="282" width="6.125" style="542" customWidth="1"/>
    <col min="283" max="283" width="9.125" style="542" customWidth="1"/>
    <col min="284" max="284" width="2.75" style="542" customWidth="1"/>
    <col min="285" max="512" width="9" style="542"/>
    <col min="513" max="513" width="10.375" style="542" customWidth="1"/>
    <col min="514" max="526" width="5.5" style="542" customWidth="1"/>
    <col min="527" max="527" width="8.125" style="542" customWidth="1"/>
    <col min="528" max="528" width="5.5" style="542" customWidth="1"/>
    <col min="529" max="529" width="8.375" style="542" customWidth="1"/>
    <col min="530" max="530" width="5.75" style="542" customWidth="1"/>
    <col min="531" max="531" width="7.875" style="542" customWidth="1"/>
    <col min="532" max="532" width="5" style="542" customWidth="1"/>
    <col min="533" max="533" width="6.625" style="542" customWidth="1"/>
    <col min="534" max="534" width="5.625" style="542" customWidth="1"/>
    <col min="535" max="535" width="7.875" style="542" customWidth="1"/>
    <col min="536" max="536" width="5.875" style="542" customWidth="1"/>
    <col min="537" max="537" width="7.125" style="542" customWidth="1"/>
    <col min="538" max="538" width="6.125" style="542" customWidth="1"/>
    <col min="539" max="539" width="9.125" style="542" customWidth="1"/>
    <col min="540" max="540" width="2.75" style="542" customWidth="1"/>
    <col min="541" max="768" width="9" style="542"/>
    <col min="769" max="769" width="10.375" style="542" customWidth="1"/>
    <col min="770" max="782" width="5.5" style="542" customWidth="1"/>
    <col min="783" max="783" width="8.125" style="542" customWidth="1"/>
    <col min="784" max="784" width="5.5" style="542" customWidth="1"/>
    <col min="785" max="785" width="8.375" style="542" customWidth="1"/>
    <col min="786" max="786" width="5.75" style="542" customWidth="1"/>
    <col min="787" max="787" width="7.875" style="542" customWidth="1"/>
    <col min="788" max="788" width="5" style="542" customWidth="1"/>
    <col min="789" max="789" width="6.625" style="542" customWidth="1"/>
    <col min="790" max="790" width="5.625" style="542" customWidth="1"/>
    <col min="791" max="791" width="7.875" style="542" customWidth="1"/>
    <col min="792" max="792" width="5.875" style="542" customWidth="1"/>
    <col min="793" max="793" width="7.125" style="542" customWidth="1"/>
    <col min="794" max="794" width="6.125" style="542" customWidth="1"/>
    <col min="795" max="795" width="9.125" style="542" customWidth="1"/>
    <col min="796" max="796" width="2.75" style="542" customWidth="1"/>
    <col min="797" max="1024" width="9" style="542"/>
    <col min="1025" max="1025" width="10.375" style="542" customWidth="1"/>
    <col min="1026" max="1038" width="5.5" style="542" customWidth="1"/>
    <col min="1039" max="1039" width="8.125" style="542" customWidth="1"/>
    <col min="1040" max="1040" width="5.5" style="542" customWidth="1"/>
    <col min="1041" max="1041" width="8.375" style="542" customWidth="1"/>
    <col min="1042" max="1042" width="5.75" style="542" customWidth="1"/>
    <col min="1043" max="1043" width="7.875" style="542" customWidth="1"/>
    <col min="1044" max="1044" width="5" style="542" customWidth="1"/>
    <col min="1045" max="1045" width="6.625" style="542" customWidth="1"/>
    <col min="1046" max="1046" width="5.625" style="542" customWidth="1"/>
    <col min="1047" max="1047" width="7.875" style="542" customWidth="1"/>
    <col min="1048" max="1048" width="5.875" style="542" customWidth="1"/>
    <col min="1049" max="1049" width="7.125" style="542" customWidth="1"/>
    <col min="1050" max="1050" width="6.125" style="542" customWidth="1"/>
    <col min="1051" max="1051" width="9.125" style="542" customWidth="1"/>
    <col min="1052" max="1052" width="2.75" style="542" customWidth="1"/>
    <col min="1053" max="1280" width="9" style="542"/>
    <col min="1281" max="1281" width="10.375" style="542" customWidth="1"/>
    <col min="1282" max="1294" width="5.5" style="542" customWidth="1"/>
    <col min="1295" max="1295" width="8.125" style="542" customWidth="1"/>
    <col min="1296" max="1296" width="5.5" style="542" customWidth="1"/>
    <col min="1297" max="1297" width="8.375" style="542" customWidth="1"/>
    <col min="1298" max="1298" width="5.75" style="542" customWidth="1"/>
    <col min="1299" max="1299" width="7.875" style="542" customWidth="1"/>
    <col min="1300" max="1300" width="5" style="542" customWidth="1"/>
    <col min="1301" max="1301" width="6.625" style="542" customWidth="1"/>
    <col min="1302" max="1302" width="5.625" style="542" customWidth="1"/>
    <col min="1303" max="1303" width="7.875" style="542" customWidth="1"/>
    <col min="1304" max="1304" width="5.875" style="542" customWidth="1"/>
    <col min="1305" max="1305" width="7.125" style="542" customWidth="1"/>
    <col min="1306" max="1306" width="6.125" style="542" customWidth="1"/>
    <col min="1307" max="1307" width="9.125" style="542" customWidth="1"/>
    <col min="1308" max="1308" width="2.75" style="542" customWidth="1"/>
    <col min="1309" max="1536" width="9" style="542"/>
    <col min="1537" max="1537" width="10.375" style="542" customWidth="1"/>
    <col min="1538" max="1550" width="5.5" style="542" customWidth="1"/>
    <col min="1551" max="1551" width="8.125" style="542" customWidth="1"/>
    <col min="1552" max="1552" width="5.5" style="542" customWidth="1"/>
    <col min="1553" max="1553" width="8.375" style="542" customWidth="1"/>
    <col min="1554" max="1554" width="5.75" style="542" customWidth="1"/>
    <col min="1555" max="1555" width="7.875" style="542" customWidth="1"/>
    <col min="1556" max="1556" width="5" style="542" customWidth="1"/>
    <col min="1557" max="1557" width="6.625" style="542" customWidth="1"/>
    <col min="1558" max="1558" width="5.625" style="542" customWidth="1"/>
    <col min="1559" max="1559" width="7.875" style="542" customWidth="1"/>
    <col min="1560" max="1560" width="5.875" style="542" customWidth="1"/>
    <col min="1561" max="1561" width="7.125" style="542" customWidth="1"/>
    <col min="1562" max="1562" width="6.125" style="542" customWidth="1"/>
    <col min="1563" max="1563" width="9.125" style="542" customWidth="1"/>
    <col min="1564" max="1564" width="2.75" style="542" customWidth="1"/>
    <col min="1565" max="1792" width="9" style="542"/>
    <col min="1793" max="1793" width="10.375" style="542" customWidth="1"/>
    <col min="1794" max="1806" width="5.5" style="542" customWidth="1"/>
    <col min="1807" max="1807" width="8.125" style="542" customWidth="1"/>
    <col min="1808" max="1808" width="5.5" style="542" customWidth="1"/>
    <col min="1809" max="1809" width="8.375" style="542" customWidth="1"/>
    <col min="1810" max="1810" width="5.75" style="542" customWidth="1"/>
    <col min="1811" max="1811" width="7.875" style="542" customWidth="1"/>
    <col min="1812" max="1812" width="5" style="542" customWidth="1"/>
    <col min="1813" max="1813" width="6.625" style="542" customWidth="1"/>
    <col min="1814" max="1814" width="5.625" style="542" customWidth="1"/>
    <col min="1815" max="1815" width="7.875" style="542" customWidth="1"/>
    <col min="1816" max="1816" width="5.875" style="542" customWidth="1"/>
    <col min="1817" max="1817" width="7.125" style="542" customWidth="1"/>
    <col min="1818" max="1818" width="6.125" style="542" customWidth="1"/>
    <col min="1819" max="1819" width="9.125" style="542" customWidth="1"/>
    <col min="1820" max="1820" width="2.75" style="542" customWidth="1"/>
    <col min="1821" max="2048" width="9" style="542"/>
    <col min="2049" max="2049" width="10.375" style="542" customWidth="1"/>
    <col min="2050" max="2062" width="5.5" style="542" customWidth="1"/>
    <col min="2063" max="2063" width="8.125" style="542" customWidth="1"/>
    <col min="2064" max="2064" width="5.5" style="542" customWidth="1"/>
    <col min="2065" max="2065" width="8.375" style="542" customWidth="1"/>
    <col min="2066" max="2066" width="5.75" style="542" customWidth="1"/>
    <col min="2067" max="2067" width="7.875" style="542" customWidth="1"/>
    <col min="2068" max="2068" width="5" style="542" customWidth="1"/>
    <col min="2069" max="2069" width="6.625" style="542" customWidth="1"/>
    <col min="2070" max="2070" width="5.625" style="542" customWidth="1"/>
    <col min="2071" max="2071" width="7.875" style="542" customWidth="1"/>
    <col min="2072" max="2072" width="5.875" style="542" customWidth="1"/>
    <col min="2073" max="2073" width="7.125" style="542" customWidth="1"/>
    <col min="2074" max="2074" width="6.125" style="542" customWidth="1"/>
    <col min="2075" max="2075" width="9.125" style="542" customWidth="1"/>
    <col min="2076" max="2076" width="2.75" style="542" customWidth="1"/>
    <col min="2077" max="2304" width="9" style="542"/>
    <col min="2305" max="2305" width="10.375" style="542" customWidth="1"/>
    <col min="2306" max="2318" width="5.5" style="542" customWidth="1"/>
    <col min="2319" max="2319" width="8.125" style="542" customWidth="1"/>
    <col min="2320" max="2320" width="5.5" style="542" customWidth="1"/>
    <col min="2321" max="2321" width="8.375" style="542" customWidth="1"/>
    <col min="2322" max="2322" width="5.75" style="542" customWidth="1"/>
    <col min="2323" max="2323" width="7.875" style="542" customWidth="1"/>
    <col min="2324" max="2324" width="5" style="542" customWidth="1"/>
    <col min="2325" max="2325" width="6.625" style="542" customWidth="1"/>
    <col min="2326" max="2326" width="5.625" style="542" customWidth="1"/>
    <col min="2327" max="2327" width="7.875" style="542" customWidth="1"/>
    <col min="2328" max="2328" width="5.875" style="542" customWidth="1"/>
    <col min="2329" max="2329" width="7.125" style="542" customWidth="1"/>
    <col min="2330" max="2330" width="6.125" style="542" customWidth="1"/>
    <col min="2331" max="2331" width="9.125" style="542" customWidth="1"/>
    <col min="2332" max="2332" width="2.75" style="542" customWidth="1"/>
    <col min="2333" max="2560" width="9" style="542"/>
    <col min="2561" max="2561" width="10.375" style="542" customWidth="1"/>
    <col min="2562" max="2574" width="5.5" style="542" customWidth="1"/>
    <col min="2575" max="2575" width="8.125" style="542" customWidth="1"/>
    <col min="2576" max="2576" width="5.5" style="542" customWidth="1"/>
    <col min="2577" max="2577" width="8.375" style="542" customWidth="1"/>
    <col min="2578" max="2578" width="5.75" style="542" customWidth="1"/>
    <col min="2579" max="2579" width="7.875" style="542" customWidth="1"/>
    <col min="2580" max="2580" width="5" style="542" customWidth="1"/>
    <col min="2581" max="2581" width="6.625" style="542" customWidth="1"/>
    <col min="2582" max="2582" width="5.625" style="542" customWidth="1"/>
    <col min="2583" max="2583" width="7.875" style="542" customWidth="1"/>
    <col min="2584" max="2584" width="5.875" style="542" customWidth="1"/>
    <col min="2585" max="2585" width="7.125" style="542" customWidth="1"/>
    <col min="2586" max="2586" width="6.125" style="542" customWidth="1"/>
    <col min="2587" max="2587" width="9.125" style="542" customWidth="1"/>
    <col min="2588" max="2588" width="2.75" style="542" customWidth="1"/>
    <col min="2589" max="2816" width="9" style="542"/>
    <col min="2817" max="2817" width="10.375" style="542" customWidth="1"/>
    <col min="2818" max="2830" width="5.5" style="542" customWidth="1"/>
    <col min="2831" max="2831" width="8.125" style="542" customWidth="1"/>
    <col min="2832" max="2832" width="5.5" style="542" customWidth="1"/>
    <col min="2833" max="2833" width="8.375" style="542" customWidth="1"/>
    <col min="2834" max="2834" width="5.75" style="542" customWidth="1"/>
    <col min="2835" max="2835" width="7.875" style="542" customWidth="1"/>
    <col min="2836" max="2836" width="5" style="542" customWidth="1"/>
    <col min="2837" max="2837" width="6.625" style="542" customWidth="1"/>
    <col min="2838" max="2838" width="5.625" style="542" customWidth="1"/>
    <col min="2839" max="2839" width="7.875" style="542" customWidth="1"/>
    <col min="2840" max="2840" width="5.875" style="542" customWidth="1"/>
    <col min="2841" max="2841" width="7.125" style="542" customWidth="1"/>
    <col min="2842" max="2842" width="6.125" style="542" customWidth="1"/>
    <col min="2843" max="2843" width="9.125" style="542" customWidth="1"/>
    <col min="2844" max="2844" width="2.75" style="542" customWidth="1"/>
    <col min="2845" max="3072" width="9" style="542"/>
    <col min="3073" max="3073" width="10.375" style="542" customWidth="1"/>
    <col min="3074" max="3086" width="5.5" style="542" customWidth="1"/>
    <col min="3087" max="3087" width="8.125" style="542" customWidth="1"/>
    <col min="3088" max="3088" width="5.5" style="542" customWidth="1"/>
    <col min="3089" max="3089" width="8.375" style="542" customWidth="1"/>
    <col min="3090" max="3090" width="5.75" style="542" customWidth="1"/>
    <col min="3091" max="3091" width="7.875" style="542" customWidth="1"/>
    <col min="3092" max="3092" width="5" style="542" customWidth="1"/>
    <col min="3093" max="3093" width="6.625" style="542" customWidth="1"/>
    <col min="3094" max="3094" width="5.625" style="542" customWidth="1"/>
    <col min="3095" max="3095" width="7.875" style="542" customWidth="1"/>
    <col min="3096" max="3096" width="5.875" style="542" customWidth="1"/>
    <col min="3097" max="3097" width="7.125" style="542" customWidth="1"/>
    <col min="3098" max="3098" width="6.125" style="542" customWidth="1"/>
    <col min="3099" max="3099" width="9.125" style="542" customWidth="1"/>
    <col min="3100" max="3100" width="2.75" style="542" customWidth="1"/>
    <col min="3101" max="3328" width="9" style="542"/>
    <col min="3329" max="3329" width="10.375" style="542" customWidth="1"/>
    <col min="3330" max="3342" width="5.5" style="542" customWidth="1"/>
    <col min="3343" max="3343" width="8.125" style="542" customWidth="1"/>
    <col min="3344" max="3344" width="5.5" style="542" customWidth="1"/>
    <col min="3345" max="3345" width="8.375" style="542" customWidth="1"/>
    <col min="3346" max="3346" width="5.75" style="542" customWidth="1"/>
    <col min="3347" max="3347" width="7.875" style="542" customWidth="1"/>
    <col min="3348" max="3348" width="5" style="542" customWidth="1"/>
    <col min="3349" max="3349" width="6.625" style="542" customWidth="1"/>
    <col min="3350" max="3350" width="5.625" style="542" customWidth="1"/>
    <col min="3351" max="3351" width="7.875" style="542" customWidth="1"/>
    <col min="3352" max="3352" width="5.875" style="542" customWidth="1"/>
    <col min="3353" max="3353" width="7.125" style="542" customWidth="1"/>
    <col min="3354" max="3354" width="6.125" style="542" customWidth="1"/>
    <col min="3355" max="3355" width="9.125" style="542" customWidth="1"/>
    <col min="3356" max="3356" width="2.75" style="542" customWidth="1"/>
    <col min="3357" max="3584" width="9" style="542"/>
    <col min="3585" max="3585" width="10.375" style="542" customWidth="1"/>
    <col min="3586" max="3598" width="5.5" style="542" customWidth="1"/>
    <col min="3599" max="3599" width="8.125" style="542" customWidth="1"/>
    <col min="3600" max="3600" width="5.5" style="542" customWidth="1"/>
    <col min="3601" max="3601" width="8.375" style="542" customWidth="1"/>
    <col min="3602" max="3602" width="5.75" style="542" customWidth="1"/>
    <col min="3603" max="3603" width="7.875" style="542" customWidth="1"/>
    <col min="3604" max="3604" width="5" style="542" customWidth="1"/>
    <col min="3605" max="3605" width="6.625" style="542" customWidth="1"/>
    <col min="3606" max="3606" width="5.625" style="542" customWidth="1"/>
    <col min="3607" max="3607" width="7.875" style="542" customWidth="1"/>
    <col min="3608" max="3608" width="5.875" style="542" customWidth="1"/>
    <col min="3609" max="3609" width="7.125" style="542" customWidth="1"/>
    <col min="3610" max="3610" width="6.125" style="542" customWidth="1"/>
    <col min="3611" max="3611" width="9.125" style="542" customWidth="1"/>
    <col min="3612" max="3612" width="2.75" style="542" customWidth="1"/>
    <col min="3613" max="3840" width="9" style="542"/>
    <col min="3841" max="3841" width="10.375" style="542" customWidth="1"/>
    <col min="3842" max="3854" width="5.5" style="542" customWidth="1"/>
    <col min="3855" max="3855" width="8.125" style="542" customWidth="1"/>
    <col min="3856" max="3856" width="5.5" style="542" customWidth="1"/>
    <col min="3857" max="3857" width="8.375" style="542" customWidth="1"/>
    <col min="3858" max="3858" width="5.75" style="542" customWidth="1"/>
    <col min="3859" max="3859" width="7.875" style="542" customWidth="1"/>
    <col min="3860" max="3860" width="5" style="542" customWidth="1"/>
    <col min="3861" max="3861" width="6.625" style="542" customWidth="1"/>
    <col min="3862" max="3862" width="5.625" style="542" customWidth="1"/>
    <col min="3863" max="3863" width="7.875" style="542" customWidth="1"/>
    <col min="3864" max="3864" width="5.875" style="542" customWidth="1"/>
    <col min="3865" max="3865" width="7.125" style="542" customWidth="1"/>
    <col min="3866" max="3866" width="6.125" style="542" customWidth="1"/>
    <col min="3867" max="3867" width="9.125" style="542" customWidth="1"/>
    <col min="3868" max="3868" width="2.75" style="542" customWidth="1"/>
    <col min="3869" max="4096" width="9" style="542"/>
    <col min="4097" max="4097" width="10.375" style="542" customWidth="1"/>
    <col min="4098" max="4110" width="5.5" style="542" customWidth="1"/>
    <col min="4111" max="4111" width="8.125" style="542" customWidth="1"/>
    <col min="4112" max="4112" width="5.5" style="542" customWidth="1"/>
    <col min="4113" max="4113" width="8.375" style="542" customWidth="1"/>
    <col min="4114" max="4114" width="5.75" style="542" customWidth="1"/>
    <col min="4115" max="4115" width="7.875" style="542" customWidth="1"/>
    <col min="4116" max="4116" width="5" style="542" customWidth="1"/>
    <col min="4117" max="4117" width="6.625" style="542" customWidth="1"/>
    <col min="4118" max="4118" width="5.625" style="542" customWidth="1"/>
    <col min="4119" max="4119" width="7.875" style="542" customWidth="1"/>
    <col min="4120" max="4120" width="5.875" style="542" customWidth="1"/>
    <col min="4121" max="4121" width="7.125" style="542" customWidth="1"/>
    <col min="4122" max="4122" width="6.125" style="542" customWidth="1"/>
    <col min="4123" max="4123" width="9.125" style="542" customWidth="1"/>
    <col min="4124" max="4124" width="2.75" style="542" customWidth="1"/>
    <col min="4125" max="4352" width="9" style="542"/>
    <col min="4353" max="4353" width="10.375" style="542" customWidth="1"/>
    <col min="4354" max="4366" width="5.5" style="542" customWidth="1"/>
    <col min="4367" max="4367" width="8.125" style="542" customWidth="1"/>
    <col min="4368" max="4368" width="5.5" style="542" customWidth="1"/>
    <col min="4369" max="4369" width="8.375" style="542" customWidth="1"/>
    <col min="4370" max="4370" width="5.75" style="542" customWidth="1"/>
    <col min="4371" max="4371" width="7.875" style="542" customWidth="1"/>
    <col min="4372" max="4372" width="5" style="542" customWidth="1"/>
    <col min="4373" max="4373" width="6.625" style="542" customWidth="1"/>
    <col min="4374" max="4374" width="5.625" style="542" customWidth="1"/>
    <col min="4375" max="4375" width="7.875" style="542" customWidth="1"/>
    <col min="4376" max="4376" width="5.875" style="542" customWidth="1"/>
    <col min="4377" max="4377" width="7.125" style="542" customWidth="1"/>
    <col min="4378" max="4378" width="6.125" style="542" customWidth="1"/>
    <col min="4379" max="4379" width="9.125" style="542" customWidth="1"/>
    <col min="4380" max="4380" width="2.75" style="542" customWidth="1"/>
    <col min="4381" max="4608" width="9" style="542"/>
    <col min="4609" max="4609" width="10.375" style="542" customWidth="1"/>
    <col min="4610" max="4622" width="5.5" style="542" customWidth="1"/>
    <col min="4623" max="4623" width="8.125" style="542" customWidth="1"/>
    <col min="4624" max="4624" width="5.5" style="542" customWidth="1"/>
    <col min="4625" max="4625" width="8.375" style="542" customWidth="1"/>
    <col min="4626" max="4626" width="5.75" style="542" customWidth="1"/>
    <col min="4627" max="4627" width="7.875" style="542" customWidth="1"/>
    <col min="4628" max="4628" width="5" style="542" customWidth="1"/>
    <col min="4629" max="4629" width="6.625" style="542" customWidth="1"/>
    <col min="4630" max="4630" width="5.625" style="542" customWidth="1"/>
    <col min="4631" max="4631" width="7.875" style="542" customWidth="1"/>
    <col min="4632" max="4632" width="5.875" style="542" customWidth="1"/>
    <col min="4633" max="4633" width="7.125" style="542" customWidth="1"/>
    <col min="4634" max="4634" width="6.125" style="542" customWidth="1"/>
    <col min="4635" max="4635" width="9.125" style="542" customWidth="1"/>
    <col min="4636" max="4636" width="2.75" style="542" customWidth="1"/>
    <col min="4637" max="4864" width="9" style="542"/>
    <col min="4865" max="4865" width="10.375" style="542" customWidth="1"/>
    <col min="4866" max="4878" width="5.5" style="542" customWidth="1"/>
    <col min="4879" max="4879" width="8.125" style="542" customWidth="1"/>
    <col min="4880" max="4880" width="5.5" style="542" customWidth="1"/>
    <col min="4881" max="4881" width="8.375" style="542" customWidth="1"/>
    <col min="4882" max="4882" width="5.75" style="542" customWidth="1"/>
    <col min="4883" max="4883" width="7.875" style="542" customWidth="1"/>
    <col min="4884" max="4884" width="5" style="542" customWidth="1"/>
    <col min="4885" max="4885" width="6.625" style="542" customWidth="1"/>
    <col min="4886" max="4886" width="5.625" style="542" customWidth="1"/>
    <col min="4887" max="4887" width="7.875" style="542" customWidth="1"/>
    <col min="4888" max="4888" width="5.875" style="542" customWidth="1"/>
    <col min="4889" max="4889" width="7.125" style="542" customWidth="1"/>
    <col min="4890" max="4890" width="6.125" style="542" customWidth="1"/>
    <col min="4891" max="4891" width="9.125" style="542" customWidth="1"/>
    <col min="4892" max="4892" width="2.75" style="542" customWidth="1"/>
    <col min="4893" max="5120" width="9" style="542"/>
    <col min="5121" max="5121" width="10.375" style="542" customWidth="1"/>
    <col min="5122" max="5134" width="5.5" style="542" customWidth="1"/>
    <col min="5135" max="5135" width="8.125" style="542" customWidth="1"/>
    <col min="5136" max="5136" width="5.5" style="542" customWidth="1"/>
    <col min="5137" max="5137" width="8.375" style="542" customWidth="1"/>
    <col min="5138" max="5138" width="5.75" style="542" customWidth="1"/>
    <col min="5139" max="5139" width="7.875" style="542" customWidth="1"/>
    <col min="5140" max="5140" width="5" style="542" customWidth="1"/>
    <col min="5141" max="5141" width="6.625" style="542" customWidth="1"/>
    <col min="5142" max="5142" width="5.625" style="542" customWidth="1"/>
    <col min="5143" max="5143" width="7.875" style="542" customWidth="1"/>
    <col min="5144" max="5144" width="5.875" style="542" customWidth="1"/>
    <col min="5145" max="5145" width="7.125" style="542" customWidth="1"/>
    <col min="5146" max="5146" width="6.125" style="542" customWidth="1"/>
    <col min="5147" max="5147" width="9.125" style="542" customWidth="1"/>
    <col min="5148" max="5148" width="2.75" style="542" customWidth="1"/>
    <col min="5149" max="5376" width="9" style="542"/>
    <col min="5377" max="5377" width="10.375" style="542" customWidth="1"/>
    <col min="5378" max="5390" width="5.5" style="542" customWidth="1"/>
    <col min="5391" max="5391" width="8.125" style="542" customWidth="1"/>
    <col min="5392" max="5392" width="5.5" style="542" customWidth="1"/>
    <col min="5393" max="5393" width="8.375" style="542" customWidth="1"/>
    <col min="5394" max="5394" width="5.75" style="542" customWidth="1"/>
    <col min="5395" max="5395" width="7.875" style="542" customWidth="1"/>
    <col min="5396" max="5396" width="5" style="542" customWidth="1"/>
    <col min="5397" max="5397" width="6.625" style="542" customWidth="1"/>
    <col min="5398" max="5398" width="5.625" style="542" customWidth="1"/>
    <col min="5399" max="5399" width="7.875" style="542" customWidth="1"/>
    <col min="5400" max="5400" width="5.875" style="542" customWidth="1"/>
    <col min="5401" max="5401" width="7.125" style="542" customWidth="1"/>
    <col min="5402" max="5402" width="6.125" style="542" customWidth="1"/>
    <col min="5403" max="5403" width="9.125" style="542" customWidth="1"/>
    <col min="5404" max="5404" width="2.75" style="542" customWidth="1"/>
    <col min="5405" max="5632" width="9" style="542"/>
    <col min="5633" max="5633" width="10.375" style="542" customWidth="1"/>
    <col min="5634" max="5646" width="5.5" style="542" customWidth="1"/>
    <col min="5647" max="5647" width="8.125" style="542" customWidth="1"/>
    <col min="5648" max="5648" width="5.5" style="542" customWidth="1"/>
    <col min="5649" max="5649" width="8.375" style="542" customWidth="1"/>
    <col min="5650" max="5650" width="5.75" style="542" customWidth="1"/>
    <col min="5651" max="5651" width="7.875" style="542" customWidth="1"/>
    <col min="5652" max="5652" width="5" style="542" customWidth="1"/>
    <col min="5653" max="5653" width="6.625" style="542" customWidth="1"/>
    <col min="5654" max="5654" width="5.625" style="542" customWidth="1"/>
    <col min="5655" max="5655" width="7.875" style="542" customWidth="1"/>
    <col min="5656" max="5656" width="5.875" style="542" customWidth="1"/>
    <col min="5657" max="5657" width="7.125" style="542" customWidth="1"/>
    <col min="5658" max="5658" width="6.125" style="542" customWidth="1"/>
    <col min="5659" max="5659" width="9.125" style="542" customWidth="1"/>
    <col min="5660" max="5660" width="2.75" style="542" customWidth="1"/>
    <col min="5661" max="5888" width="9" style="542"/>
    <col min="5889" max="5889" width="10.375" style="542" customWidth="1"/>
    <col min="5890" max="5902" width="5.5" style="542" customWidth="1"/>
    <col min="5903" max="5903" width="8.125" style="542" customWidth="1"/>
    <col min="5904" max="5904" width="5.5" style="542" customWidth="1"/>
    <col min="5905" max="5905" width="8.375" style="542" customWidth="1"/>
    <col min="5906" max="5906" width="5.75" style="542" customWidth="1"/>
    <col min="5907" max="5907" width="7.875" style="542" customWidth="1"/>
    <col min="5908" max="5908" width="5" style="542" customWidth="1"/>
    <col min="5909" max="5909" width="6.625" style="542" customWidth="1"/>
    <col min="5910" max="5910" width="5.625" style="542" customWidth="1"/>
    <col min="5911" max="5911" width="7.875" style="542" customWidth="1"/>
    <col min="5912" max="5912" width="5.875" style="542" customWidth="1"/>
    <col min="5913" max="5913" width="7.125" style="542" customWidth="1"/>
    <col min="5914" max="5914" width="6.125" style="542" customWidth="1"/>
    <col min="5915" max="5915" width="9.125" style="542" customWidth="1"/>
    <col min="5916" max="5916" width="2.75" style="542" customWidth="1"/>
    <col min="5917" max="6144" width="9" style="542"/>
    <col min="6145" max="6145" width="10.375" style="542" customWidth="1"/>
    <col min="6146" max="6158" width="5.5" style="542" customWidth="1"/>
    <col min="6159" max="6159" width="8.125" style="542" customWidth="1"/>
    <col min="6160" max="6160" width="5.5" style="542" customWidth="1"/>
    <col min="6161" max="6161" width="8.375" style="542" customWidth="1"/>
    <col min="6162" max="6162" width="5.75" style="542" customWidth="1"/>
    <col min="6163" max="6163" width="7.875" style="542" customWidth="1"/>
    <col min="6164" max="6164" width="5" style="542" customWidth="1"/>
    <col min="6165" max="6165" width="6.625" style="542" customWidth="1"/>
    <col min="6166" max="6166" width="5.625" style="542" customWidth="1"/>
    <col min="6167" max="6167" width="7.875" style="542" customWidth="1"/>
    <col min="6168" max="6168" width="5.875" style="542" customWidth="1"/>
    <col min="6169" max="6169" width="7.125" style="542" customWidth="1"/>
    <col min="6170" max="6170" width="6.125" style="542" customWidth="1"/>
    <col min="6171" max="6171" width="9.125" style="542" customWidth="1"/>
    <col min="6172" max="6172" width="2.75" style="542" customWidth="1"/>
    <col min="6173" max="6400" width="9" style="542"/>
    <col min="6401" max="6401" width="10.375" style="542" customWidth="1"/>
    <col min="6402" max="6414" width="5.5" style="542" customWidth="1"/>
    <col min="6415" max="6415" width="8.125" style="542" customWidth="1"/>
    <col min="6416" max="6416" width="5.5" style="542" customWidth="1"/>
    <col min="6417" max="6417" width="8.375" style="542" customWidth="1"/>
    <col min="6418" max="6418" width="5.75" style="542" customWidth="1"/>
    <col min="6419" max="6419" width="7.875" style="542" customWidth="1"/>
    <col min="6420" max="6420" width="5" style="542" customWidth="1"/>
    <col min="6421" max="6421" width="6.625" style="542" customWidth="1"/>
    <col min="6422" max="6422" width="5.625" style="542" customWidth="1"/>
    <col min="6423" max="6423" width="7.875" style="542" customWidth="1"/>
    <col min="6424" max="6424" width="5.875" style="542" customWidth="1"/>
    <col min="6425" max="6425" width="7.125" style="542" customWidth="1"/>
    <col min="6426" max="6426" width="6.125" style="542" customWidth="1"/>
    <col min="6427" max="6427" width="9.125" style="542" customWidth="1"/>
    <col min="6428" max="6428" width="2.75" style="542" customWidth="1"/>
    <col min="6429" max="6656" width="9" style="542"/>
    <col min="6657" max="6657" width="10.375" style="542" customWidth="1"/>
    <col min="6658" max="6670" width="5.5" style="542" customWidth="1"/>
    <col min="6671" max="6671" width="8.125" style="542" customWidth="1"/>
    <col min="6672" max="6672" width="5.5" style="542" customWidth="1"/>
    <col min="6673" max="6673" width="8.375" style="542" customWidth="1"/>
    <col min="6674" max="6674" width="5.75" style="542" customWidth="1"/>
    <col min="6675" max="6675" width="7.875" style="542" customWidth="1"/>
    <col min="6676" max="6676" width="5" style="542" customWidth="1"/>
    <col min="6677" max="6677" width="6.625" style="542" customWidth="1"/>
    <col min="6678" max="6678" width="5.625" style="542" customWidth="1"/>
    <col min="6679" max="6679" width="7.875" style="542" customWidth="1"/>
    <col min="6680" max="6680" width="5.875" style="542" customWidth="1"/>
    <col min="6681" max="6681" width="7.125" style="542" customWidth="1"/>
    <col min="6682" max="6682" width="6.125" style="542" customWidth="1"/>
    <col min="6683" max="6683" width="9.125" style="542" customWidth="1"/>
    <col min="6684" max="6684" width="2.75" style="542" customWidth="1"/>
    <col min="6685" max="6912" width="9" style="542"/>
    <col min="6913" max="6913" width="10.375" style="542" customWidth="1"/>
    <col min="6914" max="6926" width="5.5" style="542" customWidth="1"/>
    <col min="6927" max="6927" width="8.125" style="542" customWidth="1"/>
    <col min="6928" max="6928" width="5.5" style="542" customWidth="1"/>
    <col min="6929" max="6929" width="8.375" style="542" customWidth="1"/>
    <col min="6930" max="6930" width="5.75" style="542" customWidth="1"/>
    <col min="6931" max="6931" width="7.875" style="542" customWidth="1"/>
    <col min="6932" max="6932" width="5" style="542" customWidth="1"/>
    <col min="6933" max="6933" width="6.625" style="542" customWidth="1"/>
    <col min="6934" max="6934" width="5.625" style="542" customWidth="1"/>
    <col min="6935" max="6935" width="7.875" style="542" customWidth="1"/>
    <col min="6936" max="6936" width="5.875" style="542" customWidth="1"/>
    <col min="6937" max="6937" width="7.125" style="542" customWidth="1"/>
    <col min="6938" max="6938" width="6.125" style="542" customWidth="1"/>
    <col min="6939" max="6939" width="9.125" style="542" customWidth="1"/>
    <col min="6940" max="6940" width="2.75" style="542" customWidth="1"/>
    <col min="6941" max="7168" width="9" style="542"/>
    <col min="7169" max="7169" width="10.375" style="542" customWidth="1"/>
    <col min="7170" max="7182" width="5.5" style="542" customWidth="1"/>
    <col min="7183" max="7183" width="8.125" style="542" customWidth="1"/>
    <col min="7184" max="7184" width="5.5" style="542" customWidth="1"/>
    <col min="7185" max="7185" width="8.375" style="542" customWidth="1"/>
    <col min="7186" max="7186" width="5.75" style="542" customWidth="1"/>
    <col min="7187" max="7187" width="7.875" style="542" customWidth="1"/>
    <col min="7188" max="7188" width="5" style="542" customWidth="1"/>
    <col min="7189" max="7189" width="6.625" style="542" customWidth="1"/>
    <col min="7190" max="7190" width="5.625" style="542" customWidth="1"/>
    <col min="7191" max="7191" width="7.875" style="542" customWidth="1"/>
    <col min="7192" max="7192" width="5.875" style="542" customWidth="1"/>
    <col min="7193" max="7193" width="7.125" style="542" customWidth="1"/>
    <col min="7194" max="7194" width="6.125" style="542" customWidth="1"/>
    <col min="7195" max="7195" width="9.125" style="542" customWidth="1"/>
    <col min="7196" max="7196" width="2.75" style="542" customWidth="1"/>
    <col min="7197" max="7424" width="9" style="542"/>
    <col min="7425" max="7425" width="10.375" style="542" customWidth="1"/>
    <col min="7426" max="7438" width="5.5" style="542" customWidth="1"/>
    <col min="7439" max="7439" width="8.125" style="542" customWidth="1"/>
    <col min="7440" max="7440" width="5.5" style="542" customWidth="1"/>
    <col min="7441" max="7441" width="8.375" style="542" customWidth="1"/>
    <col min="7442" max="7442" width="5.75" style="542" customWidth="1"/>
    <col min="7443" max="7443" width="7.875" style="542" customWidth="1"/>
    <col min="7444" max="7444" width="5" style="542" customWidth="1"/>
    <col min="7445" max="7445" width="6.625" style="542" customWidth="1"/>
    <col min="7446" max="7446" width="5.625" style="542" customWidth="1"/>
    <col min="7447" max="7447" width="7.875" style="542" customWidth="1"/>
    <col min="7448" max="7448" width="5.875" style="542" customWidth="1"/>
    <col min="7449" max="7449" width="7.125" style="542" customWidth="1"/>
    <col min="7450" max="7450" width="6.125" style="542" customWidth="1"/>
    <col min="7451" max="7451" width="9.125" style="542" customWidth="1"/>
    <col min="7452" max="7452" width="2.75" style="542" customWidth="1"/>
    <col min="7453" max="7680" width="9" style="542"/>
    <col min="7681" max="7681" width="10.375" style="542" customWidth="1"/>
    <col min="7682" max="7694" width="5.5" style="542" customWidth="1"/>
    <col min="7695" max="7695" width="8.125" style="542" customWidth="1"/>
    <col min="7696" max="7696" width="5.5" style="542" customWidth="1"/>
    <col min="7697" max="7697" width="8.375" style="542" customWidth="1"/>
    <col min="7698" max="7698" width="5.75" style="542" customWidth="1"/>
    <col min="7699" max="7699" width="7.875" style="542" customWidth="1"/>
    <col min="7700" max="7700" width="5" style="542" customWidth="1"/>
    <col min="7701" max="7701" width="6.625" style="542" customWidth="1"/>
    <col min="7702" max="7702" width="5.625" style="542" customWidth="1"/>
    <col min="7703" max="7703" width="7.875" style="542" customWidth="1"/>
    <col min="7704" max="7704" width="5.875" style="542" customWidth="1"/>
    <col min="7705" max="7705" width="7.125" style="542" customWidth="1"/>
    <col min="7706" max="7706" width="6.125" style="542" customWidth="1"/>
    <col min="7707" max="7707" width="9.125" style="542" customWidth="1"/>
    <col min="7708" max="7708" width="2.75" style="542" customWidth="1"/>
    <col min="7709" max="7936" width="9" style="542"/>
    <col min="7937" max="7937" width="10.375" style="542" customWidth="1"/>
    <col min="7938" max="7950" width="5.5" style="542" customWidth="1"/>
    <col min="7951" max="7951" width="8.125" style="542" customWidth="1"/>
    <col min="7952" max="7952" width="5.5" style="542" customWidth="1"/>
    <col min="7953" max="7953" width="8.375" style="542" customWidth="1"/>
    <col min="7954" max="7954" width="5.75" style="542" customWidth="1"/>
    <col min="7955" max="7955" width="7.875" style="542" customWidth="1"/>
    <col min="7956" max="7956" width="5" style="542" customWidth="1"/>
    <col min="7957" max="7957" width="6.625" style="542" customWidth="1"/>
    <col min="7958" max="7958" width="5.625" style="542" customWidth="1"/>
    <col min="7959" max="7959" width="7.875" style="542" customWidth="1"/>
    <col min="7960" max="7960" width="5.875" style="542" customWidth="1"/>
    <col min="7961" max="7961" width="7.125" style="542" customWidth="1"/>
    <col min="7962" max="7962" width="6.125" style="542" customWidth="1"/>
    <col min="7963" max="7963" width="9.125" style="542" customWidth="1"/>
    <col min="7964" max="7964" width="2.75" style="542" customWidth="1"/>
    <col min="7965" max="8192" width="9" style="542"/>
    <col min="8193" max="8193" width="10.375" style="542" customWidth="1"/>
    <col min="8194" max="8206" width="5.5" style="542" customWidth="1"/>
    <col min="8207" max="8207" width="8.125" style="542" customWidth="1"/>
    <col min="8208" max="8208" width="5.5" style="542" customWidth="1"/>
    <col min="8209" max="8209" width="8.375" style="542" customWidth="1"/>
    <col min="8210" max="8210" width="5.75" style="542" customWidth="1"/>
    <col min="8211" max="8211" width="7.875" style="542" customWidth="1"/>
    <col min="8212" max="8212" width="5" style="542" customWidth="1"/>
    <col min="8213" max="8213" width="6.625" style="542" customWidth="1"/>
    <col min="8214" max="8214" width="5.625" style="542" customWidth="1"/>
    <col min="8215" max="8215" width="7.875" style="542" customWidth="1"/>
    <col min="8216" max="8216" width="5.875" style="542" customWidth="1"/>
    <col min="8217" max="8217" width="7.125" style="542" customWidth="1"/>
    <col min="8218" max="8218" width="6.125" style="542" customWidth="1"/>
    <col min="8219" max="8219" width="9.125" style="542" customWidth="1"/>
    <col min="8220" max="8220" width="2.75" style="542" customWidth="1"/>
    <col min="8221" max="8448" width="9" style="542"/>
    <col min="8449" max="8449" width="10.375" style="542" customWidth="1"/>
    <col min="8450" max="8462" width="5.5" style="542" customWidth="1"/>
    <col min="8463" max="8463" width="8.125" style="542" customWidth="1"/>
    <col min="8464" max="8464" width="5.5" style="542" customWidth="1"/>
    <col min="8465" max="8465" width="8.375" style="542" customWidth="1"/>
    <col min="8466" max="8466" width="5.75" style="542" customWidth="1"/>
    <col min="8467" max="8467" width="7.875" style="542" customWidth="1"/>
    <col min="8468" max="8468" width="5" style="542" customWidth="1"/>
    <col min="8469" max="8469" width="6.625" style="542" customWidth="1"/>
    <col min="8470" max="8470" width="5.625" style="542" customWidth="1"/>
    <col min="8471" max="8471" width="7.875" style="542" customWidth="1"/>
    <col min="8472" max="8472" width="5.875" style="542" customWidth="1"/>
    <col min="8473" max="8473" width="7.125" style="542" customWidth="1"/>
    <col min="8474" max="8474" width="6.125" style="542" customWidth="1"/>
    <col min="8475" max="8475" width="9.125" style="542" customWidth="1"/>
    <col min="8476" max="8476" width="2.75" style="542" customWidth="1"/>
    <col min="8477" max="8704" width="9" style="542"/>
    <col min="8705" max="8705" width="10.375" style="542" customWidth="1"/>
    <col min="8706" max="8718" width="5.5" style="542" customWidth="1"/>
    <col min="8719" max="8719" width="8.125" style="542" customWidth="1"/>
    <col min="8720" max="8720" width="5.5" style="542" customWidth="1"/>
    <col min="8721" max="8721" width="8.375" style="542" customWidth="1"/>
    <col min="8722" max="8722" width="5.75" style="542" customWidth="1"/>
    <col min="8723" max="8723" width="7.875" style="542" customWidth="1"/>
    <col min="8724" max="8724" width="5" style="542" customWidth="1"/>
    <col min="8725" max="8725" width="6.625" style="542" customWidth="1"/>
    <col min="8726" max="8726" width="5.625" style="542" customWidth="1"/>
    <col min="8727" max="8727" width="7.875" style="542" customWidth="1"/>
    <col min="8728" max="8728" width="5.875" style="542" customWidth="1"/>
    <col min="8729" max="8729" width="7.125" style="542" customWidth="1"/>
    <col min="8730" max="8730" width="6.125" style="542" customWidth="1"/>
    <col min="8731" max="8731" width="9.125" style="542" customWidth="1"/>
    <col min="8732" max="8732" width="2.75" style="542" customWidth="1"/>
    <col min="8733" max="8960" width="9" style="542"/>
    <col min="8961" max="8961" width="10.375" style="542" customWidth="1"/>
    <col min="8962" max="8974" width="5.5" style="542" customWidth="1"/>
    <col min="8975" max="8975" width="8.125" style="542" customWidth="1"/>
    <col min="8976" max="8976" width="5.5" style="542" customWidth="1"/>
    <col min="8977" max="8977" width="8.375" style="542" customWidth="1"/>
    <col min="8978" max="8978" width="5.75" style="542" customWidth="1"/>
    <col min="8979" max="8979" width="7.875" style="542" customWidth="1"/>
    <col min="8980" max="8980" width="5" style="542" customWidth="1"/>
    <col min="8981" max="8981" width="6.625" style="542" customWidth="1"/>
    <col min="8982" max="8982" width="5.625" style="542" customWidth="1"/>
    <col min="8983" max="8983" width="7.875" style="542" customWidth="1"/>
    <col min="8984" max="8984" width="5.875" style="542" customWidth="1"/>
    <col min="8985" max="8985" width="7.125" style="542" customWidth="1"/>
    <col min="8986" max="8986" width="6.125" style="542" customWidth="1"/>
    <col min="8987" max="8987" width="9.125" style="542" customWidth="1"/>
    <col min="8988" max="8988" width="2.75" style="542" customWidth="1"/>
    <col min="8989" max="9216" width="9" style="542"/>
    <col min="9217" max="9217" width="10.375" style="542" customWidth="1"/>
    <col min="9218" max="9230" width="5.5" style="542" customWidth="1"/>
    <col min="9231" max="9231" width="8.125" style="542" customWidth="1"/>
    <col min="9232" max="9232" width="5.5" style="542" customWidth="1"/>
    <col min="9233" max="9233" width="8.375" style="542" customWidth="1"/>
    <col min="9234" max="9234" width="5.75" style="542" customWidth="1"/>
    <col min="9235" max="9235" width="7.875" style="542" customWidth="1"/>
    <col min="9236" max="9236" width="5" style="542" customWidth="1"/>
    <col min="9237" max="9237" width="6.625" style="542" customWidth="1"/>
    <col min="9238" max="9238" width="5.625" style="542" customWidth="1"/>
    <col min="9239" max="9239" width="7.875" style="542" customWidth="1"/>
    <col min="9240" max="9240" width="5.875" style="542" customWidth="1"/>
    <col min="9241" max="9241" width="7.125" style="542" customWidth="1"/>
    <col min="9242" max="9242" width="6.125" style="542" customWidth="1"/>
    <col min="9243" max="9243" width="9.125" style="542" customWidth="1"/>
    <col min="9244" max="9244" width="2.75" style="542" customWidth="1"/>
    <col min="9245" max="9472" width="9" style="542"/>
    <col min="9473" max="9473" width="10.375" style="542" customWidth="1"/>
    <col min="9474" max="9486" width="5.5" style="542" customWidth="1"/>
    <col min="9487" max="9487" width="8.125" style="542" customWidth="1"/>
    <col min="9488" max="9488" width="5.5" style="542" customWidth="1"/>
    <col min="9489" max="9489" width="8.375" style="542" customWidth="1"/>
    <col min="9490" max="9490" width="5.75" style="542" customWidth="1"/>
    <col min="9491" max="9491" width="7.875" style="542" customWidth="1"/>
    <col min="9492" max="9492" width="5" style="542" customWidth="1"/>
    <col min="9493" max="9493" width="6.625" style="542" customWidth="1"/>
    <col min="9494" max="9494" width="5.625" style="542" customWidth="1"/>
    <col min="9495" max="9495" width="7.875" style="542" customWidth="1"/>
    <col min="9496" max="9496" width="5.875" style="542" customWidth="1"/>
    <col min="9497" max="9497" width="7.125" style="542" customWidth="1"/>
    <col min="9498" max="9498" width="6.125" style="542" customWidth="1"/>
    <col min="9499" max="9499" width="9.125" style="542" customWidth="1"/>
    <col min="9500" max="9500" width="2.75" style="542" customWidth="1"/>
    <col min="9501" max="9728" width="9" style="542"/>
    <col min="9729" max="9729" width="10.375" style="542" customWidth="1"/>
    <col min="9730" max="9742" width="5.5" style="542" customWidth="1"/>
    <col min="9743" max="9743" width="8.125" style="542" customWidth="1"/>
    <col min="9744" max="9744" width="5.5" style="542" customWidth="1"/>
    <col min="9745" max="9745" width="8.375" style="542" customWidth="1"/>
    <col min="9746" max="9746" width="5.75" style="542" customWidth="1"/>
    <col min="9747" max="9747" width="7.875" style="542" customWidth="1"/>
    <col min="9748" max="9748" width="5" style="542" customWidth="1"/>
    <col min="9749" max="9749" width="6.625" style="542" customWidth="1"/>
    <col min="9750" max="9750" width="5.625" style="542" customWidth="1"/>
    <col min="9751" max="9751" width="7.875" style="542" customWidth="1"/>
    <col min="9752" max="9752" width="5.875" style="542" customWidth="1"/>
    <col min="9753" max="9753" width="7.125" style="542" customWidth="1"/>
    <col min="9754" max="9754" width="6.125" style="542" customWidth="1"/>
    <col min="9755" max="9755" width="9.125" style="542" customWidth="1"/>
    <col min="9756" max="9756" width="2.75" style="542" customWidth="1"/>
    <col min="9757" max="9984" width="9" style="542"/>
    <col min="9985" max="9985" width="10.375" style="542" customWidth="1"/>
    <col min="9986" max="9998" width="5.5" style="542" customWidth="1"/>
    <col min="9999" max="9999" width="8.125" style="542" customWidth="1"/>
    <col min="10000" max="10000" width="5.5" style="542" customWidth="1"/>
    <col min="10001" max="10001" width="8.375" style="542" customWidth="1"/>
    <col min="10002" max="10002" width="5.75" style="542" customWidth="1"/>
    <col min="10003" max="10003" width="7.875" style="542" customWidth="1"/>
    <col min="10004" max="10004" width="5" style="542" customWidth="1"/>
    <col min="10005" max="10005" width="6.625" style="542" customWidth="1"/>
    <col min="10006" max="10006" width="5.625" style="542" customWidth="1"/>
    <col min="10007" max="10007" width="7.875" style="542" customWidth="1"/>
    <col min="10008" max="10008" width="5.875" style="542" customWidth="1"/>
    <col min="10009" max="10009" width="7.125" style="542" customWidth="1"/>
    <col min="10010" max="10010" width="6.125" style="542" customWidth="1"/>
    <col min="10011" max="10011" width="9.125" style="542" customWidth="1"/>
    <col min="10012" max="10012" width="2.75" style="542" customWidth="1"/>
    <col min="10013" max="10240" width="9" style="542"/>
    <col min="10241" max="10241" width="10.375" style="542" customWidth="1"/>
    <col min="10242" max="10254" width="5.5" style="542" customWidth="1"/>
    <col min="10255" max="10255" width="8.125" style="542" customWidth="1"/>
    <col min="10256" max="10256" width="5.5" style="542" customWidth="1"/>
    <col min="10257" max="10257" width="8.375" style="542" customWidth="1"/>
    <col min="10258" max="10258" width="5.75" style="542" customWidth="1"/>
    <col min="10259" max="10259" width="7.875" style="542" customWidth="1"/>
    <col min="10260" max="10260" width="5" style="542" customWidth="1"/>
    <col min="10261" max="10261" width="6.625" style="542" customWidth="1"/>
    <col min="10262" max="10262" width="5.625" style="542" customWidth="1"/>
    <col min="10263" max="10263" width="7.875" style="542" customWidth="1"/>
    <col min="10264" max="10264" width="5.875" style="542" customWidth="1"/>
    <col min="10265" max="10265" width="7.125" style="542" customWidth="1"/>
    <col min="10266" max="10266" width="6.125" style="542" customWidth="1"/>
    <col min="10267" max="10267" width="9.125" style="542" customWidth="1"/>
    <col min="10268" max="10268" width="2.75" style="542" customWidth="1"/>
    <col min="10269" max="10496" width="9" style="542"/>
    <col min="10497" max="10497" width="10.375" style="542" customWidth="1"/>
    <col min="10498" max="10510" width="5.5" style="542" customWidth="1"/>
    <col min="10511" max="10511" width="8.125" style="542" customWidth="1"/>
    <col min="10512" max="10512" width="5.5" style="542" customWidth="1"/>
    <col min="10513" max="10513" width="8.375" style="542" customWidth="1"/>
    <col min="10514" max="10514" width="5.75" style="542" customWidth="1"/>
    <col min="10515" max="10515" width="7.875" style="542" customWidth="1"/>
    <col min="10516" max="10516" width="5" style="542" customWidth="1"/>
    <col min="10517" max="10517" width="6.625" style="542" customWidth="1"/>
    <col min="10518" max="10518" width="5.625" style="542" customWidth="1"/>
    <col min="10519" max="10519" width="7.875" style="542" customWidth="1"/>
    <col min="10520" max="10520" width="5.875" style="542" customWidth="1"/>
    <col min="10521" max="10521" width="7.125" style="542" customWidth="1"/>
    <col min="10522" max="10522" width="6.125" style="542" customWidth="1"/>
    <col min="10523" max="10523" width="9.125" style="542" customWidth="1"/>
    <col min="10524" max="10524" width="2.75" style="542" customWidth="1"/>
    <col min="10525" max="10752" width="9" style="542"/>
    <col min="10753" max="10753" width="10.375" style="542" customWidth="1"/>
    <col min="10754" max="10766" width="5.5" style="542" customWidth="1"/>
    <col min="10767" max="10767" width="8.125" style="542" customWidth="1"/>
    <col min="10768" max="10768" width="5.5" style="542" customWidth="1"/>
    <col min="10769" max="10769" width="8.375" style="542" customWidth="1"/>
    <col min="10770" max="10770" width="5.75" style="542" customWidth="1"/>
    <col min="10771" max="10771" width="7.875" style="542" customWidth="1"/>
    <col min="10772" max="10772" width="5" style="542" customWidth="1"/>
    <col min="10773" max="10773" width="6.625" style="542" customWidth="1"/>
    <col min="10774" max="10774" width="5.625" style="542" customWidth="1"/>
    <col min="10775" max="10775" width="7.875" style="542" customWidth="1"/>
    <col min="10776" max="10776" width="5.875" style="542" customWidth="1"/>
    <col min="10777" max="10777" width="7.125" style="542" customWidth="1"/>
    <col min="10778" max="10778" width="6.125" style="542" customWidth="1"/>
    <col min="10779" max="10779" width="9.125" style="542" customWidth="1"/>
    <col min="10780" max="10780" width="2.75" style="542" customWidth="1"/>
    <col min="10781" max="11008" width="9" style="542"/>
    <col min="11009" max="11009" width="10.375" style="542" customWidth="1"/>
    <col min="11010" max="11022" width="5.5" style="542" customWidth="1"/>
    <col min="11023" max="11023" width="8.125" style="542" customWidth="1"/>
    <col min="11024" max="11024" width="5.5" style="542" customWidth="1"/>
    <col min="11025" max="11025" width="8.375" style="542" customWidth="1"/>
    <col min="11026" max="11026" width="5.75" style="542" customWidth="1"/>
    <col min="11027" max="11027" width="7.875" style="542" customWidth="1"/>
    <col min="11028" max="11028" width="5" style="542" customWidth="1"/>
    <col min="11029" max="11029" width="6.625" style="542" customWidth="1"/>
    <col min="11030" max="11030" width="5.625" style="542" customWidth="1"/>
    <col min="11031" max="11031" width="7.875" style="542" customWidth="1"/>
    <col min="11032" max="11032" width="5.875" style="542" customWidth="1"/>
    <col min="11033" max="11033" width="7.125" style="542" customWidth="1"/>
    <col min="11034" max="11034" width="6.125" style="542" customWidth="1"/>
    <col min="11035" max="11035" width="9.125" style="542" customWidth="1"/>
    <col min="11036" max="11036" width="2.75" style="542" customWidth="1"/>
    <col min="11037" max="11264" width="9" style="542"/>
    <col min="11265" max="11265" width="10.375" style="542" customWidth="1"/>
    <col min="11266" max="11278" width="5.5" style="542" customWidth="1"/>
    <col min="11279" max="11279" width="8.125" style="542" customWidth="1"/>
    <col min="11280" max="11280" width="5.5" style="542" customWidth="1"/>
    <col min="11281" max="11281" width="8.375" style="542" customWidth="1"/>
    <col min="11282" max="11282" width="5.75" style="542" customWidth="1"/>
    <col min="11283" max="11283" width="7.875" style="542" customWidth="1"/>
    <col min="11284" max="11284" width="5" style="542" customWidth="1"/>
    <col min="11285" max="11285" width="6.625" style="542" customWidth="1"/>
    <col min="11286" max="11286" width="5.625" style="542" customWidth="1"/>
    <col min="11287" max="11287" width="7.875" style="542" customWidth="1"/>
    <col min="11288" max="11288" width="5.875" style="542" customWidth="1"/>
    <col min="11289" max="11289" width="7.125" style="542" customWidth="1"/>
    <col min="11290" max="11290" width="6.125" style="542" customWidth="1"/>
    <col min="11291" max="11291" width="9.125" style="542" customWidth="1"/>
    <col min="11292" max="11292" width="2.75" style="542" customWidth="1"/>
    <col min="11293" max="11520" width="9" style="542"/>
    <col min="11521" max="11521" width="10.375" style="542" customWidth="1"/>
    <col min="11522" max="11534" width="5.5" style="542" customWidth="1"/>
    <col min="11535" max="11535" width="8.125" style="542" customWidth="1"/>
    <col min="11536" max="11536" width="5.5" style="542" customWidth="1"/>
    <col min="11537" max="11537" width="8.375" style="542" customWidth="1"/>
    <col min="11538" max="11538" width="5.75" style="542" customWidth="1"/>
    <col min="11539" max="11539" width="7.875" style="542" customWidth="1"/>
    <col min="11540" max="11540" width="5" style="542" customWidth="1"/>
    <col min="11541" max="11541" width="6.625" style="542" customWidth="1"/>
    <col min="11542" max="11542" width="5.625" style="542" customWidth="1"/>
    <col min="11543" max="11543" width="7.875" style="542" customWidth="1"/>
    <col min="11544" max="11544" width="5.875" style="542" customWidth="1"/>
    <col min="11545" max="11545" width="7.125" style="542" customWidth="1"/>
    <col min="11546" max="11546" width="6.125" style="542" customWidth="1"/>
    <col min="11547" max="11547" width="9.125" style="542" customWidth="1"/>
    <col min="11548" max="11548" width="2.75" style="542" customWidth="1"/>
    <col min="11549" max="11776" width="9" style="542"/>
    <col min="11777" max="11777" width="10.375" style="542" customWidth="1"/>
    <col min="11778" max="11790" width="5.5" style="542" customWidth="1"/>
    <col min="11791" max="11791" width="8.125" style="542" customWidth="1"/>
    <col min="11792" max="11792" width="5.5" style="542" customWidth="1"/>
    <col min="11793" max="11793" width="8.375" style="542" customWidth="1"/>
    <col min="11794" max="11794" width="5.75" style="542" customWidth="1"/>
    <col min="11795" max="11795" width="7.875" style="542" customWidth="1"/>
    <col min="11796" max="11796" width="5" style="542" customWidth="1"/>
    <col min="11797" max="11797" width="6.625" style="542" customWidth="1"/>
    <col min="11798" max="11798" width="5.625" style="542" customWidth="1"/>
    <col min="11799" max="11799" width="7.875" style="542" customWidth="1"/>
    <col min="11800" max="11800" width="5.875" style="542" customWidth="1"/>
    <col min="11801" max="11801" width="7.125" style="542" customWidth="1"/>
    <col min="11802" max="11802" width="6.125" style="542" customWidth="1"/>
    <col min="11803" max="11803" width="9.125" style="542" customWidth="1"/>
    <col min="11804" max="11804" width="2.75" style="542" customWidth="1"/>
    <col min="11805" max="12032" width="9" style="542"/>
    <col min="12033" max="12033" width="10.375" style="542" customWidth="1"/>
    <col min="12034" max="12046" width="5.5" style="542" customWidth="1"/>
    <col min="12047" max="12047" width="8.125" style="542" customWidth="1"/>
    <col min="12048" max="12048" width="5.5" style="542" customWidth="1"/>
    <col min="12049" max="12049" width="8.375" style="542" customWidth="1"/>
    <col min="12050" max="12050" width="5.75" style="542" customWidth="1"/>
    <col min="12051" max="12051" width="7.875" style="542" customWidth="1"/>
    <col min="12052" max="12052" width="5" style="542" customWidth="1"/>
    <col min="12053" max="12053" width="6.625" style="542" customWidth="1"/>
    <col min="12054" max="12054" width="5.625" style="542" customWidth="1"/>
    <col min="12055" max="12055" width="7.875" style="542" customWidth="1"/>
    <col min="12056" max="12056" width="5.875" style="542" customWidth="1"/>
    <col min="12057" max="12057" width="7.125" style="542" customWidth="1"/>
    <col min="12058" max="12058" width="6.125" style="542" customWidth="1"/>
    <col min="12059" max="12059" width="9.125" style="542" customWidth="1"/>
    <col min="12060" max="12060" width="2.75" style="542" customWidth="1"/>
    <col min="12061" max="12288" width="9" style="542"/>
    <col min="12289" max="12289" width="10.375" style="542" customWidth="1"/>
    <col min="12290" max="12302" width="5.5" style="542" customWidth="1"/>
    <col min="12303" max="12303" width="8.125" style="542" customWidth="1"/>
    <col min="12304" max="12304" width="5.5" style="542" customWidth="1"/>
    <col min="12305" max="12305" width="8.375" style="542" customWidth="1"/>
    <col min="12306" max="12306" width="5.75" style="542" customWidth="1"/>
    <col min="12307" max="12307" width="7.875" style="542" customWidth="1"/>
    <col min="12308" max="12308" width="5" style="542" customWidth="1"/>
    <col min="12309" max="12309" width="6.625" style="542" customWidth="1"/>
    <col min="12310" max="12310" width="5.625" style="542" customWidth="1"/>
    <col min="12311" max="12311" width="7.875" style="542" customWidth="1"/>
    <col min="12312" max="12312" width="5.875" style="542" customWidth="1"/>
    <col min="12313" max="12313" width="7.125" style="542" customWidth="1"/>
    <col min="12314" max="12314" width="6.125" style="542" customWidth="1"/>
    <col min="12315" max="12315" width="9.125" style="542" customWidth="1"/>
    <col min="12316" max="12316" width="2.75" style="542" customWidth="1"/>
    <col min="12317" max="12544" width="9" style="542"/>
    <col min="12545" max="12545" width="10.375" style="542" customWidth="1"/>
    <col min="12546" max="12558" width="5.5" style="542" customWidth="1"/>
    <col min="12559" max="12559" width="8.125" style="542" customWidth="1"/>
    <col min="12560" max="12560" width="5.5" style="542" customWidth="1"/>
    <col min="12561" max="12561" width="8.375" style="542" customWidth="1"/>
    <col min="12562" max="12562" width="5.75" style="542" customWidth="1"/>
    <col min="12563" max="12563" width="7.875" style="542" customWidth="1"/>
    <col min="12564" max="12564" width="5" style="542" customWidth="1"/>
    <col min="12565" max="12565" width="6.625" style="542" customWidth="1"/>
    <col min="12566" max="12566" width="5.625" style="542" customWidth="1"/>
    <col min="12567" max="12567" width="7.875" style="542" customWidth="1"/>
    <col min="12568" max="12568" width="5.875" style="542" customWidth="1"/>
    <col min="12569" max="12569" width="7.125" style="542" customWidth="1"/>
    <col min="12570" max="12570" width="6.125" style="542" customWidth="1"/>
    <col min="12571" max="12571" width="9.125" style="542" customWidth="1"/>
    <col min="12572" max="12572" width="2.75" style="542" customWidth="1"/>
    <col min="12573" max="12800" width="9" style="542"/>
    <col min="12801" max="12801" width="10.375" style="542" customWidth="1"/>
    <col min="12802" max="12814" width="5.5" style="542" customWidth="1"/>
    <col min="12815" max="12815" width="8.125" style="542" customWidth="1"/>
    <col min="12816" max="12816" width="5.5" style="542" customWidth="1"/>
    <col min="12817" max="12817" width="8.375" style="542" customWidth="1"/>
    <col min="12818" max="12818" width="5.75" style="542" customWidth="1"/>
    <col min="12819" max="12819" width="7.875" style="542" customWidth="1"/>
    <col min="12820" max="12820" width="5" style="542" customWidth="1"/>
    <col min="12821" max="12821" width="6.625" style="542" customWidth="1"/>
    <col min="12822" max="12822" width="5.625" style="542" customWidth="1"/>
    <col min="12823" max="12823" width="7.875" style="542" customWidth="1"/>
    <col min="12824" max="12824" width="5.875" style="542" customWidth="1"/>
    <col min="12825" max="12825" width="7.125" style="542" customWidth="1"/>
    <col min="12826" max="12826" width="6.125" style="542" customWidth="1"/>
    <col min="12827" max="12827" width="9.125" style="542" customWidth="1"/>
    <col min="12828" max="12828" width="2.75" style="542" customWidth="1"/>
    <col min="12829" max="13056" width="9" style="542"/>
    <col min="13057" max="13057" width="10.375" style="542" customWidth="1"/>
    <col min="13058" max="13070" width="5.5" style="542" customWidth="1"/>
    <col min="13071" max="13071" width="8.125" style="542" customWidth="1"/>
    <col min="13072" max="13072" width="5.5" style="542" customWidth="1"/>
    <col min="13073" max="13073" width="8.375" style="542" customWidth="1"/>
    <col min="13074" max="13074" width="5.75" style="542" customWidth="1"/>
    <col min="13075" max="13075" width="7.875" style="542" customWidth="1"/>
    <col min="13076" max="13076" width="5" style="542" customWidth="1"/>
    <col min="13077" max="13077" width="6.625" style="542" customWidth="1"/>
    <col min="13078" max="13078" width="5.625" style="542" customWidth="1"/>
    <col min="13079" max="13079" width="7.875" style="542" customWidth="1"/>
    <col min="13080" max="13080" width="5.875" style="542" customWidth="1"/>
    <col min="13081" max="13081" width="7.125" style="542" customWidth="1"/>
    <col min="13082" max="13082" width="6.125" style="542" customWidth="1"/>
    <col min="13083" max="13083" width="9.125" style="542" customWidth="1"/>
    <col min="13084" max="13084" width="2.75" style="542" customWidth="1"/>
    <col min="13085" max="13312" width="9" style="542"/>
    <col min="13313" max="13313" width="10.375" style="542" customWidth="1"/>
    <col min="13314" max="13326" width="5.5" style="542" customWidth="1"/>
    <col min="13327" max="13327" width="8.125" style="542" customWidth="1"/>
    <col min="13328" max="13328" width="5.5" style="542" customWidth="1"/>
    <col min="13329" max="13329" width="8.375" style="542" customWidth="1"/>
    <col min="13330" max="13330" width="5.75" style="542" customWidth="1"/>
    <col min="13331" max="13331" width="7.875" style="542" customWidth="1"/>
    <col min="13332" max="13332" width="5" style="542" customWidth="1"/>
    <col min="13333" max="13333" width="6.625" style="542" customWidth="1"/>
    <col min="13334" max="13334" width="5.625" style="542" customWidth="1"/>
    <col min="13335" max="13335" width="7.875" style="542" customWidth="1"/>
    <col min="13336" max="13336" width="5.875" style="542" customWidth="1"/>
    <col min="13337" max="13337" width="7.125" style="542" customWidth="1"/>
    <col min="13338" max="13338" width="6.125" style="542" customWidth="1"/>
    <col min="13339" max="13339" width="9.125" style="542" customWidth="1"/>
    <col min="13340" max="13340" width="2.75" style="542" customWidth="1"/>
    <col min="13341" max="13568" width="9" style="542"/>
    <col min="13569" max="13569" width="10.375" style="542" customWidth="1"/>
    <col min="13570" max="13582" width="5.5" style="542" customWidth="1"/>
    <col min="13583" max="13583" width="8.125" style="542" customWidth="1"/>
    <col min="13584" max="13584" width="5.5" style="542" customWidth="1"/>
    <col min="13585" max="13585" width="8.375" style="542" customWidth="1"/>
    <col min="13586" max="13586" width="5.75" style="542" customWidth="1"/>
    <col min="13587" max="13587" width="7.875" style="542" customWidth="1"/>
    <col min="13588" max="13588" width="5" style="542" customWidth="1"/>
    <col min="13589" max="13589" width="6.625" style="542" customWidth="1"/>
    <col min="13590" max="13590" width="5.625" style="542" customWidth="1"/>
    <col min="13591" max="13591" width="7.875" style="542" customWidth="1"/>
    <col min="13592" max="13592" width="5.875" style="542" customWidth="1"/>
    <col min="13593" max="13593" width="7.125" style="542" customWidth="1"/>
    <col min="13594" max="13594" width="6.125" style="542" customWidth="1"/>
    <col min="13595" max="13595" width="9.125" style="542" customWidth="1"/>
    <col min="13596" max="13596" width="2.75" style="542" customWidth="1"/>
    <col min="13597" max="13824" width="9" style="542"/>
    <col min="13825" max="13825" width="10.375" style="542" customWidth="1"/>
    <col min="13826" max="13838" width="5.5" style="542" customWidth="1"/>
    <col min="13839" max="13839" width="8.125" style="542" customWidth="1"/>
    <col min="13840" max="13840" width="5.5" style="542" customWidth="1"/>
    <col min="13841" max="13841" width="8.375" style="542" customWidth="1"/>
    <col min="13842" max="13842" width="5.75" style="542" customWidth="1"/>
    <col min="13843" max="13843" width="7.875" style="542" customWidth="1"/>
    <col min="13844" max="13844" width="5" style="542" customWidth="1"/>
    <col min="13845" max="13845" width="6.625" style="542" customWidth="1"/>
    <col min="13846" max="13846" width="5.625" style="542" customWidth="1"/>
    <col min="13847" max="13847" width="7.875" style="542" customWidth="1"/>
    <col min="13848" max="13848" width="5.875" style="542" customWidth="1"/>
    <col min="13849" max="13849" width="7.125" style="542" customWidth="1"/>
    <col min="13850" max="13850" width="6.125" style="542" customWidth="1"/>
    <col min="13851" max="13851" width="9.125" style="542" customWidth="1"/>
    <col min="13852" max="13852" width="2.75" style="542" customWidth="1"/>
    <col min="13853" max="14080" width="9" style="542"/>
    <col min="14081" max="14081" width="10.375" style="542" customWidth="1"/>
    <col min="14082" max="14094" width="5.5" style="542" customWidth="1"/>
    <col min="14095" max="14095" width="8.125" style="542" customWidth="1"/>
    <col min="14096" max="14096" width="5.5" style="542" customWidth="1"/>
    <col min="14097" max="14097" width="8.375" style="542" customWidth="1"/>
    <col min="14098" max="14098" width="5.75" style="542" customWidth="1"/>
    <col min="14099" max="14099" width="7.875" style="542" customWidth="1"/>
    <col min="14100" max="14100" width="5" style="542" customWidth="1"/>
    <col min="14101" max="14101" width="6.625" style="542" customWidth="1"/>
    <col min="14102" max="14102" width="5.625" style="542" customWidth="1"/>
    <col min="14103" max="14103" width="7.875" style="542" customWidth="1"/>
    <col min="14104" max="14104" width="5.875" style="542" customWidth="1"/>
    <col min="14105" max="14105" width="7.125" style="542" customWidth="1"/>
    <col min="14106" max="14106" width="6.125" style="542" customWidth="1"/>
    <col min="14107" max="14107" width="9.125" style="542" customWidth="1"/>
    <col min="14108" max="14108" width="2.75" style="542" customWidth="1"/>
    <col min="14109" max="14336" width="9" style="542"/>
    <col min="14337" max="14337" width="10.375" style="542" customWidth="1"/>
    <col min="14338" max="14350" width="5.5" style="542" customWidth="1"/>
    <col min="14351" max="14351" width="8.125" style="542" customWidth="1"/>
    <col min="14352" max="14352" width="5.5" style="542" customWidth="1"/>
    <col min="14353" max="14353" width="8.375" style="542" customWidth="1"/>
    <col min="14354" max="14354" width="5.75" style="542" customWidth="1"/>
    <col min="14355" max="14355" width="7.875" style="542" customWidth="1"/>
    <col min="14356" max="14356" width="5" style="542" customWidth="1"/>
    <col min="14357" max="14357" width="6.625" style="542" customWidth="1"/>
    <col min="14358" max="14358" width="5.625" style="542" customWidth="1"/>
    <col min="14359" max="14359" width="7.875" style="542" customWidth="1"/>
    <col min="14360" max="14360" width="5.875" style="542" customWidth="1"/>
    <col min="14361" max="14361" width="7.125" style="542" customWidth="1"/>
    <col min="14362" max="14362" width="6.125" style="542" customWidth="1"/>
    <col min="14363" max="14363" width="9.125" style="542" customWidth="1"/>
    <col min="14364" max="14364" width="2.75" style="542" customWidth="1"/>
    <col min="14365" max="14592" width="9" style="542"/>
    <col min="14593" max="14593" width="10.375" style="542" customWidth="1"/>
    <col min="14594" max="14606" width="5.5" style="542" customWidth="1"/>
    <col min="14607" max="14607" width="8.125" style="542" customWidth="1"/>
    <col min="14608" max="14608" width="5.5" style="542" customWidth="1"/>
    <col min="14609" max="14609" width="8.375" style="542" customWidth="1"/>
    <col min="14610" max="14610" width="5.75" style="542" customWidth="1"/>
    <col min="14611" max="14611" width="7.875" style="542" customWidth="1"/>
    <col min="14612" max="14612" width="5" style="542" customWidth="1"/>
    <col min="14613" max="14613" width="6.625" style="542" customWidth="1"/>
    <col min="14614" max="14614" width="5.625" style="542" customWidth="1"/>
    <col min="14615" max="14615" width="7.875" style="542" customWidth="1"/>
    <col min="14616" max="14616" width="5.875" style="542" customWidth="1"/>
    <col min="14617" max="14617" width="7.125" style="542" customWidth="1"/>
    <col min="14618" max="14618" width="6.125" style="542" customWidth="1"/>
    <col min="14619" max="14619" width="9.125" style="542" customWidth="1"/>
    <col min="14620" max="14620" width="2.75" style="542" customWidth="1"/>
    <col min="14621" max="14848" width="9" style="542"/>
    <col min="14849" max="14849" width="10.375" style="542" customWidth="1"/>
    <col min="14850" max="14862" width="5.5" style="542" customWidth="1"/>
    <col min="14863" max="14863" width="8.125" style="542" customWidth="1"/>
    <col min="14864" max="14864" width="5.5" style="542" customWidth="1"/>
    <col min="14865" max="14865" width="8.375" style="542" customWidth="1"/>
    <col min="14866" max="14866" width="5.75" style="542" customWidth="1"/>
    <col min="14867" max="14867" width="7.875" style="542" customWidth="1"/>
    <col min="14868" max="14868" width="5" style="542" customWidth="1"/>
    <col min="14869" max="14869" width="6.625" style="542" customWidth="1"/>
    <col min="14870" max="14870" width="5.625" style="542" customWidth="1"/>
    <col min="14871" max="14871" width="7.875" style="542" customWidth="1"/>
    <col min="14872" max="14872" width="5.875" style="542" customWidth="1"/>
    <col min="14873" max="14873" width="7.125" style="542" customWidth="1"/>
    <col min="14874" max="14874" width="6.125" style="542" customWidth="1"/>
    <col min="14875" max="14875" width="9.125" style="542" customWidth="1"/>
    <col min="14876" max="14876" width="2.75" style="542" customWidth="1"/>
    <col min="14877" max="15104" width="9" style="542"/>
    <col min="15105" max="15105" width="10.375" style="542" customWidth="1"/>
    <col min="15106" max="15118" width="5.5" style="542" customWidth="1"/>
    <col min="15119" max="15119" width="8.125" style="542" customWidth="1"/>
    <col min="15120" max="15120" width="5.5" style="542" customWidth="1"/>
    <col min="15121" max="15121" width="8.375" style="542" customWidth="1"/>
    <col min="15122" max="15122" width="5.75" style="542" customWidth="1"/>
    <col min="15123" max="15123" width="7.875" style="542" customWidth="1"/>
    <col min="15124" max="15124" width="5" style="542" customWidth="1"/>
    <col min="15125" max="15125" width="6.625" style="542" customWidth="1"/>
    <col min="15126" max="15126" width="5.625" style="542" customWidth="1"/>
    <col min="15127" max="15127" width="7.875" style="542" customWidth="1"/>
    <col min="15128" max="15128" width="5.875" style="542" customWidth="1"/>
    <col min="15129" max="15129" width="7.125" style="542" customWidth="1"/>
    <col min="15130" max="15130" width="6.125" style="542" customWidth="1"/>
    <col min="15131" max="15131" width="9.125" style="542" customWidth="1"/>
    <col min="15132" max="15132" width="2.75" style="542" customWidth="1"/>
    <col min="15133" max="15360" width="9" style="542"/>
    <col min="15361" max="15361" width="10.375" style="542" customWidth="1"/>
    <col min="15362" max="15374" width="5.5" style="542" customWidth="1"/>
    <col min="15375" max="15375" width="8.125" style="542" customWidth="1"/>
    <col min="15376" max="15376" width="5.5" style="542" customWidth="1"/>
    <col min="15377" max="15377" width="8.375" style="542" customWidth="1"/>
    <col min="15378" max="15378" width="5.75" style="542" customWidth="1"/>
    <col min="15379" max="15379" width="7.875" style="542" customWidth="1"/>
    <col min="15380" max="15380" width="5" style="542" customWidth="1"/>
    <col min="15381" max="15381" width="6.625" style="542" customWidth="1"/>
    <col min="15382" max="15382" width="5.625" style="542" customWidth="1"/>
    <col min="15383" max="15383" width="7.875" style="542" customWidth="1"/>
    <col min="15384" max="15384" width="5.875" style="542" customWidth="1"/>
    <col min="15385" max="15385" width="7.125" style="542" customWidth="1"/>
    <col min="15386" max="15386" width="6.125" style="542" customWidth="1"/>
    <col min="15387" max="15387" width="9.125" style="542" customWidth="1"/>
    <col min="15388" max="15388" width="2.75" style="542" customWidth="1"/>
    <col min="15389" max="15616" width="9" style="542"/>
    <col min="15617" max="15617" width="10.375" style="542" customWidth="1"/>
    <col min="15618" max="15630" width="5.5" style="542" customWidth="1"/>
    <col min="15631" max="15631" width="8.125" style="542" customWidth="1"/>
    <col min="15632" max="15632" width="5.5" style="542" customWidth="1"/>
    <col min="15633" max="15633" width="8.375" style="542" customWidth="1"/>
    <col min="15634" max="15634" width="5.75" style="542" customWidth="1"/>
    <col min="15635" max="15635" width="7.875" style="542" customWidth="1"/>
    <col min="15636" max="15636" width="5" style="542" customWidth="1"/>
    <col min="15637" max="15637" width="6.625" style="542" customWidth="1"/>
    <col min="15638" max="15638" width="5.625" style="542" customWidth="1"/>
    <col min="15639" max="15639" width="7.875" style="542" customWidth="1"/>
    <col min="15640" max="15640" width="5.875" style="542" customWidth="1"/>
    <col min="15641" max="15641" width="7.125" style="542" customWidth="1"/>
    <col min="15642" max="15642" width="6.125" style="542" customWidth="1"/>
    <col min="15643" max="15643" width="9.125" style="542" customWidth="1"/>
    <col min="15644" max="15644" width="2.75" style="542" customWidth="1"/>
    <col min="15645" max="15872" width="9" style="542"/>
    <col min="15873" max="15873" width="10.375" style="542" customWidth="1"/>
    <col min="15874" max="15886" width="5.5" style="542" customWidth="1"/>
    <col min="15887" max="15887" width="8.125" style="542" customWidth="1"/>
    <col min="15888" max="15888" width="5.5" style="542" customWidth="1"/>
    <col min="15889" max="15889" width="8.375" style="542" customWidth="1"/>
    <col min="15890" max="15890" width="5.75" style="542" customWidth="1"/>
    <col min="15891" max="15891" width="7.875" style="542" customWidth="1"/>
    <col min="15892" max="15892" width="5" style="542" customWidth="1"/>
    <col min="15893" max="15893" width="6.625" style="542" customWidth="1"/>
    <col min="15894" max="15894" width="5.625" style="542" customWidth="1"/>
    <col min="15895" max="15895" width="7.875" style="542" customWidth="1"/>
    <col min="15896" max="15896" width="5.875" style="542" customWidth="1"/>
    <col min="15897" max="15897" width="7.125" style="542" customWidth="1"/>
    <col min="15898" max="15898" width="6.125" style="542" customWidth="1"/>
    <col min="15899" max="15899" width="9.125" style="542" customWidth="1"/>
    <col min="15900" max="15900" width="2.75" style="542" customWidth="1"/>
    <col min="15901" max="16128" width="9" style="542"/>
    <col min="16129" max="16129" width="10.375" style="542" customWidth="1"/>
    <col min="16130" max="16142" width="5.5" style="542" customWidth="1"/>
    <col min="16143" max="16143" width="8.125" style="542" customWidth="1"/>
    <col min="16144" max="16144" width="5.5" style="542" customWidth="1"/>
    <col min="16145" max="16145" width="8.375" style="542" customWidth="1"/>
    <col min="16146" max="16146" width="5.75" style="542" customWidth="1"/>
    <col min="16147" max="16147" width="7.875" style="542" customWidth="1"/>
    <col min="16148" max="16148" width="5" style="542" customWidth="1"/>
    <col min="16149" max="16149" width="6.625" style="542" customWidth="1"/>
    <col min="16150" max="16150" width="5.625" style="542" customWidth="1"/>
    <col min="16151" max="16151" width="7.875" style="542" customWidth="1"/>
    <col min="16152" max="16152" width="5.875" style="542" customWidth="1"/>
    <col min="16153" max="16153" width="7.125" style="542" customWidth="1"/>
    <col min="16154" max="16154" width="6.125" style="542" customWidth="1"/>
    <col min="16155" max="16155" width="9.125" style="542" customWidth="1"/>
    <col min="16156" max="16156" width="2.75" style="542" customWidth="1"/>
    <col min="16157" max="16384" width="9" style="542"/>
  </cols>
  <sheetData>
    <row r="1" spans="1:28">
      <c r="A1" s="1512" t="s">
        <v>684</v>
      </c>
      <c r="B1" s="753"/>
      <c r="C1" s="753"/>
      <c r="D1" s="753"/>
      <c r="E1" s="753"/>
      <c r="F1" s="753"/>
      <c r="G1" s="753"/>
      <c r="H1" s="753"/>
      <c r="I1" s="753"/>
      <c r="J1" s="753"/>
      <c r="K1" s="753"/>
      <c r="L1" s="753"/>
      <c r="M1" s="753"/>
      <c r="N1" s="753"/>
      <c r="O1" s="753"/>
      <c r="P1" s="753"/>
      <c r="Q1" s="753"/>
      <c r="R1" s="753"/>
      <c r="S1" s="753"/>
      <c r="T1" s="753"/>
      <c r="U1" s="753"/>
      <c r="V1" s="1587" t="s">
        <v>685</v>
      </c>
      <c r="W1" s="1588"/>
      <c r="X1" s="2700" t="s">
        <v>2439</v>
      </c>
      <c r="Y1" s="2701"/>
      <c r="Z1" s="2701"/>
      <c r="AA1" s="2702"/>
      <c r="AB1" s="1589"/>
    </row>
    <row r="2" spans="1:28">
      <c r="A2" s="1512" t="s">
        <v>2440</v>
      </c>
      <c r="B2" s="755" t="s">
        <v>2463</v>
      </c>
      <c r="C2" s="756"/>
      <c r="D2" s="756"/>
      <c r="E2" s="756"/>
      <c r="F2" s="756"/>
      <c r="G2" s="756"/>
      <c r="H2" s="756"/>
      <c r="I2" s="756"/>
      <c r="J2" s="1590"/>
      <c r="K2" s="756"/>
      <c r="L2" s="756"/>
      <c r="M2" s="756"/>
      <c r="N2" s="756"/>
      <c r="O2" s="756"/>
      <c r="P2" s="756"/>
      <c r="Q2" s="756"/>
      <c r="R2" s="756"/>
      <c r="S2" s="756"/>
      <c r="T2" s="756"/>
      <c r="U2" s="1591"/>
      <c r="V2" s="1587" t="s">
        <v>891</v>
      </c>
      <c r="W2" s="1588"/>
      <c r="X2" s="2703" t="s">
        <v>2464</v>
      </c>
      <c r="Y2" s="2704"/>
      <c r="Z2" s="2704"/>
      <c r="AA2" s="2705"/>
    </row>
    <row r="4" spans="1:28" ht="25.5">
      <c r="A4" s="2680" t="s">
        <v>2465</v>
      </c>
      <c r="B4" s="2680"/>
      <c r="C4" s="2680"/>
      <c r="D4" s="2680"/>
      <c r="E4" s="2680"/>
      <c r="F4" s="2680"/>
      <c r="G4" s="2680"/>
      <c r="H4" s="2680"/>
      <c r="I4" s="2680"/>
      <c r="J4" s="2680"/>
      <c r="K4" s="2680"/>
      <c r="L4" s="2680"/>
      <c r="M4" s="2680"/>
      <c r="N4" s="2680"/>
      <c r="O4" s="2680"/>
      <c r="P4" s="2680"/>
      <c r="Q4" s="2680"/>
      <c r="R4" s="2680"/>
      <c r="S4" s="2680"/>
      <c r="T4" s="2680"/>
      <c r="U4" s="2680"/>
      <c r="V4" s="2680"/>
      <c r="W4" s="2680"/>
      <c r="X4" s="2680"/>
      <c r="Y4" s="2680"/>
      <c r="Z4" s="2680"/>
      <c r="AA4" s="2680"/>
    </row>
    <row r="5" spans="1:28">
      <c r="AB5" s="107" t="s">
        <v>62</v>
      </c>
    </row>
    <row r="6" spans="1:28" ht="18.75" customHeight="1">
      <c r="A6" s="757"/>
      <c r="B6" s="757"/>
      <c r="C6" s="757"/>
      <c r="D6" s="757"/>
      <c r="E6" s="757"/>
      <c r="F6" s="757"/>
      <c r="G6" s="757"/>
      <c r="H6" s="757"/>
      <c r="I6" s="757"/>
      <c r="J6" s="757"/>
      <c r="K6" s="757"/>
      <c r="L6" s="757"/>
      <c r="M6" s="1592" t="s">
        <v>2466</v>
      </c>
      <c r="N6" s="1593"/>
      <c r="O6" s="1593"/>
      <c r="P6" s="757"/>
      <c r="Q6" s="757"/>
      <c r="R6" s="757"/>
      <c r="S6" s="757"/>
      <c r="T6" s="757"/>
      <c r="U6" s="757"/>
      <c r="V6" s="757"/>
      <c r="W6" s="757"/>
      <c r="X6" s="757"/>
      <c r="Y6" s="757"/>
      <c r="Z6" s="757"/>
      <c r="AA6" s="1594" t="s">
        <v>2467</v>
      </c>
    </row>
    <row r="7" spans="1:28">
      <c r="A7" s="753"/>
      <c r="B7" s="1244"/>
      <c r="C7" s="1595"/>
      <c r="D7" s="1595" t="s">
        <v>2468</v>
      </c>
      <c r="E7" s="1595" t="s">
        <v>2469</v>
      </c>
      <c r="F7" s="1595" t="s">
        <v>2470</v>
      </c>
      <c r="G7" s="1595" t="s">
        <v>2471</v>
      </c>
      <c r="H7" s="1595" t="s">
        <v>2472</v>
      </c>
      <c r="I7" s="1595" t="s">
        <v>2473</v>
      </c>
      <c r="J7" s="1595" t="s">
        <v>2474</v>
      </c>
      <c r="K7" s="1595"/>
      <c r="L7" s="1595"/>
      <c r="M7" s="1595"/>
      <c r="N7" s="1596" t="s">
        <v>2475</v>
      </c>
      <c r="O7" s="1597"/>
      <c r="P7" s="1597"/>
      <c r="Q7" s="1597"/>
      <c r="R7" s="1244"/>
      <c r="S7" s="1595"/>
      <c r="T7" s="1595"/>
      <c r="U7" s="1588" t="s">
        <v>2476</v>
      </c>
      <c r="V7" s="1588"/>
      <c r="W7" s="1588"/>
      <c r="X7" s="1595"/>
      <c r="Y7" s="1595"/>
      <c r="Z7" s="1598" t="s">
        <v>2477</v>
      </c>
      <c r="AA7" s="1599"/>
    </row>
    <row r="8" spans="1:28">
      <c r="A8" s="1600"/>
      <c r="B8" s="1601" t="s">
        <v>2478</v>
      </c>
      <c r="C8" s="1588"/>
      <c r="D8" s="1588"/>
      <c r="E8" s="1244" t="s">
        <v>2479</v>
      </c>
      <c r="F8" s="1595"/>
      <c r="G8" s="1595"/>
      <c r="H8" s="1601" t="s">
        <v>2480</v>
      </c>
      <c r="I8" s="1588"/>
      <c r="J8" s="1588"/>
      <c r="K8" s="1601" t="s">
        <v>2481</v>
      </c>
      <c r="L8" s="1588"/>
      <c r="M8" s="1588"/>
      <c r="N8" s="1601" t="s">
        <v>2482</v>
      </c>
      <c r="O8" s="1588"/>
      <c r="P8" s="1601" t="s">
        <v>1813</v>
      </c>
      <c r="Q8" s="1588"/>
      <c r="R8" s="1601" t="s">
        <v>2483</v>
      </c>
      <c r="S8" s="1588"/>
      <c r="T8" s="1588"/>
      <c r="U8" s="1588"/>
      <c r="V8" s="1601" t="s">
        <v>2484</v>
      </c>
      <c r="W8" s="1588"/>
      <c r="X8" s="1588"/>
      <c r="Y8" s="1588"/>
      <c r="Z8" s="755"/>
      <c r="AA8" s="756"/>
    </row>
    <row r="9" spans="1:28" ht="49.5" customHeight="1">
      <c r="A9" s="1513" t="s">
        <v>2485</v>
      </c>
      <c r="B9" s="1602" t="s">
        <v>2486</v>
      </c>
      <c r="C9" s="1603" t="s">
        <v>2487</v>
      </c>
      <c r="D9" s="1603" t="s">
        <v>2488</v>
      </c>
      <c r="E9" s="1603" t="s">
        <v>2486</v>
      </c>
      <c r="F9" s="1603" t="s">
        <v>2487</v>
      </c>
      <c r="G9" s="1604" t="s">
        <v>2488</v>
      </c>
      <c r="H9" s="1604" t="s">
        <v>2486</v>
      </c>
      <c r="I9" s="1604" t="s">
        <v>2487</v>
      </c>
      <c r="J9" s="1604" t="s">
        <v>2488</v>
      </c>
      <c r="K9" s="1604" t="s">
        <v>2486</v>
      </c>
      <c r="L9" s="1604" t="s">
        <v>2487</v>
      </c>
      <c r="M9" s="1604" t="s">
        <v>2488</v>
      </c>
      <c r="N9" s="1604" t="s">
        <v>2489</v>
      </c>
      <c r="O9" s="1604" t="s">
        <v>2490</v>
      </c>
      <c r="P9" s="1604" t="s">
        <v>2489</v>
      </c>
      <c r="Q9" s="1603" t="s">
        <v>2490</v>
      </c>
      <c r="R9" s="1605" t="s">
        <v>2491</v>
      </c>
      <c r="S9" s="1606"/>
      <c r="T9" s="2579" t="s">
        <v>2492</v>
      </c>
      <c r="U9" s="2706"/>
      <c r="V9" s="1605" t="s">
        <v>2493</v>
      </c>
      <c r="W9" s="1606"/>
      <c r="X9" s="2579" t="s">
        <v>2494</v>
      </c>
      <c r="Y9" s="2706"/>
      <c r="Z9" s="1603" t="s">
        <v>2495</v>
      </c>
      <c r="AA9" s="1603" t="s">
        <v>2490</v>
      </c>
    </row>
    <row r="10" spans="1:28" ht="36">
      <c r="A10" s="756"/>
      <c r="B10" s="755"/>
      <c r="C10" s="755"/>
      <c r="D10" s="755"/>
      <c r="E10" s="755"/>
      <c r="F10" s="755"/>
      <c r="G10" s="1607"/>
      <c r="H10" s="1607"/>
      <c r="I10" s="1607"/>
      <c r="J10" s="1607"/>
      <c r="K10" s="1607"/>
      <c r="L10" s="1607"/>
      <c r="M10" s="1607"/>
      <c r="N10" s="1607"/>
      <c r="O10" s="1608" t="s">
        <v>2496</v>
      </c>
      <c r="P10" s="1607"/>
      <c r="Q10" s="1609" t="s">
        <v>2496</v>
      </c>
      <c r="R10" s="1610" t="s">
        <v>2497</v>
      </c>
      <c r="S10" s="1611" t="s">
        <v>2498</v>
      </c>
      <c r="T10" s="2698" t="s">
        <v>2455</v>
      </c>
      <c r="U10" s="2699"/>
      <c r="V10" s="1610" t="s">
        <v>2497</v>
      </c>
      <c r="W10" s="1612" t="s">
        <v>2499</v>
      </c>
      <c r="X10" s="2698" t="s">
        <v>2455</v>
      </c>
      <c r="Y10" s="2699"/>
      <c r="Z10" s="755"/>
      <c r="AA10" s="1609" t="s">
        <v>2496</v>
      </c>
    </row>
    <row r="11" spans="1:28">
      <c r="A11" s="1613" t="s">
        <v>2500</v>
      </c>
      <c r="B11" s="1614">
        <v>0</v>
      </c>
      <c r="C11" s="1615">
        <v>0</v>
      </c>
      <c r="D11" s="1615">
        <v>16997</v>
      </c>
      <c r="E11" s="1615">
        <v>0</v>
      </c>
      <c r="F11" s="1615">
        <v>0</v>
      </c>
      <c r="G11" s="1615">
        <v>0</v>
      </c>
      <c r="H11" s="1615">
        <v>0</v>
      </c>
      <c r="I11" s="1615">
        <v>0</v>
      </c>
      <c r="J11" s="1615">
        <v>0</v>
      </c>
      <c r="K11" s="1615">
        <v>0</v>
      </c>
      <c r="L11" s="1615">
        <v>0</v>
      </c>
      <c r="M11" s="1615">
        <v>0</v>
      </c>
      <c r="N11" s="1615">
        <v>0</v>
      </c>
      <c r="O11" s="1615">
        <v>0</v>
      </c>
      <c r="P11" s="1615">
        <v>0</v>
      </c>
      <c r="Q11" s="1615">
        <v>0</v>
      </c>
      <c r="R11" s="1615">
        <v>0</v>
      </c>
      <c r="S11" s="1615">
        <v>0</v>
      </c>
      <c r="T11" s="1615">
        <v>0</v>
      </c>
      <c r="U11" s="1615">
        <v>0</v>
      </c>
      <c r="V11" s="1615">
        <v>0</v>
      </c>
      <c r="W11" s="1615">
        <v>0</v>
      </c>
      <c r="X11" s="1615">
        <v>0</v>
      </c>
      <c r="Y11" s="1615">
        <v>0</v>
      </c>
      <c r="Z11" s="1615">
        <v>0</v>
      </c>
      <c r="AA11" s="1615">
        <v>0</v>
      </c>
      <c r="AB11" s="753"/>
    </row>
    <row r="12" spans="1:28">
      <c r="B12" s="1616"/>
      <c r="C12" s="1617"/>
      <c r="D12" s="1617"/>
      <c r="E12" s="1617"/>
      <c r="F12" s="1617"/>
      <c r="G12" s="1617"/>
      <c r="H12" s="1617"/>
      <c r="I12" s="1617"/>
      <c r="J12" s="1617"/>
      <c r="K12" s="1617"/>
      <c r="L12" s="1617"/>
      <c r="M12" s="1617"/>
      <c r="N12" s="1617"/>
      <c r="O12" s="1617"/>
      <c r="P12" s="1617"/>
      <c r="Q12" s="1617"/>
      <c r="R12" s="1617"/>
      <c r="S12" s="1617"/>
      <c r="T12" s="1617"/>
      <c r="U12" s="1617"/>
      <c r="V12" s="1617"/>
      <c r="W12" s="1617"/>
      <c r="X12" s="1617"/>
      <c r="Y12" s="1617"/>
      <c r="Z12" s="1617"/>
      <c r="AA12" s="1617"/>
      <c r="AB12" s="753"/>
    </row>
    <row r="13" spans="1:28">
      <c r="A13" s="1618"/>
      <c r="B13" s="1616"/>
      <c r="C13" s="1617"/>
      <c r="D13" s="1617"/>
      <c r="E13" s="1617"/>
      <c r="F13" s="1617"/>
      <c r="G13" s="1617"/>
      <c r="H13" s="1617"/>
      <c r="I13" s="1617"/>
      <c r="J13" s="1617"/>
      <c r="K13" s="1617"/>
      <c r="L13" s="1617"/>
      <c r="M13" s="1617"/>
      <c r="N13" s="1617"/>
      <c r="O13" s="1617"/>
      <c r="P13" s="1617"/>
      <c r="Q13" s="1617"/>
      <c r="R13" s="1617"/>
      <c r="S13" s="1617"/>
      <c r="T13" s="1617"/>
      <c r="U13" s="1617"/>
      <c r="V13" s="1617"/>
      <c r="W13" s="1617"/>
      <c r="X13" s="1617"/>
      <c r="Y13" s="1617"/>
      <c r="Z13" s="1617"/>
      <c r="AA13" s="1617"/>
      <c r="AB13" s="753"/>
    </row>
    <row r="14" spans="1:28">
      <c r="A14" s="1618"/>
      <c r="B14" s="1616"/>
      <c r="C14" s="1617"/>
      <c r="D14" s="1617"/>
      <c r="E14" s="1617"/>
      <c r="F14" s="1617"/>
      <c r="G14" s="1617"/>
      <c r="H14" s="1617"/>
      <c r="I14" s="1617"/>
      <c r="J14" s="1617"/>
      <c r="K14" s="1617"/>
      <c r="L14" s="1617"/>
      <c r="M14" s="1617"/>
      <c r="N14" s="1617"/>
      <c r="O14" s="1617"/>
      <c r="P14" s="1617"/>
      <c r="Q14" s="1617"/>
      <c r="R14" s="1617"/>
      <c r="S14" s="1617"/>
      <c r="T14" s="1617"/>
      <c r="U14" s="1617"/>
      <c r="V14" s="1617"/>
      <c r="W14" s="1617"/>
      <c r="X14" s="1617"/>
      <c r="Y14" s="1617"/>
      <c r="Z14" s="1617"/>
      <c r="AA14" s="1617"/>
      <c r="AB14" s="753"/>
    </row>
    <row r="15" spans="1:28">
      <c r="A15" s="1618"/>
      <c r="B15" s="1616"/>
      <c r="C15" s="1617"/>
      <c r="D15" s="1617"/>
      <c r="E15" s="1617"/>
      <c r="F15" s="1617"/>
      <c r="G15" s="1617"/>
      <c r="H15" s="1617"/>
      <c r="I15" s="1617"/>
      <c r="J15" s="1617"/>
      <c r="K15" s="1617"/>
      <c r="L15" s="1617"/>
      <c r="M15" s="1617"/>
      <c r="N15" s="1617"/>
      <c r="O15" s="1617"/>
      <c r="P15" s="1617"/>
      <c r="Q15" s="1617"/>
      <c r="R15" s="1617"/>
      <c r="S15" s="1617"/>
      <c r="T15" s="1617"/>
      <c r="U15" s="1617"/>
      <c r="V15" s="1617"/>
      <c r="W15" s="1617"/>
      <c r="X15" s="1617"/>
      <c r="Y15" s="1617"/>
      <c r="Z15" s="1617"/>
      <c r="AA15" s="1617"/>
      <c r="AB15" s="753"/>
    </row>
    <row r="16" spans="1:28">
      <c r="A16" s="1618"/>
      <c r="B16" s="1616"/>
      <c r="C16" s="1617"/>
      <c r="D16" s="1617"/>
      <c r="E16" s="1617"/>
      <c r="F16" s="1617"/>
      <c r="G16" s="1617"/>
      <c r="H16" s="1617"/>
      <c r="I16" s="1617"/>
      <c r="J16" s="1617"/>
      <c r="K16" s="1617"/>
      <c r="L16" s="1617"/>
      <c r="M16" s="1617"/>
      <c r="N16" s="1617"/>
      <c r="O16" s="1617"/>
      <c r="P16" s="1617"/>
      <c r="Q16" s="1617"/>
      <c r="R16" s="1617"/>
      <c r="S16" s="1617"/>
      <c r="T16" s="1617"/>
      <c r="U16" s="1617"/>
      <c r="V16" s="1617"/>
      <c r="W16" s="1617"/>
      <c r="X16" s="1617"/>
      <c r="Y16" s="1617"/>
      <c r="Z16" s="1617"/>
      <c r="AA16" s="1617"/>
      <c r="AB16" s="753"/>
    </row>
    <row r="17" spans="1:28">
      <c r="A17" s="1618"/>
      <c r="B17" s="1616"/>
      <c r="C17" s="1617"/>
      <c r="D17" s="1617"/>
      <c r="E17" s="1617"/>
      <c r="F17" s="1617"/>
      <c r="G17" s="1617"/>
      <c r="H17" s="1617"/>
      <c r="I17" s="1617"/>
      <c r="J17" s="1617"/>
      <c r="K17" s="1617"/>
      <c r="L17" s="1617"/>
      <c r="M17" s="1617"/>
      <c r="N17" s="1617"/>
      <c r="O17" s="1617"/>
      <c r="P17" s="1617"/>
      <c r="Q17" s="1617"/>
      <c r="R17" s="1617"/>
      <c r="S17" s="1617"/>
      <c r="T17" s="1617"/>
      <c r="U17" s="1617"/>
      <c r="V17" s="1617"/>
      <c r="W17" s="1617"/>
      <c r="X17" s="1617"/>
      <c r="Y17" s="1617"/>
      <c r="Z17" s="1617"/>
      <c r="AA17" s="1617"/>
      <c r="AB17" s="753"/>
    </row>
    <row r="18" spans="1:28">
      <c r="A18" s="1618"/>
      <c r="B18" s="1616"/>
      <c r="C18" s="1617"/>
      <c r="D18" s="1617"/>
      <c r="E18" s="1617"/>
      <c r="F18" s="1617"/>
      <c r="G18" s="1617"/>
      <c r="H18" s="1617"/>
      <c r="I18" s="1617"/>
      <c r="J18" s="1617"/>
      <c r="K18" s="1617"/>
      <c r="L18" s="1617"/>
      <c r="M18" s="1617"/>
      <c r="N18" s="1617"/>
      <c r="O18" s="1617"/>
      <c r="P18" s="1617"/>
      <c r="Q18" s="1617"/>
      <c r="R18" s="1617"/>
      <c r="S18" s="1617"/>
      <c r="T18" s="1617"/>
      <c r="U18" s="1617"/>
      <c r="V18" s="1617"/>
      <c r="W18" s="1617"/>
      <c r="X18" s="1617"/>
      <c r="Y18" s="1617"/>
      <c r="Z18" s="1617"/>
      <c r="AA18" s="1617"/>
      <c r="AB18" s="753"/>
    </row>
    <row r="19" spans="1:28">
      <c r="A19" s="1618"/>
      <c r="B19" s="1616"/>
      <c r="C19" s="1617"/>
      <c r="D19" s="1617"/>
      <c r="E19" s="1617"/>
      <c r="F19" s="1617"/>
      <c r="G19" s="1617"/>
      <c r="H19" s="1617"/>
      <c r="I19" s="1617"/>
      <c r="J19" s="1617"/>
      <c r="K19" s="1617"/>
      <c r="L19" s="1617"/>
      <c r="M19" s="1617"/>
      <c r="N19" s="1617"/>
      <c r="O19" s="1617"/>
      <c r="P19" s="1617"/>
      <c r="Q19" s="1617"/>
      <c r="R19" s="1617"/>
      <c r="S19" s="1617"/>
      <c r="T19" s="1617"/>
      <c r="U19" s="1617"/>
      <c r="V19" s="1617"/>
      <c r="W19" s="1617"/>
      <c r="X19" s="1617"/>
      <c r="Y19" s="1617"/>
      <c r="Z19" s="1617"/>
      <c r="AA19" s="1617"/>
      <c r="AB19" s="753"/>
    </row>
    <row r="20" spans="1:28">
      <c r="A20" s="1618"/>
      <c r="B20" s="1616"/>
      <c r="C20" s="1617"/>
      <c r="D20" s="1617"/>
      <c r="E20" s="1617"/>
      <c r="F20" s="1617"/>
      <c r="G20" s="1617"/>
      <c r="H20" s="1617"/>
      <c r="I20" s="1617"/>
      <c r="J20" s="1617"/>
      <c r="K20" s="1617"/>
      <c r="L20" s="1617"/>
      <c r="M20" s="1617"/>
      <c r="N20" s="1617"/>
      <c r="O20" s="1617"/>
      <c r="P20" s="1617"/>
      <c r="Q20" s="1617"/>
      <c r="R20" s="1617"/>
      <c r="S20" s="1617"/>
      <c r="T20" s="1617"/>
      <c r="U20" s="1617"/>
      <c r="V20" s="1617"/>
      <c r="W20" s="1617"/>
      <c r="X20" s="1617"/>
      <c r="Y20" s="1617"/>
      <c r="Z20" s="1617"/>
      <c r="AA20" s="1617"/>
      <c r="AB20" s="753"/>
    </row>
    <row r="21" spans="1:28">
      <c r="A21" s="1619"/>
      <c r="B21" s="1616"/>
      <c r="C21" s="1617"/>
      <c r="D21" s="1617"/>
      <c r="E21" s="1617"/>
      <c r="F21" s="1617"/>
      <c r="G21" s="1617"/>
      <c r="H21" s="1617"/>
      <c r="I21" s="1617"/>
      <c r="J21" s="1617"/>
      <c r="K21" s="1617"/>
      <c r="L21" s="1617"/>
      <c r="M21" s="1617"/>
      <c r="N21" s="1617"/>
      <c r="O21" s="1617"/>
      <c r="P21" s="1617"/>
      <c r="Q21" s="1617"/>
      <c r="R21" s="1617"/>
      <c r="S21" s="1617"/>
      <c r="T21" s="1617"/>
      <c r="U21" s="1617"/>
      <c r="V21" s="1617"/>
      <c r="W21" s="1617"/>
      <c r="X21" s="1617"/>
      <c r="Y21" s="1617"/>
      <c r="Z21" s="1617"/>
      <c r="AA21" s="1617"/>
      <c r="AB21" s="753"/>
    </row>
    <row r="22" spans="1:28">
      <c r="A22" s="1618"/>
      <c r="B22" s="1616"/>
      <c r="C22" s="1617"/>
      <c r="D22" s="1617"/>
      <c r="E22" s="1617"/>
      <c r="F22" s="1617"/>
      <c r="G22" s="1617"/>
      <c r="H22" s="1617"/>
      <c r="I22" s="1617"/>
      <c r="J22" s="1617"/>
      <c r="K22" s="1617"/>
      <c r="L22" s="1617"/>
      <c r="M22" s="1617"/>
      <c r="N22" s="1617"/>
      <c r="O22" s="1617"/>
      <c r="P22" s="1617"/>
      <c r="Q22" s="1617"/>
      <c r="R22" s="1617"/>
      <c r="S22" s="1617"/>
      <c r="T22" s="1617"/>
      <c r="U22" s="1617"/>
      <c r="V22" s="1617"/>
      <c r="W22" s="1617"/>
      <c r="X22" s="1617"/>
      <c r="Y22" s="1617"/>
      <c r="Z22" s="1617"/>
      <c r="AA22" s="1617"/>
      <c r="AB22" s="753"/>
    </row>
    <row r="23" spans="1:28">
      <c r="A23" s="1619"/>
      <c r="B23" s="1616"/>
      <c r="C23" s="1617"/>
      <c r="D23" s="1617"/>
      <c r="E23" s="1617"/>
      <c r="F23" s="1617"/>
      <c r="G23" s="1617"/>
      <c r="H23" s="1617"/>
      <c r="I23" s="1617"/>
      <c r="J23" s="1617"/>
      <c r="K23" s="1617"/>
      <c r="L23" s="1617"/>
      <c r="M23" s="1617"/>
      <c r="N23" s="1617"/>
      <c r="O23" s="1617"/>
      <c r="P23" s="1617"/>
      <c r="Q23" s="1617"/>
      <c r="R23" s="1617"/>
      <c r="S23" s="1617"/>
      <c r="T23" s="1617"/>
      <c r="U23" s="1617"/>
      <c r="V23" s="1617"/>
      <c r="W23" s="1617"/>
      <c r="X23" s="1617"/>
      <c r="Y23" s="1617"/>
      <c r="Z23" s="1617"/>
      <c r="AA23" s="1617"/>
      <c r="AB23" s="753"/>
    </row>
    <row r="24" spans="1:28">
      <c r="A24" s="1620"/>
      <c r="B24" s="1616"/>
      <c r="C24" s="1617"/>
      <c r="D24" s="1617"/>
      <c r="E24" s="1617"/>
      <c r="F24" s="1617"/>
      <c r="G24" s="1617"/>
      <c r="H24" s="1617"/>
      <c r="I24" s="1617"/>
      <c r="J24" s="1617"/>
      <c r="K24" s="1617"/>
      <c r="L24" s="1617"/>
      <c r="M24" s="1617"/>
      <c r="N24" s="1617"/>
      <c r="O24" s="1617"/>
      <c r="P24" s="1617"/>
      <c r="Q24" s="1617"/>
      <c r="R24" s="1617"/>
      <c r="S24" s="1617"/>
      <c r="T24" s="1617"/>
      <c r="U24" s="1617"/>
      <c r="V24" s="1617"/>
      <c r="W24" s="1617"/>
      <c r="X24" s="1617"/>
      <c r="Y24" s="1617"/>
      <c r="Z24" s="1617"/>
      <c r="AA24" s="1617"/>
      <c r="AB24" s="753"/>
    </row>
    <row r="25" spans="1:28">
      <c r="A25" s="1613"/>
      <c r="B25" s="1616"/>
      <c r="C25" s="1617"/>
      <c r="D25" s="1617"/>
      <c r="E25" s="1617"/>
      <c r="F25" s="1617"/>
      <c r="G25" s="1617"/>
      <c r="H25" s="1617"/>
      <c r="I25" s="1617"/>
      <c r="J25" s="1617"/>
      <c r="K25" s="1617"/>
      <c r="L25" s="1617"/>
      <c r="M25" s="1617"/>
      <c r="N25" s="1617"/>
      <c r="O25" s="1617"/>
      <c r="P25" s="1617"/>
      <c r="Q25" s="1617"/>
      <c r="R25" s="1617"/>
      <c r="S25" s="1617"/>
      <c r="T25" s="1617"/>
      <c r="U25" s="1617"/>
      <c r="V25" s="1617"/>
      <c r="W25" s="1617"/>
      <c r="X25" s="1617"/>
      <c r="Y25" s="1617"/>
      <c r="Z25" s="1617"/>
      <c r="AA25" s="1617"/>
      <c r="AB25" s="753"/>
    </row>
    <row r="26" spans="1:28">
      <c r="A26" s="1592"/>
      <c r="B26" s="1621"/>
      <c r="C26" s="1622"/>
      <c r="D26" s="1622"/>
      <c r="E26" s="1622"/>
      <c r="F26" s="1622"/>
      <c r="G26" s="1622"/>
      <c r="H26" s="1622"/>
      <c r="I26" s="1622"/>
      <c r="J26" s="1622"/>
      <c r="K26" s="1622"/>
      <c r="L26" s="1622"/>
      <c r="M26" s="1622"/>
      <c r="N26" s="1622"/>
      <c r="O26" s="1622"/>
      <c r="P26" s="1622"/>
      <c r="Q26" s="1622"/>
      <c r="R26" s="1622"/>
      <c r="S26" s="1622"/>
      <c r="T26" s="1622"/>
      <c r="U26" s="1622"/>
      <c r="V26" s="1622"/>
      <c r="W26" s="1622"/>
      <c r="X26" s="1622"/>
      <c r="Y26" s="1622"/>
      <c r="Z26" s="1622"/>
      <c r="AA26" s="1622"/>
      <c r="AB26" s="753"/>
    </row>
    <row r="27" spans="1:28">
      <c r="A27" s="753" t="s">
        <v>711</v>
      </c>
      <c r="B27" s="753" t="s">
        <v>2274</v>
      </c>
      <c r="C27" s="753"/>
      <c r="D27" s="753"/>
      <c r="E27" s="753"/>
      <c r="F27" s="753"/>
      <c r="G27" s="753" t="s">
        <v>744</v>
      </c>
      <c r="H27" s="753"/>
      <c r="I27" s="753"/>
      <c r="J27" s="753"/>
      <c r="K27" s="753"/>
      <c r="L27" s="753"/>
      <c r="M27" s="753"/>
      <c r="N27" s="1209" t="s">
        <v>922</v>
      </c>
      <c r="O27" s="753"/>
      <c r="P27" s="753"/>
      <c r="Q27" s="753"/>
      <c r="R27" s="753"/>
      <c r="S27" s="753"/>
      <c r="T27" s="1209" t="s">
        <v>1728</v>
      </c>
      <c r="U27" s="753"/>
      <c r="V27" s="753"/>
      <c r="W27" s="753"/>
      <c r="Y27" s="753"/>
      <c r="Z27" s="753"/>
      <c r="AA27" s="1586" t="s">
        <v>2457</v>
      </c>
      <c r="AB27" s="753"/>
    </row>
    <row r="28" spans="1:28">
      <c r="A28" s="753" t="s">
        <v>2274</v>
      </c>
      <c r="B28" s="753" t="s">
        <v>2274</v>
      </c>
      <c r="C28" s="753"/>
      <c r="D28" s="753"/>
      <c r="E28" s="753"/>
      <c r="F28" s="753"/>
      <c r="G28" s="753"/>
      <c r="H28" s="753"/>
      <c r="I28" s="753"/>
      <c r="J28" s="753"/>
      <c r="K28" s="753"/>
      <c r="L28" s="753"/>
      <c r="M28" s="753"/>
      <c r="N28" s="753" t="s">
        <v>746</v>
      </c>
      <c r="O28" s="753"/>
      <c r="P28" s="753"/>
      <c r="Q28" s="753"/>
      <c r="R28" s="753"/>
      <c r="S28" s="753"/>
      <c r="T28" s="753"/>
      <c r="U28" s="753"/>
      <c r="V28" s="753"/>
      <c r="W28" s="753"/>
      <c r="X28" s="753"/>
      <c r="Y28" s="753"/>
      <c r="Z28" s="753"/>
      <c r="AA28" s="753"/>
      <c r="AB28" s="753"/>
    </row>
    <row r="29" spans="1:28">
      <c r="A29" s="753" t="s">
        <v>2420</v>
      </c>
      <c r="B29" s="753"/>
      <c r="C29" s="753"/>
      <c r="D29" s="753"/>
      <c r="E29" s="753"/>
      <c r="F29" s="753"/>
      <c r="G29" s="753"/>
      <c r="H29" s="753"/>
      <c r="I29" s="753"/>
      <c r="J29" s="753"/>
      <c r="K29" s="753"/>
      <c r="L29" s="753"/>
      <c r="M29" s="753"/>
      <c r="N29" s="753"/>
      <c r="O29" s="753"/>
      <c r="P29" s="753"/>
      <c r="Q29" s="753"/>
      <c r="R29" s="753"/>
      <c r="S29" s="753"/>
      <c r="T29" s="753"/>
      <c r="U29" s="753"/>
      <c r="V29" s="753"/>
      <c r="W29" s="753"/>
      <c r="X29" s="753"/>
      <c r="Y29" s="753"/>
      <c r="Z29" s="753"/>
      <c r="AA29" s="753"/>
      <c r="AB29" s="753"/>
    </row>
    <row r="30" spans="1:28">
      <c r="A30" s="753" t="s">
        <v>2421</v>
      </c>
      <c r="B30" s="753"/>
      <c r="C30" s="753"/>
      <c r="D30" s="753"/>
      <c r="E30" s="753"/>
      <c r="F30" s="753"/>
      <c r="G30" s="753"/>
      <c r="H30" s="753"/>
      <c r="I30" s="753"/>
      <c r="J30" s="753"/>
      <c r="K30" s="753"/>
      <c r="L30" s="753"/>
      <c r="M30" s="753"/>
      <c r="N30" s="753"/>
      <c r="O30" s="753"/>
      <c r="P30" s="753"/>
      <c r="Q30" s="753"/>
      <c r="R30" s="753"/>
      <c r="S30" s="753"/>
      <c r="T30" s="753"/>
      <c r="U30" s="753"/>
      <c r="V30" s="753"/>
      <c r="W30" s="753"/>
      <c r="X30" s="753"/>
      <c r="Y30" s="753"/>
      <c r="Z30" s="753"/>
      <c r="AA30" s="753"/>
      <c r="AB30" s="753"/>
    </row>
  </sheetData>
  <mergeCells count="7">
    <mergeCell ref="T10:U10"/>
    <mergeCell ref="X10:Y10"/>
    <mergeCell ref="X1:AA1"/>
    <mergeCell ref="X2:AA2"/>
    <mergeCell ref="A4:AA4"/>
    <mergeCell ref="T9:U9"/>
    <mergeCell ref="X9:Y9"/>
  </mergeCells>
  <phoneticPr fontId="4" type="noConversion"/>
  <hyperlinks>
    <hyperlink ref="AB5" location="預告統計資料發布時間表!A1" display="回發布時間表" xr:uid="{E4496CBC-C293-49DC-B028-8F032FF9360B}"/>
  </hyperlinks>
  <printOptions horizontalCentered="1"/>
  <pageMargins left="0.70866141732283472" right="0.70866141732283472" top="0.74803149606299213" bottom="0.74803149606299213" header="0.31496062992125984" footer="0.31496062992125984"/>
  <pageSetup paperSize="9" scale="76" orientation="landscape" r:id="rId1"/>
</worksheet>
</file>

<file path=xl/worksheets/sheet1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5234BA8-BFA2-4EC1-9D25-8723ED9E2CC6}">
  <sheetPr>
    <pageSetUpPr fitToPage="1"/>
  </sheetPr>
  <dimension ref="A1:I41"/>
  <sheetViews>
    <sheetView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107" t="s">
        <v>62</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2501</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2502</v>
      </c>
      <c r="E8" s="480">
        <v>0</v>
      </c>
      <c r="F8" s="481">
        <v>0</v>
      </c>
      <c r="G8" s="482">
        <v>14</v>
      </c>
    </row>
    <row r="9" spans="1:9" ht="32.1" customHeight="1" thickBot="1">
      <c r="A9" s="1973"/>
      <c r="B9" s="1977" t="s">
        <v>860</v>
      </c>
      <c r="C9" s="1978"/>
      <c r="D9" s="483" t="s">
        <v>2502</v>
      </c>
      <c r="E9" s="480">
        <v>0</v>
      </c>
      <c r="F9" s="481">
        <v>0</v>
      </c>
      <c r="G9" s="484">
        <v>14</v>
      </c>
    </row>
    <row r="10" spans="1:9" ht="32.1" customHeight="1" thickBot="1">
      <c r="A10" s="1973"/>
      <c r="B10" s="1979" t="s">
        <v>861</v>
      </c>
      <c r="C10" s="1980"/>
      <c r="D10" s="485">
        <v>0</v>
      </c>
      <c r="E10" s="480">
        <v>0</v>
      </c>
      <c r="F10" s="481">
        <v>0</v>
      </c>
      <c r="G10" s="484">
        <v>0</v>
      </c>
    </row>
    <row r="11" spans="1:9" ht="32.1" customHeight="1" thickBot="1">
      <c r="A11" s="1974"/>
      <c r="B11" s="1970" t="s">
        <v>862</v>
      </c>
      <c r="C11" s="1981"/>
      <c r="D11" s="485">
        <v>0</v>
      </c>
      <c r="E11" s="480">
        <v>0</v>
      </c>
      <c r="F11" s="481">
        <v>0</v>
      </c>
      <c r="G11" s="484">
        <v>0</v>
      </c>
    </row>
    <row r="12" spans="1:9" ht="32.1" customHeight="1" thickBot="1">
      <c r="A12" s="1982" t="s">
        <v>863</v>
      </c>
      <c r="B12" s="1979" t="s">
        <v>1242</v>
      </c>
      <c r="C12" s="1980"/>
      <c r="D12" s="483" t="s">
        <v>2502</v>
      </c>
      <c r="E12" s="480">
        <v>0</v>
      </c>
      <c r="F12" s="481">
        <v>0</v>
      </c>
      <c r="G12" s="486">
        <v>14</v>
      </c>
    </row>
    <row r="13" spans="1:9" ht="32.1" customHeight="1" thickBot="1">
      <c r="A13" s="1983"/>
      <c r="B13" s="1979" t="s">
        <v>864</v>
      </c>
      <c r="C13" s="1980"/>
      <c r="D13" s="483" t="s">
        <v>2502</v>
      </c>
      <c r="E13" s="480">
        <v>0</v>
      </c>
      <c r="F13" s="481">
        <v>0</v>
      </c>
      <c r="G13" s="486">
        <v>0</v>
      </c>
    </row>
    <row r="14" spans="1:9" ht="32.1" customHeight="1" thickBot="1">
      <c r="A14" s="1983"/>
      <c r="B14" s="1979" t="s">
        <v>865</v>
      </c>
      <c r="C14" s="1980"/>
      <c r="D14" s="483" t="s">
        <v>2232</v>
      </c>
      <c r="E14" s="480">
        <v>0</v>
      </c>
      <c r="F14" s="481">
        <v>0</v>
      </c>
      <c r="G14" s="487">
        <v>0</v>
      </c>
    </row>
    <row r="15" spans="1:9" ht="32.1" customHeight="1" thickBot="1">
      <c r="A15" s="1983"/>
      <c r="B15" s="1968" t="s">
        <v>866</v>
      </c>
      <c r="C15" s="474" t="s">
        <v>867</v>
      </c>
      <c r="D15" s="479" t="s">
        <v>2502</v>
      </c>
      <c r="E15" s="480">
        <v>0</v>
      </c>
      <c r="F15" s="481">
        <v>0</v>
      </c>
      <c r="G15" s="486">
        <v>0</v>
      </c>
    </row>
    <row r="16" spans="1:9" ht="32.1" customHeight="1" thickBot="1">
      <c r="A16" s="1983"/>
      <c r="B16" s="1968"/>
      <c r="C16" s="473" t="s">
        <v>868</v>
      </c>
      <c r="D16" s="483" t="s">
        <v>2502</v>
      </c>
      <c r="E16" s="480">
        <v>0</v>
      </c>
      <c r="F16" s="481">
        <v>0</v>
      </c>
      <c r="G16" s="486">
        <v>0</v>
      </c>
    </row>
    <row r="17" spans="1:7" ht="32.1" customHeight="1" thickBot="1">
      <c r="A17" s="1983"/>
      <c r="B17" s="1969"/>
      <c r="C17" s="473" t="s">
        <v>869</v>
      </c>
      <c r="D17" s="483" t="s">
        <v>2232</v>
      </c>
      <c r="E17" s="480">
        <v>0</v>
      </c>
      <c r="F17" s="481">
        <v>0</v>
      </c>
      <c r="G17" s="487">
        <v>0</v>
      </c>
    </row>
    <row r="18" spans="1:7" ht="32.1" customHeight="1" thickBot="1">
      <c r="A18" s="1983"/>
      <c r="B18" s="1967" t="s">
        <v>870</v>
      </c>
      <c r="C18" s="473" t="s">
        <v>867</v>
      </c>
      <c r="D18" s="485">
        <v>0</v>
      </c>
      <c r="E18" s="480">
        <v>0</v>
      </c>
      <c r="F18" s="481">
        <v>0</v>
      </c>
      <c r="G18" s="486">
        <v>0</v>
      </c>
    </row>
    <row r="19" spans="1:7" ht="32.1" customHeight="1" thickBot="1">
      <c r="A19" s="1983"/>
      <c r="B19" s="1968"/>
      <c r="C19" s="473" t="s">
        <v>868</v>
      </c>
      <c r="D19" s="485">
        <v>0</v>
      </c>
      <c r="E19" s="480">
        <v>0</v>
      </c>
      <c r="F19" s="481">
        <v>0</v>
      </c>
      <c r="G19" s="486">
        <v>0</v>
      </c>
    </row>
    <row r="20" spans="1:7" ht="32.1" customHeight="1" thickBot="1">
      <c r="A20" s="1983"/>
      <c r="B20" s="1969"/>
      <c r="C20" s="473" t="s">
        <v>869</v>
      </c>
      <c r="D20" s="485">
        <v>0</v>
      </c>
      <c r="E20" s="480">
        <v>0</v>
      </c>
      <c r="F20" s="481">
        <v>0</v>
      </c>
      <c r="G20" s="487">
        <v>0</v>
      </c>
    </row>
    <row r="21" spans="1:7" ht="32.1" customHeight="1" thickBot="1">
      <c r="A21" s="1983"/>
      <c r="B21" s="1970" t="s">
        <v>871</v>
      </c>
      <c r="C21" s="473" t="s">
        <v>872</v>
      </c>
      <c r="D21" s="485">
        <v>0</v>
      </c>
      <c r="E21" s="480">
        <v>0</v>
      </c>
      <c r="F21" s="481">
        <v>0</v>
      </c>
      <c r="G21" s="482">
        <v>14</v>
      </c>
    </row>
    <row r="22" spans="1:7" ht="32.1" customHeight="1" thickBot="1">
      <c r="A22" s="1983"/>
      <c r="B22" s="1970"/>
      <c r="C22" s="473" t="s">
        <v>873</v>
      </c>
      <c r="D22" s="485">
        <v>0</v>
      </c>
      <c r="E22" s="480">
        <v>0</v>
      </c>
      <c r="F22" s="481">
        <v>0</v>
      </c>
      <c r="G22" s="484">
        <v>0</v>
      </c>
    </row>
    <row r="23" spans="1:7" ht="32.1" customHeight="1" thickBot="1">
      <c r="A23" s="1983"/>
      <c r="B23" s="1970"/>
      <c r="C23" s="473" t="s">
        <v>874</v>
      </c>
      <c r="D23" s="485">
        <v>0</v>
      </c>
      <c r="E23" s="480">
        <v>0</v>
      </c>
      <c r="F23" s="481">
        <v>0</v>
      </c>
      <c r="G23" s="484">
        <v>0</v>
      </c>
    </row>
    <row r="24" spans="1:7" ht="32.1" customHeight="1" thickBot="1">
      <c r="A24" s="1983"/>
      <c r="B24" s="1970" t="s">
        <v>875</v>
      </c>
      <c r="C24" s="473" t="s">
        <v>867</v>
      </c>
      <c r="D24" s="485">
        <v>0</v>
      </c>
      <c r="E24" s="480">
        <v>0</v>
      </c>
      <c r="F24" s="481">
        <v>0</v>
      </c>
      <c r="G24" s="482">
        <v>0</v>
      </c>
    </row>
    <row r="25" spans="1:7" ht="32.1" customHeight="1" thickBot="1">
      <c r="A25" s="1983"/>
      <c r="B25" s="1970"/>
      <c r="C25" s="473" t="s">
        <v>868</v>
      </c>
      <c r="D25" s="485">
        <v>0</v>
      </c>
      <c r="E25" s="480">
        <v>0</v>
      </c>
      <c r="F25" s="481">
        <v>0</v>
      </c>
      <c r="G25" s="484">
        <v>0</v>
      </c>
    </row>
    <row r="26" spans="1:7" ht="32.1" customHeight="1" thickBot="1">
      <c r="A26" s="1984"/>
      <c r="B26" s="1970"/>
      <c r="C26" s="473" t="s">
        <v>869</v>
      </c>
      <c r="D26" s="485">
        <v>0</v>
      </c>
      <c r="E26" s="480">
        <v>0</v>
      </c>
      <c r="F26" s="481">
        <v>0</v>
      </c>
      <c r="G26" s="487">
        <v>0</v>
      </c>
    </row>
    <row r="27" spans="1:7" ht="32.1" customHeight="1" thickBot="1">
      <c r="A27" s="1971" t="s">
        <v>1244</v>
      </c>
      <c r="B27" s="1971"/>
      <c r="C27" s="1972"/>
      <c r="D27" s="495" t="s">
        <v>2232</v>
      </c>
      <c r="E27" s="480">
        <v>0</v>
      </c>
      <c r="F27" s="481">
        <v>0</v>
      </c>
      <c r="G27" s="489">
        <v>0</v>
      </c>
    </row>
    <row r="28" spans="1:7" ht="23.1" customHeight="1">
      <c r="A28" s="490" t="s">
        <v>878</v>
      </c>
      <c r="B28" s="476" t="s">
        <v>1245</v>
      </c>
      <c r="C28" s="476" t="s">
        <v>1246</v>
      </c>
      <c r="D28" s="476" t="s">
        <v>1247</v>
      </c>
      <c r="E28" s="490"/>
      <c r="F28" s="490"/>
      <c r="G28" s="491"/>
    </row>
    <row r="29" spans="1:7" ht="36" customHeight="1">
      <c r="A29" s="492"/>
      <c r="B29" s="492"/>
      <c r="C29" s="492" t="s">
        <v>1248</v>
      </c>
      <c r="D29" s="492"/>
      <c r="E29" s="492"/>
      <c r="F29" s="492"/>
      <c r="G29" s="493" t="s">
        <v>2503</v>
      </c>
    </row>
    <row r="30" spans="1:7" ht="23.1" customHeight="1">
      <c r="C30" s="475"/>
      <c r="G30" s="475"/>
    </row>
    <row r="31" spans="1:7" ht="23.1" customHeight="1">
      <c r="C31" s="475"/>
      <c r="G31" s="475"/>
    </row>
    <row r="32" spans="1:7"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4" type="noConversion"/>
  <hyperlinks>
    <hyperlink ref="H2" location="預告統計資料發布時間表!A1" display="回發布時間表" xr:uid="{C60440B2-93D0-4195-90DA-18D18A76E897}"/>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AC07E-78F5-4DEE-856D-97A55D0D0F38}">
  <sheetPr>
    <tabColor theme="0" tint="-4.9989318521683403E-2"/>
  </sheetPr>
  <dimension ref="A1:B35"/>
  <sheetViews>
    <sheetView workbookViewId="0">
      <selection activeCell="A12" sqref="A12"/>
    </sheetView>
  </sheetViews>
  <sheetFormatPr defaultRowHeight="16.5"/>
  <cols>
    <col min="1" max="1" width="93.625" style="108" customWidth="1"/>
    <col min="2" max="16384" width="9" style="108"/>
  </cols>
  <sheetData>
    <row r="1" spans="1:2" ht="19.5">
      <c r="A1" s="434" t="s">
        <v>1058</v>
      </c>
      <c r="B1" s="435" t="s">
        <v>980</v>
      </c>
    </row>
    <row r="2" spans="1:2" ht="19.5">
      <c r="A2" s="109" t="s">
        <v>161</v>
      </c>
    </row>
    <row r="3" spans="1:2" ht="19.5">
      <c r="A3" s="109" t="s">
        <v>201</v>
      </c>
    </row>
    <row r="4" spans="1:2" ht="19.5">
      <c r="A4" s="113" t="s">
        <v>65</v>
      </c>
    </row>
    <row r="5" spans="1:2" ht="19.5">
      <c r="A5" s="441" t="s">
        <v>1056</v>
      </c>
    </row>
    <row r="6" spans="1:2" ht="19.5">
      <c r="A6" s="441" t="s">
        <v>1057</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72</v>
      </c>
    </row>
    <row r="14" spans="1:2" ht="75">
      <c r="A14" s="116" t="s">
        <v>202</v>
      </c>
    </row>
    <row r="15" spans="1:2" ht="19.5">
      <c r="A15" s="117" t="s">
        <v>168</v>
      </c>
    </row>
    <row r="16" spans="1:2" ht="19.5">
      <c r="A16" s="114" t="s">
        <v>75</v>
      </c>
    </row>
    <row r="17" spans="1:1" ht="39">
      <c r="A17" s="117" t="s">
        <v>203</v>
      </c>
    </row>
    <row r="18" spans="1:1" ht="39">
      <c r="A18" s="117" t="s">
        <v>204</v>
      </c>
    </row>
    <row r="19" spans="1:1" ht="19.5">
      <c r="A19" s="117" t="s">
        <v>205</v>
      </c>
    </row>
    <row r="20" spans="1:1" ht="19.5">
      <c r="A20" s="117" t="s">
        <v>206</v>
      </c>
    </row>
    <row r="21" spans="1:1" ht="19.5">
      <c r="A21" s="117" t="s">
        <v>207</v>
      </c>
    </row>
    <row r="22" spans="1:1" ht="19.5">
      <c r="A22" s="117" t="s">
        <v>208</v>
      </c>
    </row>
    <row r="23" spans="1:1" ht="19.5">
      <c r="A23" s="124" t="s">
        <v>174</v>
      </c>
    </row>
    <row r="24" spans="1:1" ht="19.5">
      <c r="A24" s="124" t="s">
        <v>188</v>
      </c>
    </row>
    <row r="25" spans="1:1" ht="19.5">
      <c r="A25" s="124" t="s">
        <v>176</v>
      </c>
    </row>
    <row r="26" spans="1:1" ht="19.5">
      <c r="A26" s="124" t="s">
        <v>1013</v>
      </c>
    </row>
    <row r="27" spans="1:1" ht="19.5">
      <c r="A27" s="124" t="s">
        <v>86</v>
      </c>
    </row>
    <row r="28" spans="1:1" ht="19.5">
      <c r="A28" s="123" t="s">
        <v>87</v>
      </c>
    </row>
    <row r="29" spans="1:1" ht="39">
      <c r="A29" s="124" t="s">
        <v>674</v>
      </c>
    </row>
    <row r="30" spans="1:1" ht="39">
      <c r="A30" s="124" t="s">
        <v>675</v>
      </c>
    </row>
    <row r="31" spans="1:1" ht="19.5">
      <c r="A31" s="123" t="s">
        <v>88</v>
      </c>
    </row>
    <row r="32" spans="1:1" ht="39">
      <c r="A32" s="124" t="s">
        <v>209</v>
      </c>
    </row>
    <row r="33" spans="1:1" ht="19.5">
      <c r="A33" s="124" t="s">
        <v>136</v>
      </c>
    </row>
    <row r="34" spans="1:1" ht="39">
      <c r="A34" s="125" t="s">
        <v>91</v>
      </c>
    </row>
    <row r="35" spans="1:1" ht="20.25" thickBot="1">
      <c r="A35" s="136" t="s">
        <v>92</v>
      </c>
    </row>
  </sheetData>
  <phoneticPr fontId="4" type="noConversion"/>
  <hyperlinks>
    <hyperlink ref="B1" location="預告統計資料發布時間表!A1" display="回發布時間表" xr:uid="{F928594E-1871-4B8E-80B4-9754146A6BCD}"/>
  </hyperlinks>
  <pageMargins left="0.7" right="0.7" top="0.75" bottom="0.75" header="0.3" footer="0.3"/>
</worksheet>
</file>

<file path=xl/worksheets/sheet1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825257-56D9-467F-8D59-2D9A27AFCBE0}">
  <sheetPr>
    <pageSetUpPr fitToPage="1"/>
  </sheetPr>
  <dimension ref="A1:H25"/>
  <sheetViews>
    <sheetView showGridLines="0" zoomScaleNormal="100" workbookViewId="0">
      <selection activeCell="H2" sqref="H2"/>
    </sheetView>
  </sheetViews>
  <sheetFormatPr defaultColWidth="9" defaultRowHeight="19.5"/>
  <cols>
    <col min="1" max="2" width="11.875" style="835" customWidth="1"/>
    <col min="3" max="3" width="8.5" style="835" customWidth="1"/>
    <col min="4" max="4" width="23.875" style="835" customWidth="1"/>
    <col min="5" max="6" width="10.75" style="835" customWidth="1"/>
    <col min="7" max="7" width="12.625" style="835" customWidth="1"/>
    <col min="8" max="8" width="5.5" style="835" customWidth="1"/>
    <col min="9" max="14" width="9" style="835" customWidth="1"/>
    <col min="15" max="19" width="8.75" style="835" customWidth="1"/>
    <col min="20" max="16384" width="9" style="835"/>
  </cols>
  <sheetData>
    <row r="1" spans="1:8" s="828" customFormat="1" ht="20.100000000000001" customHeight="1" thickBot="1">
      <c r="A1" s="825" t="s">
        <v>1589</v>
      </c>
      <c r="B1" s="827"/>
      <c r="E1" s="829" t="s">
        <v>1590</v>
      </c>
      <c r="F1" s="2340" t="s">
        <v>2504</v>
      </c>
      <c r="G1" s="2341"/>
    </row>
    <row r="2" spans="1:8" s="828" customFormat="1" ht="20.100000000000001" customHeight="1" thickBot="1">
      <c r="A2" s="825" t="s">
        <v>1592</v>
      </c>
      <c r="B2" s="830" t="s">
        <v>1593</v>
      </c>
      <c r="C2" s="831"/>
      <c r="D2" s="832"/>
      <c r="E2" s="829" t="s">
        <v>1594</v>
      </c>
      <c r="F2" s="2712" t="s">
        <v>2505</v>
      </c>
      <c r="G2" s="2713"/>
      <c r="H2" s="107" t="s">
        <v>62</v>
      </c>
    </row>
    <row r="3" spans="1:8" s="833" customFormat="1" ht="49.15" customHeight="1">
      <c r="A3" s="2714" t="s">
        <v>2506</v>
      </c>
      <c r="B3" s="2715"/>
      <c r="C3" s="2715"/>
      <c r="D3" s="2715"/>
      <c r="E3" s="2715"/>
      <c r="F3" s="2715"/>
      <c r="G3" s="2715"/>
    </row>
    <row r="4" spans="1:8" s="834" customFormat="1" ht="21.6" customHeight="1">
      <c r="A4" s="2422" t="s">
        <v>2507</v>
      </c>
      <c r="B4" s="2422"/>
      <c r="C4" s="2422"/>
      <c r="D4" s="2422"/>
      <c r="E4" s="2422"/>
      <c r="F4" s="2422"/>
      <c r="G4" s="2422"/>
    </row>
    <row r="5" spans="1:8" s="834" customFormat="1" ht="21" customHeight="1" thickBot="1">
      <c r="A5" s="1624"/>
      <c r="B5" s="1624"/>
      <c r="C5" s="1624"/>
      <c r="D5" s="1624"/>
      <c r="E5" s="1624"/>
      <c r="F5" s="1624"/>
      <c r="G5" s="1625" t="s">
        <v>2508</v>
      </c>
    </row>
    <row r="6" spans="1:8" s="828" customFormat="1" ht="19.899999999999999" customHeight="1">
      <c r="A6" s="2347"/>
      <c r="B6" s="2347"/>
      <c r="C6" s="2347"/>
      <c r="D6" s="2716"/>
      <c r="E6" s="2718" t="s">
        <v>2509</v>
      </c>
      <c r="F6" s="2719"/>
      <c r="G6" s="2719"/>
    </row>
    <row r="7" spans="1:8" s="828" customFormat="1" ht="19.899999999999999" customHeight="1" thickBot="1">
      <c r="A7" s="2348"/>
      <c r="B7" s="2348"/>
      <c r="C7" s="2348"/>
      <c r="D7" s="2717"/>
      <c r="E7" s="2720"/>
      <c r="F7" s="2721"/>
      <c r="G7" s="2721"/>
    </row>
    <row r="8" spans="1:8" s="828" customFormat="1" ht="35.1" customHeight="1">
      <c r="A8" s="1626" t="s">
        <v>1601</v>
      </c>
      <c r="B8" s="851"/>
      <c r="C8" s="851"/>
      <c r="D8" s="1627"/>
      <c r="E8" s="852">
        <v>12</v>
      </c>
      <c r="F8" s="853"/>
      <c r="G8" s="853"/>
    </row>
    <row r="9" spans="1:8" s="828" customFormat="1" ht="35.1" customHeight="1">
      <c r="A9" s="857" t="s">
        <v>1607</v>
      </c>
      <c r="B9" s="855"/>
      <c r="C9" s="856"/>
      <c r="D9" s="1628"/>
      <c r="E9" s="852">
        <v>0</v>
      </c>
      <c r="F9" s="853"/>
      <c r="G9" s="853"/>
    </row>
    <row r="10" spans="1:8" s="828" customFormat="1" ht="35.1" customHeight="1">
      <c r="A10" s="857" t="s">
        <v>1608</v>
      </c>
      <c r="B10" s="855"/>
      <c r="C10" s="856"/>
      <c r="D10" s="1628"/>
      <c r="E10" s="852">
        <v>6</v>
      </c>
      <c r="F10" s="853"/>
      <c r="G10" s="853"/>
    </row>
    <row r="11" spans="1:8" s="828" customFormat="1" ht="35.1" customHeight="1">
      <c r="A11" s="2707" t="s">
        <v>1609</v>
      </c>
      <c r="B11" s="857" t="s">
        <v>1610</v>
      </c>
      <c r="C11" s="857"/>
      <c r="D11" s="1629"/>
      <c r="E11" s="852">
        <v>6</v>
      </c>
      <c r="F11" s="853"/>
      <c r="G11" s="853"/>
    </row>
    <row r="12" spans="1:8" s="828" customFormat="1" ht="35.1" customHeight="1">
      <c r="A12" s="2708"/>
      <c r="B12" s="2336" t="s">
        <v>1611</v>
      </c>
      <c r="C12" s="2337"/>
      <c r="D12" s="2338"/>
      <c r="E12" s="852">
        <v>5</v>
      </c>
      <c r="F12" s="853"/>
      <c r="G12" s="853"/>
    </row>
    <row r="13" spans="1:8" s="828" customFormat="1" ht="35.1" customHeight="1">
      <c r="A13" s="2709"/>
      <c r="B13" s="857" t="s">
        <v>2510</v>
      </c>
      <c r="C13" s="857"/>
      <c r="D13" s="1629"/>
      <c r="E13" s="852">
        <v>1</v>
      </c>
      <c r="F13" s="853"/>
      <c r="G13" s="853"/>
    </row>
    <row r="14" spans="1:8" s="828" customFormat="1" ht="35.1" customHeight="1">
      <c r="A14" s="857" t="s">
        <v>1613</v>
      </c>
      <c r="B14" s="855"/>
      <c r="C14" s="847"/>
      <c r="D14" s="1628"/>
      <c r="E14" s="852">
        <v>0</v>
      </c>
      <c r="F14" s="853"/>
      <c r="G14" s="853"/>
    </row>
    <row r="15" spans="1:8" s="828" customFormat="1" ht="35.1" customHeight="1">
      <c r="A15" s="1623" t="s">
        <v>1614</v>
      </c>
      <c r="B15" s="836"/>
      <c r="C15" s="836"/>
      <c r="D15" s="1628"/>
      <c r="E15" s="852">
        <v>0</v>
      </c>
      <c r="F15" s="853"/>
      <c r="G15" s="853"/>
    </row>
    <row r="16" spans="1:8" s="828" customFormat="1" ht="35.1" customHeight="1" thickBot="1">
      <c r="A16" s="859" t="s">
        <v>1615</v>
      </c>
      <c r="B16" s="860"/>
      <c r="C16" s="861"/>
      <c r="D16" s="1630"/>
      <c r="E16" s="862">
        <v>0</v>
      </c>
      <c r="F16" s="863"/>
      <c r="G16" s="863"/>
    </row>
    <row r="17" spans="1:8" s="828" customFormat="1" ht="24.95" customHeight="1">
      <c r="A17" s="853" t="s">
        <v>1616</v>
      </c>
      <c r="B17" s="864" t="s">
        <v>1617</v>
      </c>
      <c r="D17" s="865" t="s">
        <v>1618</v>
      </c>
      <c r="E17" s="853" t="s">
        <v>1619</v>
      </c>
      <c r="F17" s="853"/>
      <c r="G17" s="866"/>
    </row>
    <row r="18" spans="1:8" s="828" customFormat="1" ht="24.75" customHeight="1">
      <c r="A18" s="867"/>
      <c r="B18" s="867"/>
      <c r="D18" s="868" t="s">
        <v>1620</v>
      </c>
      <c r="F18" s="867"/>
      <c r="G18" s="870" t="s">
        <v>2511</v>
      </c>
    </row>
    <row r="19" spans="1:8" s="828" customFormat="1" ht="24.95" customHeight="1">
      <c r="A19" s="853"/>
      <c r="B19" s="853"/>
      <c r="C19" s="871"/>
      <c r="D19" s="871"/>
      <c r="E19" s="865"/>
      <c r="F19" s="867"/>
      <c r="G19" s="866"/>
    </row>
    <row r="20" spans="1:8" s="828" customFormat="1" ht="16.5">
      <c r="A20" s="2710" t="s">
        <v>2512</v>
      </c>
      <c r="B20" s="2710"/>
      <c r="C20" s="2710"/>
      <c r="D20" s="2710"/>
      <c r="E20" s="2710"/>
      <c r="F20" s="2710"/>
      <c r="G20" s="2710"/>
    </row>
    <row r="21" spans="1:8" s="828" customFormat="1" ht="32.450000000000003" customHeight="1">
      <c r="A21" s="2711" t="s">
        <v>2513</v>
      </c>
      <c r="B21" s="2711"/>
      <c r="C21" s="2711"/>
      <c r="D21" s="2711"/>
      <c r="E21" s="2711"/>
      <c r="F21" s="2711"/>
      <c r="G21" s="2711"/>
      <c r="H21" s="1631"/>
    </row>
    <row r="22" spans="1:8" s="828" customFormat="1" ht="17.25" customHeight="1">
      <c r="G22" s="873"/>
    </row>
    <row r="24" spans="1:8">
      <c r="D24" s="875"/>
    </row>
    <row r="25" spans="1:8">
      <c r="D25" s="875"/>
    </row>
  </sheetData>
  <mergeCells count="10">
    <mergeCell ref="A11:A13"/>
    <mergeCell ref="B12:D12"/>
    <mergeCell ref="A20:G20"/>
    <mergeCell ref="A21:G21"/>
    <mergeCell ref="F1:G1"/>
    <mergeCell ref="F2:G2"/>
    <mergeCell ref="A3:G3"/>
    <mergeCell ref="A4:G4"/>
    <mergeCell ref="A6:D7"/>
    <mergeCell ref="E6:G7"/>
  </mergeCells>
  <phoneticPr fontId="4" type="noConversion"/>
  <hyperlinks>
    <hyperlink ref="H2" location="預告統計資料發布時間表!A1" display="回發布時間表" xr:uid="{16FC0FAD-D6FE-4B2E-A91A-4AEFC6B9A6B7}"/>
  </hyperlinks>
  <printOptions horizontalCentered="1" gridLinesSet="0"/>
  <pageMargins left="0.39370078740157483" right="0.31" top="0.64" bottom="0.39370078740157483" header="0.19685039370078741" footer="0.19685039370078741"/>
  <pageSetup paperSize="9" orientation="portrait" r:id="rId1"/>
  <headerFooter alignWithMargins="0"/>
  <drawing r:id="rId2"/>
</worksheet>
</file>

<file path=xl/worksheets/sheet1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A9F36B-5E5F-4194-8155-FE43743FF452}">
  <dimension ref="A1:H21"/>
  <sheetViews>
    <sheetView showGridLines="0" zoomScaleNormal="100" workbookViewId="0">
      <selection activeCell="H2" sqref="H2"/>
    </sheetView>
  </sheetViews>
  <sheetFormatPr defaultColWidth="9" defaultRowHeight="19.5"/>
  <cols>
    <col min="1" max="2" width="11.875" style="835" customWidth="1"/>
    <col min="3" max="3" width="8.5" style="835" customWidth="1"/>
    <col min="4" max="4" width="23.875" style="835" customWidth="1"/>
    <col min="5" max="6" width="10.75" style="835" customWidth="1"/>
    <col min="7" max="7" width="12.625" style="835" customWidth="1"/>
    <col min="8" max="8" width="5.5" style="835" customWidth="1"/>
    <col min="9" max="14" width="9" style="835" customWidth="1"/>
    <col min="15" max="19" width="8.75" style="835" customWidth="1"/>
    <col min="20" max="16384" width="9" style="835"/>
  </cols>
  <sheetData>
    <row r="1" spans="1:8" s="828" customFormat="1" ht="20.100000000000001" customHeight="1" thickBot="1">
      <c r="A1" s="825" t="s">
        <v>1589</v>
      </c>
      <c r="B1" s="827"/>
      <c r="E1" s="829" t="s">
        <v>1590</v>
      </c>
      <c r="F1" s="2340" t="s">
        <v>2504</v>
      </c>
      <c r="G1" s="2341"/>
    </row>
    <row r="2" spans="1:8" s="828" customFormat="1" ht="20.100000000000001" customHeight="1" thickBot="1">
      <c r="A2" s="825" t="s">
        <v>1592</v>
      </c>
      <c r="B2" s="830" t="s">
        <v>1593</v>
      </c>
      <c r="C2" s="831"/>
      <c r="D2" s="832"/>
      <c r="E2" s="829" t="s">
        <v>1594</v>
      </c>
      <c r="F2" s="2712" t="s">
        <v>2514</v>
      </c>
      <c r="G2" s="2713"/>
      <c r="H2" s="107" t="s">
        <v>62</v>
      </c>
    </row>
    <row r="3" spans="1:8" s="833" customFormat="1" ht="49.15" customHeight="1">
      <c r="A3" s="2722" t="s">
        <v>2515</v>
      </c>
      <c r="B3" s="2723"/>
      <c r="C3" s="2723"/>
      <c r="D3" s="2723"/>
      <c r="E3" s="2723"/>
      <c r="F3" s="2723"/>
      <c r="G3" s="2723"/>
    </row>
    <row r="4" spans="1:8" s="833" customFormat="1" ht="20.45" customHeight="1">
      <c r="A4" s="2422" t="s">
        <v>2516</v>
      </c>
      <c r="B4" s="2422"/>
      <c r="C4" s="2422"/>
      <c r="D4" s="2422"/>
      <c r="E4" s="2422"/>
      <c r="F4" s="2422"/>
      <c r="G4" s="2422"/>
    </row>
    <row r="5" spans="1:8" s="834" customFormat="1" ht="21.6" customHeight="1" thickBot="1">
      <c r="A5" s="1632"/>
      <c r="B5" s="1632"/>
      <c r="C5" s="1632"/>
      <c r="D5" s="1632"/>
      <c r="E5" s="1632"/>
      <c r="F5" s="1632"/>
      <c r="G5" s="1625" t="s">
        <v>2517</v>
      </c>
    </row>
    <row r="6" spans="1:8" s="828" customFormat="1" ht="19.899999999999999" customHeight="1">
      <c r="A6" s="2347"/>
      <c r="B6" s="2347"/>
      <c r="C6" s="2347"/>
      <c r="D6" s="2347"/>
      <c r="E6" s="2718" t="s">
        <v>2518</v>
      </c>
      <c r="F6" s="2719"/>
      <c r="G6" s="2719"/>
    </row>
    <row r="7" spans="1:8" s="828" customFormat="1" ht="19.899999999999999" customHeight="1" thickBot="1">
      <c r="A7" s="2348"/>
      <c r="B7" s="2348"/>
      <c r="C7" s="2348"/>
      <c r="D7" s="2348"/>
      <c r="E7" s="2720"/>
      <c r="F7" s="2721"/>
      <c r="G7" s="2721"/>
    </row>
    <row r="8" spans="1:8" s="828" customFormat="1" ht="36" customHeight="1">
      <c r="A8" s="838" t="s">
        <v>1601</v>
      </c>
      <c r="B8" s="1633"/>
      <c r="C8" s="1633"/>
      <c r="D8" s="1634"/>
      <c r="E8" s="1635">
        <v>0</v>
      </c>
      <c r="F8" s="838"/>
      <c r="G8" s="838"/>
    </row>
    <row r="9" spans="1:8" s="828" customFormat="1" ht="36" customHeight="1">
      <c r="A9" s="839" t="s">
        <v>2519</v>
      </c>
      <c r="B9" s="840"/>
      <c r="C9" s="841"/>
      <c r="D9" s="842"/>
      <c r="E9" s="826">
        <v>0</v>
      </c>
    </row>
    <row r="10" spans="1:8" s="828" customFormat="1" ht="36" customHeight="1">
      <c r="A10" s="1636" t="s">
        <v>1603</v>
      </c>
      <c r="B10" s="845"/>
      <c r="C10" s="836"/>
      <c r="D10" s="836"/>
      <c r="E10" s="826">
        <v>0</v>
      </c>
    </row>
    <row r="11" spans="1:8" s="828" customFormat="1" ht="36" customHeight="1">
      <c r="A11" s="846" t="s">
        <v>1604</v>
      </c>
      <c r="B11" s="840"/>
      <c r="C11" s="840"/>
      <c r="D11" s="847"/>
      <c r="E11" s="826">
        <v>0</v>
      </c>
      <c r="G11" s="848"/>
    </row>
    <row r="12" spans="1:8" s="828" customFormat="1" ht="36" customHeight="1" thickBot="1">
      <c r="A12" s="1637" t="s">
        <v>1605</v>
      </c>
      <c r="B12" s="860"/>
      <c r="C12" s="860"/>
      <c r="D12" s="1638"/>
      <c r="E12" s="1639">
        <v>0</v>
      </c>
      <c r="F12" s="966"/>
      <c r="G12" s="1640"/>
    </row>
    <row r="13" spans="1:8" s="828" customFormat="1" ht="24.95" customHeight="1">
      <c r="A13" s="853" t="s">
        <v>1616</v>
      </c>
      <c r="B13" s="864" t="s">
        <v>1617</v>
      </c>
      <c r="D13" s="865" t="s">
        <v>1618</v>
      </c>
      <c r="E13" s="853" t="s">
        <v>1619</v>
      </c>
      <c r="F13" s="853"/>
      <c r="G13" s="866"/>
    </row>
    <row r="14" spans="1:8" s="828" customFormat="1" ht="24.75" customHeight="1">
      <c r="A14" s="867"/>
      <c r="B14" s="867"/>
      <c r="D14" s="868" t="s">
        <v>1620</v>
      </c>
      <c r="F14" s="867"/>
      <c r="G14" s="870" t="s">
        <v>2520</v>
      </c>
    </row>
    <row r="15" spans="1:8" s="828" customFormat="1" ht="24.95" customHeight="1">
      <c r="A15" s="853"/>
      <c r="B15" s="853"/>
      <c r="C15" s="871"/>
      <c r="D15" s="871"/>
      <c r="E15" s="865"/>
      <c r="F15" s="867"/>
      <c r="G15" s="866"/>
    </row>
    <row r="16" spans="1:8" s="828" customFormat="1" ht="16.5">
      <c r="A16" s="1641" t="s">
        <v>2521</v>
      </c>
      <c r="B16" s="1641"/>
      <c r="C16" s="1641"/>
      <c r="D16" s="1641"/>
      <c r="E16" s="1641"/>
      <c r="F16" s="1641"/>
      <c r="G16" s="1641"/>
    </row>
    <row r="17" spans="1:7" s="828" customFormat="1" ht="37.9" customHeight="1">
      <c r="A17" s="2711" t="s">
        <v>2522</v>
      </c>
      <c r="B17" s="2711"/>
      <c r="C17" s="2711"/>
      <c r="D17" s="2711"/>
      <c r="E17" s="2711"/>
      <c r="F17" s="2711"/>
      <c r="G17" s="2711"/>
    </row>
    <row r="18" spans="1:7" s="828" customFormat="1" ht="17.25" customHeight="1">
      <c r="G18" s="873"/>
    </row>
    <row r="20" spans="1:7">
      <c r="D20" s="875"/>
    </row>
    <row r="21" spans="1:7">
      <c r="D21" s="875"/>
    </row>
  </sheetData>
  <mergeCells count="7">
    <mergeCell ref="A17:G17"/>
    <mergeCell ref="F1:G1"/>
    <mergeCell ref="F2:G2"/>
    <mergeCell ref="A3:G3"/>
    <mergeCell ref="A4:G4"/>
    <mergeCell ref="A6:D7"/>
    <mergeCell ref="E6:G7"/>
  </mergeCells>
  <phoneticPr fontId="4" type="noConversion"/>
  <hyperlinks>
    <hyperlink ref="H2" location="預告統計資料發布時間表!A1" display="回發布時間表" xr:uid="{5D341341-8227-4E36-9D11-5658195EC5BE}"/>
  </hyperlinks>
  <printOptions horizontalCentered="1" gridLinesSet="0"/>
  <pageMargins left="0.39370078740157483" right="0.31" top="0.64" bottom="0.39370078740157483" header="0.19685039370078741" footer="0.19685039370078741"/>
  <pageSetup paperSize="9" scale="90" orientation="portrait" r:id="rId1"/>
  <headerFooter alignWithMargins="0"/>
</worksheet>
</file>

<file path=xl/worksheets/sheet1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56F13C-17DA-47FE-9A7F-526284F9D46F}">
  <sheetPr>
    <pageSetUpPr fitToPage="1"/>
  </sheetPr>
  <dimension ref="A1:K200"/>
  <sheetViews>
    <sheetView showZeros="0" topLeftCell="F1" zoomScale="90" zoomScaleNormal="90" workbookViewId="0">
      <selection activeCell="K2" sqref="K2"/>
    </sheetView>
  </sheetViews>
  <sheetFormatPr defaultRowHeight="16.5"/>
  <cols>
    <col min="1" max="1" width="33.5" style="753" customWidth="1"/>
    <col min="2" max="2" width="14.625" style="753" customWidth="1"/>
    <col min="3" max="3" width="14.375" style="753" customWidth="1"/>
    <col min="4" max="6" width="12.125" style="753" bestFit="1" customWidth="1"/>
    <col min="7" max="7" width="13.125" style="753" customWidth="1"/>
    <col min="8" max="8" width="15.375" style="753" customWidth="1"/>
    <col min="9" max="9" width="15.75" style="753" customWidth="1"/>
    <col min="10" max="10" width="27.875" style="753" customWidth="1"/>
    <col min="11" max="256" width="9" style="753"/>
    <col min="257" max="257" width="33.5" style="753" customWidth="1"/>
    <col min="258" max="258" width="14.625" style="753" customWidth="1"/>
    <col min="259" max="259" width="14.375" style="753" customWidth="1"/>
    <col min="260" max="262" width="12.125" style="753" bestFit="1" customWidth="1"/>
    <col min="263" max="263" width="13.125" style="753" customWidth="1"/>
    <col min="264" max="264" width="15.375" style="753" customWidth="1"/>
    <col min="265" max="265" width="15.75" style="753" customWidth="1"/>
    <col min="266" max="266" width="27.875" style="753" customWidth="1"/>
    <col min="267" max="512" width="9" style="753"/>
    <col min="513" max="513" width="33.5" style="753" customWidth="1"/>
    <col min="514" max="514" width="14.625" style="753" customWidth="1"/>
    <col min="515" max="515" width="14.375" style="753" customWidth="1"/>
    <col min="516" max="518" width="12.125" style="753" bestFit="1" customWidth="1"/>
    <col min="519" max="519" width="13.125" style="753" customWidth="1"/>
    <col min="520" max="520" width="15.375" style="753" customWidth="1"/>
    <col min="521" max="521" width="15.75" style="753" customWidth="1"/>
    <col min="522" max="522" width="27.875" style="753" customWidth="1"/>
    <col min="523" max="768" width="9" style="753"/>
    <col min="769" max="769" width="33.5" style="753" customWidth="1"/>
    <col min="770" max="770" width="14.625" style="753" customWidth="1"/>
    <col min="771" max="771" width="14.375" style="753" customWidth="1"/>
    <col min="772" max="774" width="12.125" style="753" bestFit="1" customWidth="1"/>
    <col min="775" max="775" width="13.125" style="753" customWidth="1"/>
    <col min="776" max="776" width="15.375" style="753" customWidth="1"/>
    <col min="777" max="777" width="15.75" style="753" customWidth="1"/>
    <col min="778" max="778" width="27.875" style="753" customWidth="1"/>
    <col min="779" max="1024" width="9" style="753"/>
    <col min="1025" max="1025" width="33.5" style="753" customWidth="1"/>
    <col min="1026" max="1026" width="14.625" style="753" customWidth="1"/>
    <col min="1027" max="1027" width="14.375" style="753" customWidth="1"/>
    <col min="1028" max="1030" width="12.125" style="753" bestFit="1" customWidth="1"/>
    <col min="1031" max="1031" width="13.125" style="753" customWidth="1"/>
    <col min="1032" max="1032" width="15.375" style="753" customWidth="1"/>
    <col min="1033" max="1033" width="15.75" style="753" customWidth="1"/>
    <col min="1034" max="1034" width="27.875" style="753" customWidth="1"/>
    <col min="1035" max="1280" width="9" style="753"/>
    <col min="1281" max="1281" width="33.5" style="753" customWidth="1"/>
    <col min="1282" max="1282" width="14.625" style="753" customWidth="1"/>
    <col min="1283" max="1283" width="14.375" style="753" customWidth="1"/>
    <col min="1284" max="1286" width="12.125" style="753" bestFit="1" customWidth="1"/>
    <col min="1287" max="1287" width="13.125" style="753" customWidth="1"/>
    <col min="1288" max="1288" width="15.375" style="753" customWidth="1"/>
    <col min="1289" max="1289" width="15.75" style="753" customWidth="1"/>
    <col min="1290" max="1290" width="27.875" style="753" customWidth="1"/>
    <col min="1291" max="1536" width="9" style="753"/>
    <col min="1537" max="1537" width="33.5" style="753" customWidth="1"/>
    <col min="1538" max="1538" width="14.625" style="753" customWidth="1"/>
    <col min="1539" max="1539" width="14.375" style="753" customWidth="1"/>
    <col min="1540" max="1542" width="12.125" style="753" bestFit="1" customWidth="1"/>
    <col min="1543" max="1543" width="13.125" style="753" customWidth="1"/>
    <col min="1544" max="1544" width="15.375" style="753" customWidth="1"/>
    <col min="1545" max="1545" width="15.75" style="753" customWidth="1"/>
    <col min="1546" max="1546" width="27.875" style="753" customWidth="1"/>
    <col min="1547" max="1792" width="9" style="753"/>
    <col min="1793" max="1793" width="33.5" style="753" customWidth="1"/>
    <col min="1794" max="1794" width="14.625" style="753" customWidth="1"/>
    <col min="1795" max="1795" width="14.375" style="753" customWidth="1"/>
    <col min="1796" max="1798" width="12.125" style="753" bestFit="1" customWidth="1"/>
    <col min="1799" max="1799" width="13.125" style="753" customWidth="1"/>
    <col min="1800" max="1800" width="15.375" style="753" customWidth="1"/>
    <col min="1801" max="1801" width="15.75" style="753" customWidth="1"/>
    <col min="1802" max="1802" width="27.875" style="753" customWidth="1"/>
    <col min="1803" max="2048" width="9" style="753"/>
    <col min="2049" max="2049" width="33.5" style="753" customWidth="1"/>
    <col min="2050" max="2050" width="14.625" style="753" customWidth="1"/>
    <col min="2051" max="2051" width="14.375" style="753" customWidth="1"/>
    <col min="2052" max="2054" width="12.125" style="753" bestFit="1" customWidth="1"/>
    <col min="2055" max="2055" width="13.125" style="753" customWidth="1"/>
    <col min="2056" max="2056" width="15.375" style="753" customWidth="1"/>
    <col min="2057" max="2057" width="15.75" style="753" customWidth="1"/>
    <col min="2058" max="2058" width="27.875" style="753" customWidth="1"/>
    <col min="2059" max="2304" width="9" style="753"/>
    <col min="2305" max="2305" width="33.5" style="753" customWidth="1"/>
    <col min="2306" max="2306" width="14.625" style="753" customWidth="1"/>
    <col min="2307" max="2307" width="14.375" style="753" customWidth="1"/>
    <col min="2308" max="2310" width="12.125" style="753" bestFit="1" customWidth="1"/>
    <col min="2311" max="2311" width="13.125" style="753" customWidth="1"/>
    <col min="2312" max="2312" width="15.375" style="753" customWidth="1"/>
    <col min="2313" max="2313" width="15.75" style="753" customWidth="1"/>
    <col min="2314" max="2314" width="27.875" style="753" customWidth="1"/>
    <col min="2315" max="2560" width="9" style="753"/>
    <col min="2561" max="2561" width="33.5" style="753" customWidth="1"/>
    <col min="2562" max="2562" width="14.625" style="753" customWidth="1"/>
    <col min="2563" max="2563" width="14.375" style="753" customWidth="1"/>
    <col min="2564" max="2566" width="12.125" style="753" bestFit="1" customWidth="1"/>
    <col min="2567" max="2567" width="13.125" style="753" customWidth="1"/>
    <col min="2568" max="2568" width="15.375" style="753" customWidth="1"/>
    <col min="2569" max="2569" width="15.75" style="753" customWidth="1"/>
    <col min="2570" max="2570" width="27.875" style="753" customWidth="1"/>
    <col min="2571" max="2816" width="9" style="753"/>
    <col min="2817" max="2817" width="33.5" style="753" customWidth="1"/>
    <col min="2818" max="2818" width="14.625" style="753" customWidth="1"/>
    <col min="2819" max="2819" width="14.375" style="753" customWidth="1"/>
    <col min="2820" max="2822" width="12.125" style="753" bestFit="1" customWidth="1"/>
    <col min="2823" max="2823" width="13.125" style="753" customWidth="1"/>
    <col min="2824" max="2824" width="15.375" style="753" customWidth="1"/>
    <col min="2825" max="2825" width="15.75" style="753" customWidth="1"/>
    <col min="2826" max="2826" width="27.875" style="753" customWidth="1"/>
    <col min="2827" max="3072" width="9" style="753"/>
    <col min="3073" max="3073" width="33.5" style="753" customWidth="1"/>
    <col min="3074" max="3074" width="14.625" style="753" customWidth="1"/>
    <col min="3075" max="3075" width="14.375" style="753" customWidth="1"/>
    <col min="3076" max="3078" width="12.125" style="753" bestFit="1" customWidth="1"/>
    <col min="3079" max="3079" width="13.125" style="753" customWidth="1"/>
    <col min="3080" max="3080" width="15.375" style="753" customWidth="1"/>
    <col min="3081" max="3081" width="15.75" style="753" customWidth="1"/>
    <col min="3082" max="3082" width="27.875" style="753" customWidth="1"/>
    <col min="3083" max="3328" width="9" style="753"/>
    <col min="3329" max="3329" width="33.5" style="753" customWidth="1"/>
    <col min="3330" max="3330" width="14.625" style="753" customWidth="1"/>
    <col min="3331" max="3331" width="14.375" style="753" customWidth="1"/>
    <col min="3332" max="3334" width="12.125" style="753" bestFit="1" customWidth="1"/>
    <col min="3335" max="3335" width="13.125" style="753" customWidth="1"/>
    <col min="3336" max="3336" width="15.375" style="753" customWidth="1"/>
    <col min="3337" max="3337" width="15.75" style="753" customWidth="1"/>
    <col min="3338" max="3338" width="27.875" style="753" customWidth="1"/>
    <col min="3339" max="3584" width="9" style="753"/>
    <col min="3585" max="3585" width="33.5" style="753" customWidth="1"/>
    <col min="3586" max="3586" width="14.625" style="753" customWidth="1"/>
    <col min="3587" max="3587" width="14.375" style="753" customWidth="1"/>
    <col min="3588" max="3590" width="12.125" style="753" bestFit="1" customWidth="1"/>
    <col min="3591" max="3591" width="13.125" style="753" customWidth="1"/>
    <col min="3592" max="3592" width="15.375" style="753" customWidth="1"/>
    <col min="3593" max="3593" width="15.75" style="753" customWidth="1"/>
    <col min="3594" max="3594" width="27.875" style="753" customWidth="1"/>
    <col min="3595" max="3840" width="9" style="753"/>
    <col min="3841" max="3841" width="33.5" style="753" customWidth="1"/>
    <col min="3842" max="3842" width="14.625" style="753" customWidth="1"/>
    <col min="3843" max="3843" width="14.375" style="753" customWidth="1"/>
    <col min="3844" max="3846" width="12.125" style="753" bestFit="1" customWidth="1"/>
    <col min="3847" max="3847" width="13.125" style="753" customWidth="1"/>
    <col min="3848" max="3848" width="15.375" style="753" customWidth="1"/>
    <col min="3849" max="3849" width="15.75" style="753" customWidth="1"/>
    <col min="3850" max="3850" width="27.875" style="753" customWidth="1"/>
    <col min="3851" max="4096" width="9" style="753"/>
    <col min="4097" max="4097" width="33.5" style="753" customWidth="1"/>
    <col min="4098" max="4098" width="14.625" style="753" customWidth="1"/>
    <col min="4099" max="4099" width="14.375" style="753" customWidth="1"/>
    <col min="4100" max="4102" width="12.125" style="753" bestFit="1" customWidth="1"/>
    <col min="4103" max="4103" width="13.125" style="753" customWidth="1"/>
    <col min="4104" max="4104" width="15.375" style="753" customWidth="1"/>
    <col min="4105" max="4105" width="15.75" style="753" customWidth="1"/>
    <col min="4106" max="4106" width="27.875" style="753" customWidth="1"/>
    <col min="4107" max="4352" width="9" style="753"/>
    <col min="4353" max="4353" width="33.5" style="753" customWidth="1"/>
    <col min="4354" max="4354" width="14.625" style="753" customWidth="1"/>
    <col min="4355" max="4355" width="14.375" style="753" customWidth="1"/>
    <col min="4356" max="4358" width="12.125" style="753" bestFit="1" customWidth="1"/>
    <col min="4359" max="4359" width="13.125" style="753" customWidth="1"/>
    <col min="4360" max="4360" width="15.375" style="753" customWidth="1"/>
    <col min="4361" max="4361" width="15.75" style="753" customWidth="1"/>
    <col min="4362" max="4362" width="27.875" style="753" customWidth="1"/>
    <col min="4363" max="4608" width="9" style="753"/>
    <col min="4609" max="4609" width="33.5" style="753" customWidth="1"/>
    <col min="4610" max="4610" width="14.625" style="753" customWidth="1"/>
    <col min="4611" max="4611" width="14.375" style="753" customWidth="1"/>
    <col min="4612" max="4614" width="12.125" style="753" bestFit="1" customWidth="1"/>
    <col min="4615" max="4615" width="13.125" style="753" customWidth="1"/>
    <col min="4616" max="4616" width="15.375" style="753" customWidth="1"/>
    <col min="4617" max="4617" width="15.75" style="753" customWidth="1"/>
    <col min="4618" max="4618" width="27.875" style="753" customWidth="1"/>
    <col min="4619" max="4864" width="9" style="753"/>
    <col min="4865" max="4865" width="33.5" style="753" customWidth="1"/>
    <col min="4866" max="4866" width="14.625" style="753" customWidth="1"/>
    <col min="4867" max="4867" width="14.375" style="753" customWidth="1"/>
    <col min="4868" max="4870" width="12.125" style="753" bestFit="1" customWidth="1"/>
    <col min="4871" max="4871" width="13.125" style="753" customWidth="1"/>
    <col min="4872" max="4872" width="15.375" style="753" customWidth="1"/>
    <col min="4873" max="4873" width="15.75" style="753" customWidth="1"/>
    <col min="4874" max="4874" width="27.875" style="753" customWidth="1"/>
    <col min="4875" max="5120" width="9" style="753"/>
    <col min="5121" max="5121" width="33.5" style="753" customWidth="1"/>
    <col min="5122" max="5122" width="14.625" style="753" customWidth="1"/>
    <col min="5123" max="5123" width="14.375" style="753" customWidth="1"/>
    <col min="5124" max="5126" width="12.125" style="753" bestFit="1" customWidth="1"/>
    <col min="5127" max="5127" width="13.125" style="753" customWidth="1"/>
    <col min="5128" max="5128" width="15.375" style="753" customWidth="1"/>
    <col min="5129" max="5129" width="15.75" style="753" customWidth="1"/>
    <col min="5130" max="5130" width="27.875" style="753" customWidth="1"/>
    <col min="5131" max="5376" width="9" style="753"/>
    <col min="5377" max="5377" width="33.5" style="753" customWidth="1"/>
    <col min="5378" max="5378" width="14.625" style="753" customWidth="1"/>
    <col min="5379" max="5379" width="14.375" style="753" customWidth="1"/>
    <col min="5380" max="5382" width="12.125" style="753" bestFit="1" customWidth="1"/>
    <col min="5383" max="5383" width="13.125" style="753" customWidth="1"/>
    <col min="5384" max="5384" width="15.375" style="753" customWidth="1"/>
    <col min="5385" max="5385" width="15.75" style="753" customWidth="1"/>
    <col min="5386" max="5386" width="27.875" style="753" customWidth="1"/>
    <col min="5387" max="5632" width="9" style="753"/>
    <col min="5633" max="5633" width="33.5" style="753" customWidth="1"/>
    <col min="5634" max="5634" width="14.625" style="753" customWidth="1"/>
    <col min="5635" max="5635" width="14.375" style="753" customWidth="1"/>
    <col min="5636" max="5638" width="12.125" style="753" bestFit="1" customWidth="1"/>
    <col min="5639" max="5639" width="13.125" style="753" customWidth="1"/>
    <col min="5640" max="5640" width="15.375" style="753" customWidth="1"/>
    <col min="5641" max="5641" width="15.75" style="753" customWidth="1"/>
    <col min="5642" max="5642" width="27.875" style="753" customWidth="1"/>
    <col min="5643" max="5888" width="9" style="753"/>
    <col min="5889" max="5889" width="33.5" style="753" customWidth="1"/>
    <col min="5890" max="5890" width="14.625" style="753" customWidth="1"/>
    <col min="5891" max="5891" width="14.375" style="753" customWidth="1"/>
    <col min="5892" max="5894" width="12.125" style="753" bestFit="1" customWidth="1"/>
    <col min="5895" max="5895" width="13.125" style="753" customWidth="1"/>
    <col min="5896" max="5896" width="15.375" style="753" customWidth="1"/>
    <col min="5897" max="5897" width="15.75" style="753" customWidth="1"/>
    <col min="5898" max="5898" width="27.875" style="753" customWidth="1"/>
    <col min="5899" max="6144" width="9" style="753"/>
    <col min="6145" max="6145" width="33.5" style="753" customWidth="1"/>
    <col min="6146" max="6146" width="14.625" style="753" customWidth="1"/>
    <col min="6147" max="6147" width="14.375" style="753" customWidth="1"/>
    <col min="6148" max="6150" width="12.125" style="753" bestFit="1" customWidth="1"/>
    <col min="6151" max="6151" width="13.125" style="753" customWidth="1"/>
    <col min="6152" max="6152" width="15.375" style="753" customWidth="1"/>
    <col min="6153" max="6153" width="15.75" style="753" customWidth="1"/>
    <col min="6154" max="6154" width="27.875" style="753" customWidth="1"/>
    <col min="6155" max="6400" width="9" style="753"/>
    <col min="6401" max="6401" width="33.5" style="753" customWidth="1"/>
    <col min="6402" max="6402" width="14.625" style="753" customWidth="1"/>
    <col min="6403" max="6403" width="14.375" style="753" customWidth="1"/>
    <col min="6404" max="6406" width="12.125" style="753" bestFit="1" customWidth="1"/>
    <col min="6407" max="6407" width="13.125" style="753" customWidth="1"/>
    <col min="6408" max="6408" width="15.375" style="753" customWidth="1"/>
    <col min="6409" max="6409" width="15.75" style="753" customWidth="1"/>
    <col min="6410" max="6410" width="27.875" style="753" customWidth="1"/>
    <col min="6411" max="6656" width="9" style="753"/>
    <col min="6657" max="6657" width="33.5" style="753" customWidth="1"/>
    <col min="6658" max="6658" width="14.625" style="753" customWidth="1"/>
    <col min="6659" max="6659" width="14.375" style="753" customWidth="1"/>
    <col min="6660" max="6662" width="12.125" style="753" bestFit="1" customWidth="1"/>
    <col min="6663" max="6663" width="13.125" style="753" customWidth="1"/>
    <col min="6664" max="6664" width="15.375" style="753" customWidth="1"/>
    <col min="6665" max="6665" width="15.75" style="753" customWidth="1"/>
    <col min="6666" max="6666" width="27.875" style="753" customWidth="1"/>
    <col min="6667" max="6912" width="9" style="753"/>
    <col min="6913" max="6913" width="33.5" style="753" customWidth="1"/>
    <col min="6914" max="6914" width="14.625" style="753" customWidth="1"/>
    <col min="6915" max="6915" width="14.375" style="753" customWidth="1"/>
    <col min="6916" max="6918" width="12.125" style="753" bestFit="1" customWidth="1"/>
    <col min="6919" max="6919" width="13.125" style="753" customWidth="1"/>
    <col min="6920" max="6920" width="15.375" style="753" customWidth="1"/>
    <col min="6921" max="6921" width="15.75" style="753" customWidth="1"/>
    <col min="6922" max="6922" width="27.875" style="753" customWidth="1"/>
    <col min="6923" max="7168" width="9" style="753"/>
    <col min="7169" max="7169" width="33.5" style="753" customWidth="1"/>
    <col min="7170" max="7170" width="14.625" style="753" customWidth="1"/>
    <col min="7171" max="7171" width="14.375" style="753" customWidth="1"/>
    <col min="7172" max="7174" width="12.125" style="753" bestFit="1" customWidth="1"/>
    <col min="7175" max="7175" width="13.125" style="753" customWidth="1"/>
    <col min="7176" max="7176" width="15.375" style="753" customWidth="1"/>
    <col min="7177" max="7177" width="15.75" style="753" customWidth="1"/>
    <col min="7178" max="7178" width="27.875" style="753" customWidth="1"/>
    <col min="7179" max="7424" width="9" style="753"/>
    <col min="7425" max="7425" width="33.5" style="753" customWidth="1"/>
    <col min="7426" max="7426" width="14.625" style="753" customWidth="1"/>
    <col min="7427" max="7427" width="14.375" style="753" customWidth="1"/>
    <col min="7428" max="7430" width="12.125" style="753" bestFit="1" customWidth="1"/>
    <col min="7431" max="7431" width="13.125" style="753" customWidth="1"/>
    <col min="7432" max="7432" width="15.375" style="753" customWidth="1"/>
    <col min="7433" max="7433" width="15.75" style="753" customWidth="1"/>
    <col min="7434" max="7434" width="27.875" style="753" customWidth="1"/>
    <col min="7435" max="7680" width="9" style="753"/>
    <col min="7681" max="7681" width="33.5" style="753" customWidth="1"/>
    <col min="7682" max="7682" width="14.625" style="753" customWidth="1"/>
    <col min="7683" max="7683" width="14.375" style="753" customWidth="1"/>
    <col min="7684" max="7686" width="12.125" style="753" bestFit="1" customWidth="1"/>
    <col min="7687" max="7687" width="13.125" style="753" customWidth="1"/>
    <col min="7688" max="7688" width="15.375" style="753" customWidth="1"/>
    <col min="7689" max="7689" width="15.75" style="753" customWidth="1"/>
    <col min="7690" max="7690" width="27.875" style="753" customWidth="1"/>
    <col min="7691" max="7936" width="9" style="753"/>
    <col min="7937" max="7937" width="33.5" style="753" customWidth="1"/>
    <col min="7938" max="7938" width="14.625" style="753" customWidth="1"/>
    <col min="7939" max="7939" width="14.375" style="753" customWidth="1"/>
    <col min="7940" max="7942" width="12.125" style="753" bestFit="1" customWidth="1"/>
    <col min="7943" max="7943" width="13.125" style="753" customWidth="1"/>
    <col min="7944" max="7944" width="15.375" style="753" customWidth="1"/>
    <col min="7945" max="7945" width="15.75" style="753" customWidth="1"/>
    <col min="7946" max="7946" width="27.875" style="753" customWidth="1"/>
    <col min="7947" max="8192" width="9" style="753"/>
    <col min="8193" max="8193" width="33.5" style="753" customWidth="1"/>
    <col min="8194" max="8194" width="14.625" style="753" customWidth="1"/>
    <col min="8195" max="8195" width="14.375" style="753" customWidth="1"/>
    <col min="8196" max="8198" width="12.125" style="753" bestFit="1" customWidth="1"/>
    <col min="8199" max="8199" width="13.125" style="753" customWidth="1"/>
    <col min="8200" max="8200" width="15.375" style="753" customWidth="1"/>
    <col min="8201" max="8201" width="15.75" style="753" customWidth="1"/>
    <col min="8202" max="8202" width="27.875" style="753" customWidth="1"/>
    <col min="8203" max="8448" width="9" style="753"/>
    <col min="8449" max="8449" width="33.5" style="753" customWidth="1"/>
    <col min="8450" max="8450" width="14.625" style="753" customWidth="1"/>
    <col min="8451" max="8451" width="14.375" style="753" customWidth="1"/>
    <col min="8452" max="8454" width="12.125" style="753" bestFit="1" customWidth="1"/>
    <col min="8455" max="8455" width="13.125" style="753" customWidth="1"/>
    <col min="8456" max="8456" width="15.375" style="753" customWidth="1"/>
    <col min="8457" max="8457" width="15.75" style="753" customWidth="1"/>
    <col min="8458" max="8458" width="27.875" style="753" customWidth="1"/>
    <col min="8459" max="8704" width="9" style="753"/>
    <col min="8705" max="8705" width="33.5" style="753" customWidth="1"/>
    <col min="8706" max="8706" width="14.625" style="753" customWidth="1"/>
    <col min="8707" max="8707" width="14.375" style="753" customWidth="1"/>
    <col min="8708" max="8710" width="12.125" style="753" bestFit="1" customWidth="1"/>
    <col min="8711" max="8711" width="13.125" style="753" customWidth="1"/>
    <col min="8712" max="8712" width="15.375" style="753" customWidth="1"/>
    <col min="8713" max="8713" width="15.75" style="753" customWidth="1"/>
    <col min="8714" max="8714" width="27.875" style="753" customWidth="1"/>
    <col min="8715" max="8960" width="9" style="753"/>
    <col min="8961" max="8961" width="33.5" style="753" customWidth="1"/>
    <col min="8962" max="8962" width="14.625" style="753" customWidth="1"/>
    <col min="8963" max="8963" width="14.375" style="753" customWidth="1"/>
    <col min="8964" max="8966" width="12.125" style="753" bestFit="1" customWidth="1"/>
    <col min="8967" max="8967" width="13.125" style="753" customWidth="1"/>
    <col min="8968" max="8968" width="15.375" style="753" customWidth="1"/>
    <col min="8969" max="8969" width="15.75" style="753" customWidth="1"/>
    <col min="8970" max="8970" width="27.875" style="753" customWidth="1"/>
    <col min="8971" max="9216" width="9" style="753"/>
    <col min="9217" max="9217" width="33.5" style="753" customWidth="1"/>
    <col min="9218" max="9218" width="14.625" style="753" customWidth="1"/>
    <col min="9219" max="9219" width="14.375" style="753" customWidth="1"/>
    <col min="9220" max="9222" width="12.125" style="753" bestFit="1" customWidth="1"/>
    <col min="9223" max="9223" width="13.125" style="753" customWidth="1"/>
    <col min="9224" max="9224" width="15.375" style="753" customWidth="1"/>
    <col min="9225" max="9225" width="15.75" style="753" customWidth="1"/>
    <col min="9226" max="9226" width="27.875" style="753" customWidth="1"/>
    <col min="9227" max="9472" width="9" style="753"/>
    <col min="9473" max="9473" width="33.5" style="753" customWidth="1"/>
    <col min="9474" max="9474" width="14.625" style="753" customWidth="1"/>
    <col min="9475" max="9475" width="14.375" style="753" customWidth="1"/>
    <col min="9476" max="9478" width="12.125" style="753" bestFit="1" customWidth="1"/>
    <col min="9479" max="9479" width="13.125" style="753" customWidth="1"/>
    <col min="9480" max="9480" width="15.375" style="753" customWidth="1"/>
    <col min="9481" max="9481" width="15.75" style="753" customWidth="1"/>
    <col min="9482" max="9482" width="27.875" style="753" customWidth="1"/>
    <col min="9483" max="9728" width="9" style="753"/>
    <col min="9729" max="9729" width="33.5" style="753" customWidth="1"/>
    <col min="9730" max="9730" width="14.625" style="753" customWidth="1"/>
    <col min="9731" max="9731" width="14.375" style="753" customWidth="1"/>
    <col min="9732" max="9734" width="12.125" style="753" bestFit="1" customWidth="1"/>
    <col min="9735" max="9735" width="13.125" style="753" customWidth="1"/>
    <col min="9736" max="9736" width="15.375" style="753" customWidth="1"/>
    <col min="9737" max="9737" width="15.75" style="753" customWidth="1"/>
    <col min="9738" max="9738" width="27.875" style="753" customWidth="1"/>
    <col min="9739" max="9984" width="9" style="753"/>
    <col min="9985" max="9985" width="33.5" style="753" customWidth="1"/>
    <col min="9986" max="9986" width="14.625" style="753" customWidth="1"/>
    <col min="9987" max="9987" width="14.375" style="753" customWidth="1"/>
    <col min="9988" max="9990" width="12.125" style="753" bestFit="1" customWidth="1"/>
    <col min="9991" max="9991" width="13.125" style="753" customWidth="1"/>
    <col min="9992" max="9992" width="15.375" style="753" customWidth="1"/>
    <col min="9993" max="9993" width="15.75" style="753" customWidth="1"/>
    <col min="9994" max="9994" width="27.875" style="753" customWidth="1"/>
    <col min="9995" max="10240" width="9" style="753"/>
    <col min="10241" max="10241" width="33.5" style="753" customWidth="1"/>
    <col min="10242" max="10242" width="14.625" style="753" customWidth="1"/>
    <col min="10243" max="10243" width="14.375" style="753" customWidth="1"/>
    <col min="10244" max="10246" width="12.125" style="753" bestFit="1" customWidth="1"/>
    <col min="10247" max="10247" width="13.125" style="753" customWidth="1"/>
    <col min="10248" max="10248" width="15.375" style="753" customWidth="1"/>
    <col min="10249" max="10249" width="15.75" style="753" customWidth="1"/>
    <col min="10250" max="10250" width="27.875" style="753" customWidth="1"/>
    <col min="10251" max="10496" width="9" style="753"/>
    <col min="10497" max="10497" width="33.5" style="753" customWidth="1"/>
    <col min="10498" max="10498" width="14.625" style="753" customWidth="1"/>
    <col min="10499" max="10499" width="14.375" style="753" customWidth="1"/>
    <col min="10500" max="10502" width="12.125" style="753" bestFit="1" customWidth="1"/>
    <col min="10503" max="10503" width="13.125" style="753" customWidth="1"/>
    <col min="10504" max="10504" width="15.375" style="753" customWidth="1"/>
    <col min="10505" max="10505" width="15.75" style="753" customWidth="1"/>
    <col min="10506" max="10506" width="27.875" style="753" customWidth="1"/>
    <col min="10507" max="10752" width="9" style="753"/>
    <col min="10753" max="10753" width="33.5" style="753" customWidth="1"/>
    <col min="10754" max="10754" width="14.625" style="753" customWidth="1"/>
    <col min="10755" max="10755" width="14.375" style="753" customWidth="1"/>
    <col min="10756" max="10758" width="12.125" style="753" bestFit="1" customWidth="1"/>
    <col min="10759" max="10759" width="13.125" style="753" customWidth="1"/>
    <col min="10760" max="10760" width="15.375" style="753" customWidth="1"/>
    <col min="10761" max="10761" width="15.75" style="753" customWidth="1"/>
    <col min="10762" max="10762" width="27.875" style="753" customWidth="1"/>
    <col min="10763" max="11008" width="9" style="753"/>
    <col min="11009" max="11009" width="33.5" style="753" customWidth="1"/>
    <col min="11010" max="11010" width="14.625" style="753" customWidth="1"/>
    <col min="11011" max="11011" width="14.375" style="753" customWidth="1"/>
    <col min="11012" max="11014" width="12.125" style="753" bestFit="1" customWidth="1"/>
    <col min="11015" max="11015" width="13.125" style="753" customWidth="1"/>
    <col min="11016" max="11016" width="15.375" style="753" customWidth="1"/>
    <col min="11017" max="11017" width="15.75" style="753" customWidth="1"/>
    <col min="11018" max="11018" width="27.875" style="753" customWidth="1"/>
    <col min="11019" max="11264" width="9" style="753"/>
    <col min="11265" max="11265" width="33.5" style="753" customWidth="1"/>
    <col min="11266" max="11266" width="14.625" style="753" customWidth="1"/>
    <col min="11267" max="11267" width="14.375" style="753" customWidth="1"/>
    <col min="11268" max="11270" width="12.125" style="753" bestFit="1" customWidth="1"/>
    <col min="11271" max="11271" width="13.125" style="753" customWidth="1"/>
    <col min="11272" max="11272" width="15.375" style="753" customWidth="1"/>
    <col min="11273" max="11273" width="15.75" style="753" customWidth="1"/>
    <col min="11274" max="11274" width="27.875" style="753" customWidth="1"/>
    <col min="11275" max="11520" width="9" style="753"/>
    <col min="11521" max="11521" width="33.5" style="753" customWidth="1"/>
    <col min="11522" max="11522" width="14.625" style="753" customWidth="1"/>
    <col min="11523" max="11523" width="14.375" style="753" customWidth="1"/>
    <col min="11524" max="11526" width="12.125" style="753" bestFit="1" customWidth="1"/>
    <col min="11527" max="11527" width="13.125" style="753" customWidth="1"/>
    <col min="11528" max="11528" width="15.375" style="753" customWidth="1"/>
    <col min="11529" max="11529" width="15.75" style="753" customWidth="1"/>
    <col min="11530" max="11530" width="27.875" style="753" customWidth="1"/>
    <col min="11531" max="11776" width="9" style="753"/>
    <col min="11777" max="11777" width="33.5" style="753" customWidth="1"/>
    <col min="11778" max="11778" width="14.625" style="753" customWidth="1"/>
    <col min="11779" max="11779" width="14.375" style="753" customWidth="1"/>
    <col min="11780" max="11782" width="12.125" style="753" bestFit="1" customWidth="1"/>
    <col min="11783" max="11783" width="13.125" style="753" customWidth="1"/>
    <col min="11784" max="11784" width="15.375" style="753" customWidth="1"/>
    <col min="11785" max="11785" width="15.75" style="753" customWidth="1"/>
    <col min="11786" max="11786" width="27.875" style="753" customWidth="1"/>
    <col min="11787" max="12032" width="9" style="753"/>
    <col min="12033" max="12033" width="33.5" style="753" customWidth="1"/>
    <col min="12034" max="12034" width="14.625" style="753" customWidth="1"/>
    <col min="12035" max="12035" width="14.375" style="753" customWidth="1"/>
    <col min="12036" max="12038" width="12.125" style="753" bestFit="1" customWidth="1"/>
    <col min="12039" max="12039" width="13.125" style="753" customWidth="1"/>
    <col min="12040" max="12040" width="15.375" style="753" customWidth="1"/>
    <col min="12041" max="12041" width="15.75" style="753" customWidth="1"/>
    <col min="12042" max="12042" width="27.875" style="753" customWidth="1"/>
    <col min="12043" max="12288" width="9" style="753"/>
    <col min="12289" max="12289" width="33.5" style="753" customWidth="1"/>
    <col min="12290" max="12290" width="14.625" style="753" customWidth="1"/>
    <col min="12291" max="12291" width="14.375" style="753" customWidth="1"/>
    <col min="12292" max="12294" width="12.125" style="753" bestFit="1" customWidth="1"/>
    <col min="12295" max="12295" width="13.125" style="753" customWidth="1"/>
    <col min="12296" max="12296" width="15.375" style="753" customWidth="1"/>
    <col min="12297" max="12297" width="15.75" style="753" customWidth="1"/>
    <col min="12298" max="12298" width="27.875" style="753" customWidth="1"/>
    <col min="12299" max="12544" width="9" style="753"/>
    <col min="12545" max="12545" width="33.5" style="753" customWidth="1"/>
    <col min="12546" max="12546" width="14.625" style="753" customWidth="1"/>
    <col min="12547" max="12547" width="14.375" style="753" customWidth="1"/>
    <col min="12548" max="12550" width="12.125" style="753" bestFit="1" customWidth="1"/>
    <col min="12551" max="12551" width="13.125" style="753" customWidth="1"/>
    <col min="12552" max="12552" width="15.375" style="753" customWidth="1"/>
    <col min="12553" max="12553" width="15.75" style="753" customWidth="1"/>
    <col min="12554" max="12554" width="27.875" style="753" customWidth="1"/>
    <col min="12555" max="12800" width="9" style="753"/>
    <col min="12801" max="12801" width="33.5" style="753" customWidth="1"/>
    <col min="12802" max="12802" width="14.625" style="753" customWidth="1"/>
    <col min="12803" max="12803" width="14.375" style="753" customWidth="1"/>
    <col min="12804" max="12806" width="12.125" style="753" bestFit="1" customWidth="1"/>
    <col min="12807" max="12807" width="13.125" style="753" customWidth="1"/>
    <col min="12808" max="12808" width="15.375" style="753" customWidth="1"/>
    <col min="12809" max="12809" width="15.75" style="753" customWidth="1"/>
    <col min="12810" max="12810" width="27.875" style="753" customWidth="1"/>
    <col min="12811" max="13056" width="9" style="753"/>
    <col min="13057" max="13057" width="33.5" style="753" customWidth="1"/>
    <col min="13058" max="13058" width="14.625" style="753" customWidth="1"/>
    <col min="13059" max="13059" width="14.375" style="753" customWidth="1"/>
    <col min="13060" max="13062" width="12.125" style="753" bestFit="1" customWidth="1"/>
    <col min="13063" max="13063" width="13.125" style="753" customWidth="1"/>
    <col min="13064" max="13064" width="15.375" style="753" customWidth="1"/>
    <col min="13065" max="13065" width="15.75" style="753" customWidth="1"/>
    <col min="13066" max="13066" width="27.875" style="753" customWidth="1"/>
    <col min="13067" max="13312" width="9" style="753"/>
    <col min="13313" max="13313" width="33.5" style="753" customWidth="1"/>
    <col min="13314" max="13314" width="14.625" style="753" customWidth="1"/>
    <col min="13315" max="13315" width="14.375" style="753" customWidth="1"/>
    <col min="13316" max="13318" width="12.125" style="753" bestFit="1" customWidth="1"/>
    <col min="13319" max="13319" width="13.125" style="753" customWidth="1"/>
    <col min="13320" max="13320" width="15.375" style="753" customWidth="1"/>
    <col min="13321" max="13321" width="15.75" style="753" customWidth="1"/>
    <col min="13322" max="13322" width="27.875" style="753" customWidth="1"/>
    <col min="13323" max="13568" width="9" style="753"/>
    <col min="13569" max="13569" width="33.5" style="753" customWidth="1"/>
    <col min="13570" max="13570" width="14.625" style="753" customWidth="1"/>
    <col min="13571" max="13571" width="14.375" style="753" customWidth="1"/>
    <col min="13572" max="13574" width="12.125" style="753" bestFit="1" customWidth="1"/>
    <col min="13575" max="13575" width="13.125" style="753" customWidth="1"/>
    <col min="13576" max="13576" width="15.375" style="753" customWidth="1"/>
    <col min="13577" max="13577" width="15.75" style="753" customWidth="1"/>
    <col min="13578" max="13578" width="27.875" style="753" customWidth="1"/>
    <col min="13579" max="13824" width="9" style="753"/>
    <col min="13825" max="13825" width="33.5" style="753" customWidth="1"/>
    <col min="13826" max="13826" width="14.625" style="753" customWidth="1"/>
    <col min="13827" max="13827" width="14.375" style="753" customWidth="1"/>
    <col min="13828" max="13830" width="12.125" style="753" bestFit="1" customWidth="1"/>
    <col min="13831" max="13831" width="13.125" style="753" customWidth="1"/>
    <col min="13832" max="13832" width="15.375" style="753" customWidth="1"/>
    <col min="13833" max="13833" width="15.75" style="753" customWidth="1"/>
    <col min="13834" max="13834" width="27.875" style="753" customWidth="1"/>
    <col min="13835" max="14080" width="9" style="753"/>
    <col min="14081" max="14081" width="33.5" style="753" customWidth="1"/>
    <col min="14082" max="14082" width="14.625" style="753" customWidth="1"/>
    <col min="14083" max="14083" width="14.375" style="753" customWidth="1"/>
    <col min="14084" max="14086" width="12.125" style="753" bestFit="1" customWidth="1"/>
    <col min="14087" max="14087" width="13.125" style="753" customWidth="1"/>
    <col min="14088" max="14088" width="15.375" style="753" customWidth="1"/>
    <col min="14089" max="14089" width="15.75" style="753" customWidth="1"/>
    <col min="14090" max="14090" width="27.875" style="753" customWidth="1"/>
    <col min="14091" max="14336" width="9" style="753"/>
    <col min="14337" max="14337" width="33.5" style="753" customWidth="1"/>
    <col min="14338" max="14338" width="14.625" style="753" customWidth="1"/>
    <col min="14339" max="14339" width="14.375" style="753" customWidth="1"/>
    <col min="14340" max="14342" width="12.125" style="753" bestFit="1" customWidth="1"/>
    <col min="14343" max="14343" width="13.125" style="753" customWidth="1"/>
    <col min="14344" max="14344" width="15.375" style="753" customWidth="1"/>
    <col min="14345" max="14345" width="15.75" style="753" customWidth="1"/>
    <col min="14346" max="14346" width="27.875" style="753" customWidth="1"/>
    <col min="14347" max="14592" width="9" style="753"/>
    <col min="14593" max="14593" width="33.5" style="753" customWidth="1"/>
    <col min="14594" max="14594" width="14.625" style="753" customWidth="1"/>
    <col min="14595" max="14595" width="14.375" style="753" customWidth="1"/>
    <col min="14596" max="14598" width="12.125" style="753" bestFit="1" customWidth="1"/>
    <col min="14599" max="14599" width="13.125" style="753" customWidth="1"/>
    <col min="14600" max="14600" width="15.375" style="753" customWidth="1"/>
    <col min="14601" max="14601" width="15.75" style="753" customWidth="1"/>
    <col min="14602" max="14602" width="27.875" style="753" customWidth="1"/>
    <col min="14603" max="14848" width="9" style="753"/>
    <col min="14849" max="14849" width="33.5" style="753" customWidth="1"/>
    <col min="14850" max="14850" width="14.625" style="753" customWidth="1"/>
    <col min="14851" max="14851" width="14.375" style="753" customWidth="1"/>
    <col min="14852" max="14854" width="12.125" style="753" bestFit="1" customWidth="1"/>
    <col min="14855" max="14855" width="13.125" style="753" customWidth="1"/>
    <col min="14856" max="14856" width="15.375" style="753" customWidth="1"/>
    <col min="14857" max="14857" width="15.75" style="753" customWidth="1"/>
    <col min="14858" max="14858" width="27.875" style="753" customWidth="1"/>
    <col min="14859" max="15104" width="9" style="753"/>
    <col min="15105" max="15105" width="33.5" style="753" customWidth="1"/>
    <col min="15106" max="15106" width="14.625" style="753" customWidth="1"/>
    <col min="15107" max="15107" width="14.375" style="753" customWidth="1"/>
    <col min="15108" max="15110" width="12.125" style="753" bestFit="1" customWidth="1"/>
    <col min="15111" max="15111" width="13.125" style="753" customWidth="1"/>
    <col min="15112" max="15112" width="15.375" style="753" customWidth="1"/>
    <col min="15113" max="15113" width="15.75" style="753" customWidth="1"/>
    <col min="15114" max="15114" width="27.875" style="753" customWidth="1"/>
    <col min="15115" max="15360" width="9" style="753"/>
    <col min="15361" max="15361" width="33.5" style="753" customWidth="1"/>
    <col min="15362" max="15362" width="14.625" style="753" customWidth="1"/>
    <col min="15363" max="15363" width="14.375" style="753" customWidth="1"/>
    <col min="15364" max="15366" width="12.125" style="753" bestFit="1" customWidth="1"/>
    <col min="15367" max="15367" width="13.125" style="753" customWidth="1"/>
    <col min="15368" max="15368" width="15.375" style="753" customWidth="1"/>
    <col min="15369" max="15369" width="15.75" style="753" customWidth="1"/>
    <col min="15370" max="15370" width="27.875" style="753" customWidth="1"/>
    <col min="15371" max="15616" width="9" style="753"/>
    <col min="15617" max="15617" width="33.5" style="753" customWidth="1"/>
    <col min="15618" max="15618" width="14.625" style="753" customWidth="1"/>
    <col min="15619" max="15619" width="14.375" style="753" customWidth="1"/>
    <col min="15620" max="15622" width="12.125" style="753" bestFit="1" customWidth="1"/>
    <col min="15623" max="15623" width="13.125" style="753" customWidth="1"/>
    <col min="15624" max="15624" width="15.375" style="753" customWidth="1"/>
    <col min="15625" max="15625" width="15.75" style="753" customWidth="1"/>
    <col min="15626" max="15626" width="27.875" style="753" customWidth="1"/>
    <col min="15627" max="15872" width="9" style="753"/>
    <col min="15873" max="15873" width="33.5" style="753" customWidth="1"/>
    <col min="15874" max="15874" width="14.625" style="753" customWidth="1"/>
    <col min="15875" max="15875" width="14.375" style="753" customWidth="1"/>
    <col min="15876" max="15878" width="12.125" style="753" bestFit="1" customWidth="1"/>
    <col min="15879" max="15879" width="13.125" style="753" customWidth="1"/>
    <col min="15880" max="15880" width="15.375" style="753" customWidth="1"/>
    <col min="15881" max="15881" width="15.75" style="753" customWidth="1"/>
    <col min="15882" max="15882" width="27.875" style="753" customWidth="1"/>
    <col min="15883" max="16128" width="9" style="753"/>
    <col min="16129" max="16129" width="33.5" style="753" customWidth="1"/>
    <col min="16130" max="16130" width="14.625" style="753" customWidth="1"/>
    <col min="16131" max="16131" width="14.375" style="753" customWidth="1"/>
    <col min="16132" max="16134" width="12.125" style="753" bestFit="1" customWidth="1"/>
    <col min="16135" max="16135" width="13.125" style="753" customWidth="1"/>
    <col min="16136" max="16136" width="15.375" style="753" customWidth="1"/>
    <col min="16137" max="16137" width="15.75" style="753" customWidth="1"/>
    <col min="16138" max="16138" width="27.875" style="753" customWidth="1"/>
    <col min="16139" max="16384" width="9" style="753"/>
  </cols>
  <sheetData>
    <row r="1" spans="1:11" ht="20.25" thickBot="1">
      <c r="A1" s="933" t="s">
        <v>2002</v>
      </c>
      <c r="B1" s="585"/>
      <c r="C1" s="585"/>
      <c r="D1" s="585"/>
      <c r="E1" s="585"/>
      <c r="F1" s="585"/>
      <c r="G1" s="585"/>
      <c r="H1" s="585"/>
      <c r="I1" s="933" t="s">
        <v>846</v>
      </c>
      <c r="J1" s="1642" t="s">
        <v>2523</v>
      </c>
    </row>
    <row r="2" spans="1:11" ht="20.25" thickBot="1">
      <c r="A2" s="933" t="s">
        <v>2003</v>
      </c>
      <c r="B2" s="935" t="s">
        <v>1673</v>
      </c>
      <c r="C2" s="935"/>
      <c r="D2" s="935"/>
      <c r="E2" s="935"/>
      <c r="F2" s="935"/>
      <c r="G2" s="935"/>
      <c r="H2" s="935"/>
      <c r="I2" s="933" t="s">
        <v>1434</v>
      </c>
      <c r="J2" s="1643" t="s">
        <v>2524</v>
      </c>
      <c r="K2" s="107" t="s">
        <v>62</v>
      </c>
    </row>
    <row r="3" spans="1:11" ht="42" customHeight="1">
      <c r="A3" s="2390" t="s">
        <v>2525</v>
      </c>
      <c r="B3" s="2390"/>
      <c r="C3" s="2390"/>
      <c r="D3" s="2390"/>
      <c r="E3" s="2390"/>
      <c r="F3" s="2390"/>
      <c r="G3" s="2390"/>
      <c r="H3" s="2390"/>
      <c r="I3" s="2390"/>
      <c r="J3" s="2390"/>
    </row>
    <row r="4" spans="1:11" ht="32.25" customHeight="1" thickBot="1">
      <c r="A4" s="1196" t="s">
        <v>2005</v>
      </c>
      <c r="B4" s="2402" t="s">
        <v>2526</v>
      </c>
      <c r="C4" s="2404"/>
      <c r="D4" s="2404"/>
      <c r="E4" s="2404"/>
      <c r="F4" s="2404"/>
      <c r="G4" s="2404"/>
      <c r="H4" s="2405"/>
      <c r="I4" s="1197"/>
      <c r="J4" s="1198" t="s">
        <v>2007</v>
      </c>
      <c r="K4" s="542"/>
    </row>
    <row r="5" spans="1:11" ht="21.95" customHeight="1">
      <c r="A5" s="2379" t="s">
        <v>2527</v>
      </c>
      <c r="B5" s="2407" t="s">
        <v>2008</v>
      </c>
      <c r="C5" s="2409" t="s">
        <v>2009</v>
      </c>
      <c r="D5" s="2410"/>
      <c r="E5" s="2410"/>
      <c r="F5" s="2410"/>
      <c r="G5" s="2410"/>
      <c r="H5" s="2383" t="s">
        <v>2010</v>
      </c>
      <c r="I5" s="2411"/>
      <c r="J5" s="2412"/>
    </row>
    <row r="6" spans="1:11" ht="42.95" customHeight="1" thickBot="1">
      <c r="A6" s="2406"/>
      <c r="B6" s="2408"/>
      <c r="C6" s="938" t="s">
        <v>867</v>
      </c>
      <c r="D6" s="938" t="s">
        <v>2011</v>
      </c>
      <c r="E6" s="938" t="s">
        <v>2012</v>
      </c>
      <c r="F6" s="938" t="s">
        <v>2013</v>
      </c>
      <c r="G6" s="1199" t="s">
        <v>2014</v>
      </c>
      <c r="H6" s="938" t="s">
        <v>867</v>
      </c>
      <c r="I6" s="1200" t="s">
        <v>2015</v>
      </c>
      <c r="J6" s="1201" t="s">
        <v>2016</v>
      </c>
    </row>
    <row r="7" spans="1:11" ht="16.5" customHeight="1">
      <c r="A7" s="1202" t="s">
        <v>1981</v>
      </c>
      <c r="B7" s="1203">
        <f t="shared" ref="B7:J7" si="0">IF(AND(B8=B23,B23=B26,B26=B8),B8,"F")</f>
        <v>17</v>
      </c>
      <c r="C7" s="1204">
        <f>C9+C15+C16+C22</f>
        <v>17</v>
      </c>
      <c r="D7" s="1204">
        <f t="shared" si="0"/>
        <v>9</v>
      </c>
      <c r="E7" s="1204">
        <f t="shared" si="0"/>
        <v>0</v>
      </c>
      <c r="F7" s="1204">
        <f>IF(AND(F8=F23,F23=F26,F26=F8),F8,"F")</f>
        <v>6</v>
      </c>
      <c r="G7" s="1204">
        <f>IF(AND(G8=G23,G23=G26,G26=G8),G8,"F")</f>
        <v>2</v>
      </c>
      <c r="H7" s="1204">
        <f>H9+H15+H16+H22</f>
        <v>0</v>
      </c>
      <c r="I7" s="1204">
        <f t="shared" si="0"/>
        <v>0</v>
      </c>
      <c r="J7" s="1204">
        <f t="shared" si="0"/>
        <v>0</v>
      </c>
    </row>
    <row r="8" spans="1:11" ht="16.5" customHeight="1">
      <c r="A8" s="1187" t="s">
        <v>1982</v>
      </c>
      <c r="B8" s="1205">
        <f>B9+B15+B16+B22</f>
        <v>17</v>
      </c>
      <c r="C8" s="1186">
        <f>SUM(D8:G8)</f>
        <v>17</v>
      </c>
      <c r="D8" s="1186">
        <f t="shared" ref="D8:J8" si="1">SUM(D10:D16)+D22</f>
        <v>9</v>
      </c>
      <c r="E8" s="1186">
        <f t="shared" si="1"/>
        <v>0</v>
      </c>
      <c r="F8" s="1186">
        <f t="shared" si="1"/>
        <v>6</v>
      </c>
      <c r="G8" s="1186">
        <f t="shared" si="1"/>
        <v>2</v>
      </c>
      <c r="H8" s="1186">
        <f>SUM(I8:J8)</f>
        <v>0</v>
      </c>
      <c r="I8" s="1186">
        <f t="shared" si="1"/>
        <v>0</v>
      </c>
      <c r="J8" s="1186">
        <f t="shared" si="1"/>
        <v>0</v>
      </c>
    </row>
    <row r="9" spans="1:11" ht="16.5" customHeight="1">
      <c r="A9" s="1187" t="s">
        <v>1983</v>
      </c>
      <c r="B9" s="1205">
        <f>C9+H9</f>
        <v>1</v>
      </c>
      <c r="C9" s="1186">
        <f>SUM(D9:G9)</f>
        <v>1</v>
      </c>
      <c r="D9" s="1186">
        <f t="shared" ref="D9:J9" si="2">SUM(D10:D14)</f>
        <v>1</v>
      </c>
      <c r="E9" s="1186">
        <f t="shared" si="2"/>
        <v>0</v>
      </c>
      <c r="F9" s="1186">
        <f t="shared" si="2"/>
        <v>0</v>
      </c>
      <c r="G9" s="1186">
        <f t="shared" si="2"/>
        <v>0</v>
      </c>
      <c r="H9" s="1186">
        <f t="shared" ref="H9:H32" si="3">SUM(I9:J9)</f>
        <v>0</v>
      </c>
      <c r="I9" s="1186">
        <f t="shared" si="2"/>
        <v>0</v>
      </c>
      <c r="J9" s="1186">
        <f t="shared" si="2"/>
        <v>0</v>
      </c>
    </row>
    <row r="10" spans="1:11" ht="16.5" customHeight="1">
      <c r="A10" s="1187" t="s">
        <v>1984</v>
      </c>
      <c r="B10" s="1205">
        <f t="shared" ref="B10:B32" si="4">C10+H10</f>
        <v>0</v>
      </c>
      <c r="C10" s="1186">
        <f t="shared" ref="C10:C32" si="5">SUM(D10:G10)</f>
        <v>0</v>
      </c>
      <c r="D10" s="1188"/>
      <c r="E10" s="1188"/>
      <c r="F10" s="1188"/>
      <c r="G10" s="1188"/>
      <c r="H10" s="1186">
        <f t="shared" si="3"/>
        <v>0</v>
      </c>
      <c r="I10" s="1188"/>
      <c r="J10" s="1188"/>
    </row>
    <row r="11" spans="1:11" ht="16.5" customHeight="1">
      <c r="A11" s="1187" t="s">
        <v>1985</v>
      </c>
      <c r="B11" s="1205">
        <f t="shared" si="4"/>
        <v>0</v>
      </c>
      <c r="C11" s="1186">
        <f t="shared" si="5"/>
        <v>0</v>
      </c>
      <c r="D11" s="1188"/>
      <c r="E11" s="1188"/>
      <c r="F11" s="1188"/>
      <c r="G11" s="1188"/>
      <c r="H11" s="1186">
        <f t="shared" si="3"/>
        <v>0</v>
      </c>
      <c r="I11" s="1188"/>
      <c r="J11" s="1188"/>
    </row>
    <row r="12" spans="1:11" ht="16.5" customHeight="1">
      <c r="A12" s="1187" t="s">
        <v>1986</v>
      </c>
      <c r="B12" s="1205">
        <f t="shared" si="4"/>
        <v>1</v>
      </c>
      <c r="C12" s="1186">
        <f>SUM(D12:G12)</f>
        <v>1</v>
      </c>
      <c r="D12" s="1188">
        <v>1</v>
      </c>
      <c r="E12" s="1188"/>
      <c r="F12" s="1188"/>
      <c r="G12" s="1188"/>
      <c r="H12" s="1186">
        <f t="shared" si="3"/>
        <v>0</v>
      </c>
      <c r="I12" s="1188"/>
      <c r="J12" s="1188"/>
    </row>
    <row r="13" spans="1:11" ht="16.5" customHeight="1">
      <c r="A13" s="1187" t="s">
        <v>1987</v>
      </c>
      <c r="B13" s="1205">
        <f t="shared" si="4"/>
        <v>0</v>
      </c>
      <c r="C13" s="1186">
        <f t="shared" si="5"/>
        <v>0</v>
      </c>
      <c r="D13" s="1188"/>
      <c r="E13" s="1188"/>
      <c r="F13" s="1188"/>
      <c r="G13" s="1188"/>
      <c r="H13" s="1186">
        <f t="shared" si="3"/>
        <v>0</v>
      </c>
      <c r="I13" s="1188"/>
      <c r="J13" s="1188"/>
    </row>
    <row r="14" spans="1:11" ht="16.5" customHeight="1">
      <c r="A14" s="1187" t="s">
        <v>1988</v>
      </c>
      <c r="B14" s="1205">
        <f t="shared" si="4"/>
        <v>0</v>
      </c>
      <c r="C14" s="1186">
        <f t="shared" si="5"/>
        <v>0</v>
      </c>
      <c r="D14" s="1188"/>
      <c r="E14" s="1188"/>
      <c r="F14" s="1188"/>
      <c r="G14" s="1188"/>
      <c r="H14" s="1186">
        <f t="shared" si="3"/>
        <v>0</v>
      </c>
      <c r="I14" s="1188"/>
      <c r="J14" s="1188"/>
    </row>
    <row r="15" spans="1:11" ht="16.5" customHeight="1">
      <c r="A15" s="1187" t="s">
        <v>1989</v>
      </c>
      <c r="B15" s="1205">
        <f t="shared" si="4"/>
        <v>1</v>
      </c>
      <c r="C15" s="1186">
        <f t="shared" si="5"/>
        <v>1</v>
      </c>
      <c r="D15" s="1188">
        <v>1</v>
      </c>
      <c r="E15" s="1188"/>
      <c r="F15" s="1188"/>
      <c r="G15" s="1188"/>
      <c r="H15" s="1186">
        <f t="shared" si="3"/>
        <v>0</v>
      </c>
      <c r="I15" s="1188"/>
      <c r="J15" s="1188"/>
    </row>
    <row r="16" spans="1:11" ht="16.5" customHeight="1">
      <c r="A16" s="585" t="s">
        <v>1990</v>
      </c>
      <c r="B16" s="1205">
        <f t="shared" si="4"/>
        <v>15</v>
      </c>
      <c r="C16" s="1186">
        <f t="shared" si="5"/>
        <v>15</v>
      </c>
      <c r="D16" s="1186">
        <f t="shared" ref="D16:J16" si="6">SUM(D17:D21)</f>
        <v>7</v>
      </c>
      <c r="E16" s="1186">
        <f t="shared" si="6"/>
        <v>0</v>
      </c>
      <c r="F16" s="1186">
        <f t="shared" si="6"/>
        <v>6</v>
      </c>
      <c r="G16" s="1186">
        <f t="shared" si="6"/>
        <v>2</v>
      </c>
      <c r="H16" s="1186">
        <f t="shared" si="3"/>
        <v>0</v>
      </c>
      <c r="I16" s="1186">
        <f t="shared" si="6"/>
        <v>0</v>
      </c>
      <c r="J16" s="1186">
        <f t="shared" si="6"/>
        <v>0</v>
      </c>
    </row>
    <row r="17" spans="1:10" ht="16.5" customHeight="1">
      <c r="A17" s="1187" t="s">
        <v>2017</v>
      </c>
      <c r="B17" s="1205">
        <f t="shared" si="4"/>
        <v>7</v>
      </c>
      <c r="C17" s="1186">
        <f t="shared" si="5"/>
        <v>7</v>
      </c>
      <c r="D17" s="1188">
        <v>4</v>
      </c>
      <c r="E17" s="1188"/>
      <c r="F17" s="1188">
        <v>3</v>
      </c>
      <c r="G17" s="1188"/>
      <c r="H17" s="1186">
        <f t="shared" si="3"/>
        <v>0</v>
      </c>
      <c r="I17" s="1188"/>
      <c r="J17" s="1188"/>
    </row>
    <row r="18" spans="1:10" ht="16.5" customHeight="1">
      <c r="A18" s="1187" t="s">
        <v>2018</v>
      </c>
      <c r="B18" s="1205">
        <f t="shared" si="4"/>
        <v>7</v>
      </c>
      <c r="C18" s="1186">
        <f t="shared" si="5"/>
        <v>7</v>
      </c>
      <c r="D18" s="1188">
        <v>3</v>
      </c>
      <c r="E18" s="1188"/>
      <c r="F18" s="1188">
        <v>2</v>
      </c>
      <c r="G18" s="1188">
        <v>2</v>
      </c>
      <c r="H18" s="1186">
        <f t="shared" si="3"/>
        <v>0</v>
      </c>
      <c r="I18" s="1188"/>
      <c r="J18" s="1188"/>
    </row>
    <row r="19" spans="1:10" ht="16.5" customHeight="1">
      <c r="A19" s="1187" t="s">
        <v>2019</v>
      </c>
      <c r="B19" s="1205">
        <f t="shared" si="4"/>
        <v>0</v>
      </c>
      <c r="C19" s="1186">
        <f t="shared" si="5"/>
        <v>0</v>
      </c>
      <c r="D19" s="1188"/>
      <c r="E19" s="1188"/>
      <c r="F19" s="1188"/>
      <c r="G19" s="1188"/>
      <c r="H19" s="1186">
        <f t="shared" si="3"/>
        <v>0</v>
      </c>
      <c r="I19" s="1188"/>
      <c r="J19" s="1188"/>
    </row>
    <row r="20" spans="1:10" ht="16.5" customHeight="1">
      <c r="A20" s="1187" t="s">
        <v>2020</v>
      </c>
      <c r="B20" s="1205">
        <f t="shared" si="4"/>
        <v>1</v>
      </c>
      <c r="C20" s="1186">
        <f t="shared" si="5"/>
        <v>1</v>
      </c>
      <c r="D20" s="1188"/>
      <c r="E20" s="1188"/>
      <c r="F20" s="1188">
        <v>1</v>
      </c>
      <c r="G20" s="1188"/>
      <c r="H20" s="1186">
        <f t="shared" si="3"/>
        <v>0</v>
      </c>
      <c r="I20" s="1188"/>
      <c r="J20" s="1188"/>
    </row>
    <row r="21" spans="1:10" ht="16.5" customHeight="1">
      <c r="A21" s="1187" t="s">
        <v>2021</v>
      </c>
      <c r="B21" s="1205">
        <f t="shared" si="4"/>
        <v>0</v>
      </c>
      <c r="C21" s="1186">
        <f t="shared" si="5"/>
        <v>0</v>
      </c>
      <c r="D21" s="1188"/>
      <c r="E21" s="1188"/>
      <c r="F21" s="1188"/>
      <c r="G21" s="1188"/>
      <c r="H21" s="1186">
        <f t="shared" si="3"/>
        <v>0</v>
      </c>
      <c r="I21" s="1188"/>
      <c r="J21" s="1188"/>
    </row>
    <row r="22" spans="1:10" ht="16.5" customHeight="1">
      <c r="A22" s="1206" t="s">
        <v>1991</v>
      </c>
      <c r="B22" s="1205">
        <f t="shared" si="4"/>
        <v>0</v>
      </c>
      <c r="C22" s="1186">
        <f t="shared" si="5"/>
        <v>0</v>
      </c>
      <c r="D22" s="1188"/>
      <c r="E22" s="1188"/>
      <c r="F22" s="1188"/>
      <c r="G22" s="1188"/>
      <c r="H22" s="1186">
        <f t="shared" si="3"/>
        <v>0</v>
      </c>
      <c r="I22" s="1188"/>
      <c r="J22" s="1188"/>
    </row>
    <row r="23" spans="1:10" ht="16.5" customHeight="1">
      <c r="A23" s="1187" t="s">
        <v>1992</v>
      </c>
      <c r="B23" s="1205">
        <f t="shared" si="4"/>
        <v>17</v>
      </c>
      <c r="C23" s="1186">
        <f t="shared" si="5"/>
        <v>17</v>
      </c>
      <c r="D23" s="1186">
        <f t="shared" ref="D23:J23" si="7">SUM(D24:D25)</f>
        <v>9</v>
      </c>
      <c r="E23" s="1186">
        <f t="shared" si="7"/>
        <v>0</v>
      </c>
      <c r="F23" s="1186">
        <f t="shared" si="7"/>
        <v>6</v>
      </c>
      <c r="G23" s="1186">
        <f t="shared" si="7"/>
        <v>2</v>
      </c>
      <c r="H23" s="1186">
        <f t="shared" si="3"/>
        <v>0</v>
      </c>
      <c r="I23" s="1186">
        <f t="shared" si="7"/>
        <v>0</v>
      </c>
      <c r="J23" s="1186">
        <f t="shared" si="7"/>
        <v>0</v>
      </c>
    </row>
    <row r="24" spans="1:10" ht="16.5" customHeight="1">
      <c r="A24" s="1187" t="s">
        <v>1993</v>
      </c>
      <c r="B24" s="1205">
        <f t="shared" si="4"/>
        <v>15</v>
      </c>
      <c r="C24" s="1186">
        <f t="shared" si="5"/>
        <v>15</v>
      </c>
      <c r="D24" s="1188">
        <v>8</v>
      </c>
      <c r="E24" s="1188"/>
      <c r="F24" s="1188">
        <v>5</v>
      </c>
      <c r="G24" s="1188">
        <v>2</v>
      </c>
      <c r="H24" s="1186">
        <f t="shared" si="3"/>
        <v>0</v>
      </c>
      <c r="I24" s="1188"/>
      <c r="J24" s="1188"/>
    </row>
    <row r="25" spans="1:10" ht="16.5" customHeight="1">
      <c r="A25" s="1187" t="s">
        <v>1994</v>
      </c>
      <c r="B25" s="1205">
        <f t="shared" si="4"/>
        <v>2</v>
      </c>
      <c r="C25" s="1186">
        <f t="shared" si="5"/>
        <v>2</v>
      </c>
      <c r="D25" s="1188">
        <v>1</v>
      </c>
      <c r="E25" s="1188"/>
      <c r="F25" s="1188">
        <v>1</v>
      </c>
      <c r="G25" s="1188"/>
      <c r="H25" s="1186">
        <f t="shared" si="3"/>
        <v>0</v>
      </c>
      <c r="I25" s="1188"/>
      <c r="J25" s="1188"/>
    </row>
    <row r="26" spans="1:10">
      <c r="A26" s="1190" t="s">
        <v>1995</v>
      </c>
      <c r="B26" s="1205">
        <f t="shared" si="4"/>
        <v>17</v>
      </c>
      <c r="C26" s="1186">
        <f t="shared" si="5"/>
        <v>17</v>
      </c>
      <c r="D26" s="1186">
        <f t="shared" ref="D26:J26" si="8">SUM(D27:D32)</f>
        <v>9</v>
      </c>
      <c r="E26" s="1186">
        <f t="shared" si="8"/>
        <v>0</v>
      </c>
      <c r="F26" s="1186">
        <f t="shared" si="8"/>
        <v>6</v>
      </c>
      <c r="G26" s="1186">
        <f t="shared" si="8"/>
        <v>2</v>
      </c>
      <c r="H26" s="1186">
        <f t="shared" si="3"/>
        <v>0</v>
      </c>
      <c r="I26" s="1186">
        <f t="shared" si="8"/>
        <v>0</v>
      </c>
      <c r="J26" s="1186">
        <f t="shared" si="8"/>
        <v>0</v>
      </c>
    </row>
    <row r="27" spans="1:10" ht="16.5" customHeight="1">
      <c r="A27" s="1187" t="s">
        <v>1996</v>
      </c>
      <c r="B27" s="1205">
        <f t="shared" si="4"/>
        <v>0</v>
      </c>
      <c r="C27" s="1186">
        <f t="shared" si="5"/>
        <v>0</v>
      </c>
      <c r="D27" s="1188"/>
      <c r="E27" s="1188"/>
      <c r="F27" s="1188"/>
      <c r="G27" s="1188"/>
      <c r="H27" s="1186">
        <f t="shared" si="3"/>
        <v>0</v>
      </c>
      <c r="I27" s="1188"/>
      <c r="J27" s="1188"/>
    </row>
    <row r="28" spans="1:10" ht="16.5" customHeight="1">
      <c r="A28" s="1187" t="s">
        <v>1997</v>
      </c>
      <c r="B28" s="1205">
        <f t="shared" si="4"/>
        <v>3</v>
      </c>
      <c r="C28" s="1186">
        <f t="shared" si="5"/>
        <v>3</v>
      </c>
      <c r="D28" s="1188">
        <v>1</v>
      </c>
      <c r="E28" s="1188"/>
      <c r="F28" s="1188">
        <v>2</v>
      </c>
      <c r="G28" s="1188"/>
      <c r="H28" s="1186">
        <f t="shared" si="3"/>
        <v>0</v>
      </c>
      <c r="I28" s="1188"/>
      <c r="J28" s="1188"/>
    </row>
    <row r="29" spans="1:10" ht="16.5" customHeight="1">
      <c r="A29" s="1187" t="s">
        <v>1998</v>
      </c>
      <c r="B29" s="1205">
        <f t="shared" si="4"/>
        <v>8</v>
      </c>
      <c r="C29" s="1186">
        <f t="shared" si="5"/>
        <v>8</v>
      </c>
      <c r="D29" s="1188">
        <v>4</v>
      </c>
      <c r="E29" s="1188"/>
      <c r="F29" s="1188">
        <v>2</v>
      </c>
      <c r="G29" s="1188">
        <v>2</v>
      </c>
      <c r="H29" s="1186">
        <f t="shared" si="3"/>
        <v>0</v>
      </c>
      <c r="I29" s="1188"/>
      <c r="J29" s="1188"/>
    </row>
    <row r="30" spans="1:10" ht="16.5" customHeight="1">
      <c r="A30" s="1187" t="s">
        <v>1999</v>
      </c>
      <c r="B30" s="1205">
        <f t="shared" si="4"/>
        <v>4</v>
      </c>
      <c r="C30" s="1186">
        <f t="shared" si="5"/>
        <v>4</v>
      </c>
      <c r="D30" s="1188">
        <v>3</v>
      </c>
      <c r="E30" s="1188"/>
      <c r="F30" s="1188">
        <v>1</v>
      </c>
      <c r="G30" s="1188"/>
      <c r="H30" s="1186">
        <f t="shared" si="3"/>
        <v>0</v>
      </c>
      <c r="I30" s="1188"/>
      <c r="J30" s="1188"/>
    </row>
    <row r="31" spans="1:10" ht="16.5" customHeight="1">
      <c r="A31" s="1187" t="s">
        <v>2528</v>
      </c>
      <c r="B31" s="1205">
        <f t="shared" si="4"/>
        <v>2</v>
      </c>
      <c r="C31" s="1186">
        <f t="shared" si="5"/>
        <v>2</v>
      </c>
      <c r="D31" s="1188">
        <v>1</v>
      </c>
      <c r="E31" s="1188"/>
      <c r="F31" s="1188">
        <v>1</v>
      </c>
      <c r="G31" s="1188"/>
      <c r="H31" s="1186">
        <f t="shared" si="3"/>
        <v>0</v>
      </c>
      <c r="I31" s="1188"/>
      <c r="J31" s="1188"/>
    </row>
    <row r="32" spans="1:10" ht="16.5" customHeight="1" thickBot="1">
      <c r="A32" s="1191" t="s">
        <v>2001</v>
      </c>
      <c r="B32" s="1192">
        <f t="shared" si="4"/>
        <v>0</v>
      </c>
      <c r="C32" s="1207">
        <f t="shared" si="5"/>
        <v>0</v>
      </c>
      <c r="D32" s="1193"/>
      <c r="E32" s="1193"/>
      <c r="F32" s="1193"/>
      <c r="G32" s="1193"/>
      <c r="H32" s="1207">
        <f t="shared" si="3"/>
        <v>0</v>
      </c>
      <c r="I32" s="1193"/>
      <c r="J32" s="1193"/>
    </row>
    <row r="33" spans="1:10">
      <c r="A33" s="585" t="s">
        <v>878</v>
      </c>
      <c r="B33" s="585" t="s">
        <v>1377</v>
      </c>
      <c r="C33" s="585"/>
      <c r="D33" s="585" t="s">
        <v>922</v>
      </c>
      <c r="E33" s="585"/>
      <c r="F33" s="585"/>
      <c r="G33" s="585" t="s">
        <v>1728</v>
      </c>
      <c r="H33" s="585"/>
      <c r="I33" s="2174" t="s">
        <v>2529</v>
      </c>
      <c r="J33" s="2403"/>
    </row>
    <row r="34" spans="1:10">
      <c r="A34" s="585"/>
      <c r="B34" s="585"/>
      <c r="C34" s="585"/>
      <c r="D34" s="585" t="s">
        <v>924</v>
      </c>
      <c r="E34" s="585"/>
      <c r="F34" s="585"/>
      <c r="G34" s="585"/>
      <c r="H34" s="585"/>
      <c r="I34" s="585"/>
      <c r="J34" s="585"/>
    </row>
    <row r="35" spans="1:10">
      <c r="A35" s="585" t="s">
        <v>2530</v>
      </c>
      <c r="B35" s="585"/>
      <c r="C35" s="585"/>
      <c r="D35" s="585"/>
      <c r="E35" s="585"/>
      <c r="F35" s="585"/>
      <c r="G35" s="585"/>
      <c r="H35" s="585"/>
      <c r="I35" s="585"/>
      <c r="J35" s="585"/>
    </row>
    <row r="36" spans="1:10">
      <c r="A36" s="585" t="s">
        <v>2023</v>
      </c>
      <c r="B36" s="585"/>
      <c r="C36" s="585"/>
      <c r="D36" s="585"/>
      <c r="E36" s="585"/>
      <c r="F36" s="585"/>
      <c r="G36" s="585"/>
      <c r="H36" s="585"/>
      <c r="I36" s="585"/>
      <c r="J36" s="585"/>
    </row>
    <row r="37" spans="1:10">
      <c r="A37" s="585"/>
      <c r="B37" s="585"/>
      <c r="C37" s="585"/>
      <c r="D37" s="585"/>
      <c r="E37" s="585"/>
      <c r="F37" s="585"/>
      <c r="G37" s="585"/>
      <c r="H37" s="585"/>
      <c r="I37" s="585"/>
      <c r="J37" s="585"/>
    </row>
    <row r="38" spans="1:10">
      <c r="A38" s="585"/>
      <c r="B38" s="585"/>
      <c r="C38" s="585"/>
      <c r="D38" s="585"/>
      <c r="E38" s="585"/>
      <c r="F38" s="585"/>
      <c r="G38" s="585"/>
      <c r="H38" s="585"/>
      <c r="I38" s="585"/>
      <c r="J38" s="585"/>
    </row>
    <row r="39" spans="1:10">
      <c r="A39" s="585"/>
      <c r="B39" s="585"/>
      <c r="C39" s="585"/>
      <c r="D39" s="585"/>
      <c r="E39" s="585"/>
      <c r="F39" s="585"/>
      <c r="G39" s="585"/>
      <c r="H39" s="585"/>
      <c r="I39" s="585"/>
      <c r="J39" s="585"/>
    </row>
    <row r="40" spans="1:10">
      <c r="A40" s="585"/>
      <c r="B40" s="585"/>
      <c r="C40" s="585"/>
      <c r="D40" s="585"/>
      <c r="E40" s="585"/>
      <c r="F40" s="585"/>
      <c r="G40" s="585"/>
      <c r="H40" s="585"/>
      <c r="I40" s="585"/>
      <c r="J40" s="585"/>
    </row>
    <row r="41" spans="1:10">
      <c r="A41" s="585"/>
      <c r="B41" s="585"/>
      <c r="C41" s="585"/>
      <c r="D41" s="585"/>
      <c r="E41" s="585"/>
      <c r="F41" s="585"/>
      <c r="G41" s="585"/>
      <c r="H41" s="585"/>
      <c r="I41" s="585"/>
      <c r="J41" s="585"/>
    </row>
    <row r="42" spans="1:10">
      <c r="A42" s="585"/>
      <c r="B42" s="585"/>
      <c r="C42" s="585"/>
      <c r="D42" s="585"/>
      <c r="E42" s="585"/>
      <c r="F42" s="585"/>
      <c r="G42" s="585"/>
      <c r="H42" s="585"/>
      <c r="I42" s="585"/>
      <c r="J42" s="585"/>
    </row>
    <row r="43" spans="1:10">
      <c r="A43" s="585"/>
      <c r="B43" s="585"/>
      <c r="C43" s="585"/>
      <c r="D43" s="585"/>
      <c r="E43" s="585"/>
      <c r="F43" s="585"/>
      <c r="G43" s="585"/>
      <c r="H43" s="585"/>
      <c r="I43" s="585"/>
      <c r="J43" s="585"/>
    </row>
    <row r="44" spans="1:10">
      <c r="A44" s="585"/>
      <c r="B44" s="585"/>
      <c r="C44" s="585"/>
      <c r="D44" s="585"/>
      <c r="E44" s="585"/>
      <c r="F44" s="585"/>
      <c r="G44" s="585"/>
      <c r="H44" s="585"/>
      <c r="I44" s="585"/>
      <c r="J44" s="585"/>
    </row>
    <row r="45" spans="1:10">
      <c r="A45" s="585"/>
      <c r="B45" s="585"/>
      <c r="C45" s="585"/>
      <c r="D45" s="585"/>
      <c r="E45" s="585"/>
      <c r="F45" s="585"/>
      <c r="G45" s="585"/>
      <c r="H45" s="585"/>
      <c r="I45" s="585"/>
      <c r="J45" s="585"/>
    </row>
    <row r="46" spans="1:10">
      <c r="A46" s="585"/>
      <c r="B46" s="585"/>
      <c r="C46" s="585"/>
      <c r="D46" s="585"/>
      <c r="E46" s="585"/>
      <c r="F46" s="585"/>
      <c r="G46" s="585"/>
      <c r="H46" s="585"/>
      <c r="I46" s="585"/>
      <c r="J46" s="585"/>
    </row>
    <row r="47" spans="1:10">
      <c r="A47" s="585"/>
      <c r="B47" s="585"/>
      <c r="C47" s="585"/>
      <c r="D47" s="585"/>
      <c r="E47" s="585"/>
      <c r="F47" s="585"/>
      <c r="G47" s="585"/>
      <c r="H47" s="585"/>
      <c r="I47" s="585"/>
      <c r="J47" s="585"/>
    </row>
    <row r="48" spans="1:10">
      <c r="A48" s="585"/>
      <c r="B48" s="585"/>
      <c r="C48" s="585"/>
      <c r="D48" s="585"/>
      <c r="E48" s="585"/>
      <c r="F48" s="585"/>
      <c r="G48" s="585"/>
      <c r="H48" s="585"/>
      <c r="I48" s="585"/>
      <c r="J48" s="585"/>
    </row>
    <row r="49" spans="1:10">
      <c r="A49" s="585"/>
      <c r="B49" s="585"/>
      <c r="C49" s="585"/>
      <c r="D49" s="585"/>
      <c r="E49" s="585"/>
      <c r="F49" s="585"/>
      <c r="G49" s="585"/>
      <c r="H49" s="585"/>
      <c r="I49" s="585"/>
      <c r="J49" s="585"/>
    </row>
    <row r="50" spans="1:10">
      <c r="A50" s="585"/>
      <c r="B50" s="585"/>
      <c r="C50" s="585"/>
      <c r="D50" s="585"/>
      <c r="E50" s="585"/>
      <c r="F50" s="585"/>
      <c r="G50" s="585"/>
      <c r="H50" s="585"/>
      <c r="I50" s="585"/>
      <c r="J50" s="585"/>
    </row>
    <row r="51" spans="1:10">
      <c r="A51" s="585"/>
      <c r="B51" s="585"/>
      <c r="C51" s="585"/>
      <c r="D51" s="585"/>
      <c r="E51" s="585"/>
      <c r="F51" s="585"/>
      <c r="G51" s="585"/>
      <c r="H51" s="585"/>
      <c r="I51" s="585"/>
      <c r="J51" s="585"/>
    </row>
    <row r="52" spans="1:10">
      <c r="A52" s="585"/>
      <c r="B52" s="585"/>
      <c r="C52" s="585"/>
      <c r="D52" s="585"/>
      <c r="E52" s="585"/>
      <c r="F52" s="585"/>
      <c r="G52" s="585"/>
      <c r="H52" s="585"/>
      <c r="I52" s="585"/>
      <c r="J52" s="585"/>
    </row>
    <row r="53" spans="1:10">
      <c r="A53" s="585"/>
      <c r="B53" s="585"/>
      <c r="C53" s="585"/>
      <c r="D53" s="585"/>
      <c r="E53" s="585"/>
      <c r="F53" s="585"/>
      <c r="G53" s="585"/>
      <c r="H53" s="585"/>
      <c r="I53" s="585"/>
      <c r="J53" s="585"/>
    </row>
    <row r="54" spans="1:10">
      <c r="A54" s="585"/>
      <c r="B54" s="585"/>
      <c r="C54" s="585"/>
      <c r="D54" s="585"/>
      <c r="E54" s="585"/>
      <c r="F54" s="585"/>
      <c r="G54" s="585"/>
      <c r="H54" s="585"/>
      <c r="I54" s="585"/>
      <c r="J54" s="585"/>
    </row>
    <row r="55" spans="1:10">
      <c r="A55" s="585"/>
      <c r="B55" s="585"/>
      <c r="C55" s="585"/>
      <c r="D55" s="585"/>
      <c r="E55" s="585"/>
      <c r="F55" s="585"/>
      <c r="G55" s="585"/>
      <c r="H55" s="585"/>
      <c r="I55" s="585"/>
      <c r="J55" s="585"/>
    </row>
    <row r="56" spans="1:10">
      <c r="A56" s="585"/>
      <c r="B56" s="585"/>
      <c r="C56" s="585"/>
      <c r="D56" s="585"/>
      <c r="E56" s="585"/>
      <c r="F56" s="585"/>
      <c r="G56" s="585"/>
      <c r="H56" s="585"/>
      <c r="I56" s="585"/>
      <c r="J56" s="585"/>
    </row>
    <row r="57" spans="1:10">
      <c r="A57" s="585"/>
      <c r="B57" s="585"/>
      <c r="C57" s="585"/>
      <c r="D57" s="585"/>
      <c r="E57" s="585"/>
      <c r="F57" s="585"/>
      <c r="G57" s="585"/>
      <c r="H57" s="585"/>
      <c r="I57" s="585"/>
      <c r="J57" s="585"/>
    </row>
    <row r="58" spans="1:10">
      <c r="A58" s="585"/>
      <c r="B58" s="585"/>
      <c r="C58" s="585"/>
      <c r="D58" s="585"/>
      <c r="E58" s="585"/>
      <c r="F58" s="585"/>
      <c r="G58" s="585"/>
      <c r="H58" s="585"/>
      <c r="I58" s="585"/>
      <c r="J58" s="585"/>
    </row>
    <row r="59" spans="1:10">
      <c r="A59" s="585"/>
      <c r="B59" s="585"/>
      <c r="C59" s="585"/>
      <c r="D59" s="585"/>
      <c r="E59" s="585"/>
      <c r="F59" s="585"/>
      <c r="G59" s="585"/>
      <c r="H59" s="585"/>
      <c r="I59" s="585"/>
      <c r="J59" s="585"/>
    </row>
    <row r="60" spans="1:10">
      <c r="A60" s="585"/>
      <c r="B60" s="585"/>
      <c r="C60" s="585"/>
      <c r="D60" s="585"/>
      <c r="E60" s="585"/>
      <c r="F60" s="585"/>
      <c r="G60" s="585"/>
      <c r="H60" s="585"/>
      <c r="I60" s="585"/>
      <c r="J60" s="585"/>
    </row>
    <row r="61" spans="1:10">
      <c r="A61" s="585"/>
      <c r="B61" s="585"/>
      <c r="C61" s="585"/>
      <c r="D61" s="585"/>
      <c r="E61" s="585"/>
      <c r="F61" s="585"/>
      <c r="G61" s="585"/>
      <c r="H61" s="585"/>
      <c r="I61" s="585"/>
      <c r="J61" s="585"/>
    </row>
    <row r="62" spans="1:10">
      <c r="A62" s="585"/>
      <c r="B62" s="585"/>
      <c r="C62" s="585"/>
      <c r="D62" s="585"/>
      <c r="E62" s="585"/>
      <c r="F62" s="585"/>
      <c r="G62" s="585"/>
      <c r="H62" s="585"/>
      <c r="I62" s="585"/>
      <c r="J62" s="585"/>
    </row>
    <row r="63" spans="1:10">
      <c r="A63" s="585"/>
      <c r="B63" s="585"/>
      <c r="C63" s="585"/>
      <c r="D63" s="585"/>
      <c r="E63" s="585"/>
      <c r="F63" s="585"/>
      <c r="G63" s="585"/>
      <c r="H63" s="585"/>
      <c r="I63" s="585"/>
      <c r="J63" s="585"/>
    </row>
    <row r="64" spans="1:10">
      <c r="A64" s="585"/>
      <c r="B64" s="585"/>
      <c r="C64" s="585"/>
      <c r="D64" s="585"/>
      <c r="E64" s="585"/>
      <c r="F64" s="585"/>
      <c r="G64" s="585"/>
      <c r="H64" s="585"/>
      <c r="I64" s="585"/>
      <c r="J64" s="585"/>
    </row>
    <row r="65" spans="1:10">
      <c r="A65" s="585"/>
      <c r="B65" s="585"/>
      <c r="C65" s="585"/>
      <c r="D65" s="585"/>
      <c r="E65" s="585"/>
      <c r="F65" s="585"/>
      <c r="G65" s="585"/>
      <c r="H65" s="585"/>
      <c r="I65" s="585"/>
      <c r="J65" s="585"/>
    </row>
    <row r="66" spans="1:10">
      <c r="A66" s="585"/>
      <c r="B66" s="585"/>
      <c r="C66" s="585"/>
      <c r="D66" s="585"/>
      <c r="E66" s="585"/>
      <c r="F66" s="585"/>
      <c r="G66" s="585"/>
      <c r="H66" s="585"/>
      <c r="I66" s="585"/>
      <c r="J66" s="585"/>
    </row>
    <row r="67" spans="1:10">
      <c r="A67" s="585"/>
      <c r="B67" s="585"/>
      <c r="C67" s="585"/>
      <c r="D67" s="585"/>
      <c r="E67" s="585"/>
      <c r="F67" s="585"/>
      <c r="G67" s="585"/>
      <c r="H67" s="585"/>
      <c r="I67" s="585"/>
      <c r="J67" s="585"/>
    </row>
    <row r="68" spans="1:10">
      <c r="A68" s="585"/>
      <c r="B68" s="585"/>
      <c r="C68" s="585"/>
      <c r="D68" s="585"/>
      <c r="E68" s="585"/>
      <c r="F68" s="585"/>
      <c r="G68" s="585"/>
      <c r="H68" s="585"/>
      <c r="I68" s="585"/>
      <c r="J68" s="585"/>
    </row>
    <row r="69" spans="1:10">
      <c r="A69" s="585"/>
      <c r="B69" s="585"/>
      <c r="C69" s="585"/>
      <c r="D69" s="585"/>
      <c r="E69" s="585"/>
      <c r="F69" s="585"/>
      <c r="G69" s="585"/>
      <c r="H69" s="585"/>
      <c r="I69" s="585"/>
      <c r="J69" s="585"/>
    </row>
    <row r="70" spans="1:10">
      <c r="A70" s="585"/>
      <c r="B70" s="585"/>
      <c r="C70" s="585"/>
      <c r="D70" s="585"/>
      <c r="E70" s="585"/>
      <c r="F70" s="585"/>
      <c r="G70" s="585"/>
      <c r="H70" s="585"/>
      <c r="I70" s="585"/>
      <c r="J70" s="585"/>
    </row>
    <row r="71" spans="1:10">
      <c r="A71" s="585"/>
      <c r="B71" s="585"/>
      <c r="C71" s="585"/>
      <c r="D71" s="585"/>
      <c r="E71" s="585"/>
      <c r="F71" s="585"/>
      <c r="G71" s="585"/>
      <c r="H71" s="585"/>
      <c r="I71" s="585"/>
      <c r="J71" s="585"/>
    </row>
    <row r="72" spans="1:10">
      <c r="A72" s="585"/>
      <c r="B72" s="585"/>
      <c r="C72" s="585"/>
      <c r="D72" s="585"/>
      <c r="E72" s="585"/>
      <c r="F72" s="585"/>
      <c r="G72" s="585"/>
      <c r="H72" s="585"/>
      <c r="I72" s="585"/>
      <c r="J72" s="585"/>
    </row>
    <row r="73" spans="1:10">
      <c r="A73" s="585"/>
      <c r="B73" s="585"/>
      <c r="C73" s="585"/>
      <c r="D73" s="585"/>
      <c r="E73" s="585"/>
      <c r="F73" s="585"/>
      <c r="G73" s="585"/>
      <c r="H73" s="585"/>
      <c r="I73" s="585"/>
      <c r="J73" s="585"/>
    </row>
    <row r="74" spans="1:10">
      <c r="A74" s="585"/>
      <c r="B74" s="585"/>
      <c r="C74" s="585"/>
      <c r="D74" s="585"/>
      <c r="E74" s="585"/>
      <c r="F74" s="585"/>
      <c r="G74" s="585"/>
      <c r="H74" s="585"/>
      <c r="I74" s="585"/>
      <c r="J74" s="585"/>
    </row>
    <row r="75" spans="1:10">
      <c r="A75" s="585"/>
      <c r="B75" s="585"/>
      <c r="C75" s="585"/>
      <c r="D75" s="585"/>
      <c r="E75" s="585"/>
      <c r="F75" s="585"/>
      <c r="G75" s="585"/>
      <c r="H75" s="585"/>
      <c r="I75" s="585"/>
      <c r="J75" s="585"/>
    </row>
    <row r="76" spans="1:10">
      <c r="A76" s="585"/>
      <c r="B76" s="585"/>
      <c r="C76" s="585"/>
      <c r="D76" s="585"/>
      <c r="E76" s="585"/>
      <c r="F76" s="585"/>
      <c r="G76" s="585"/>
      <c r="H76" s="585"/>
      <c r="I76" s="585"/>
      <c r="J76" s="585"/>
    </row>
    <row r="77" spans="1:10">
      <c r="A77" s="585"/>
      <c r="B77" s="585"/>
      <c r="C77" s="585"/>
      <c r="D77" s="585"/>
      <c r="E77" s="585"/>
      <c r="F77" s="585"/>
      <c r="G77" s="585"/>
      <c r="H77" s="585"/>
      <c r="I77" s="585"/>
      <c r="J77" s="585"/>
    </row>
    <row r="78" spans="1:10">
      <c r="A78" s="585"/>
      <c r="B78" s="585"/>
      <c r="C78" s="585"/>
      <c r="D78" s="585"/>
      <c r="E78" s="585"/>
      <c r="F78" s="585"/>
      <c r="G78" s="585"/>
      <c r="H78" s="585"/>
      <c r="I78" s="585"/>
      <c r="J78" s="585"/>
    </row>
    <row r="79" spans="1:10">
      <c r="A79" s="585"/>
      <c r="B79" s="585"/>
      <c r="C79" s="585"/>
      <c r="D79" s="585"/>
      <c r="E79" s="585"/>
      <c r="F79" s="585"/>
      <c r="G79" s="585"/>
      <c r="H79" s="585"/>
      <c r="I79" s="585"/>
      <c r="J79" s="585"/>
    </row>
    <row r="80" spans="1:10">
      <c r="A80" s="585"/>
      <c r="B80" s="585"/>
      <c r="C80" s="585"/>
      <c r="D80" s="585"/>
      <c r="E80" s="585"/>
      <c r="F80" s="585"/>
      <c r="G80" s="585"/>
      <c r="H80" s="585"/>
      <c r="I80" s="585"/>
      <c r="J80" s="585"/>
    </row>
    <row r="81" spans="1:10">
      <c r="A81" s="585"/>
      <c r="B81" s="585"/>
      <c r="C81" s="585"/>
      <c r="D81" s="585"/>
      <c r="E81" s="585"/>
      <c r="F81" s="585"/>
      <c r="G81" s="585"/>
      <c r="H81" s="585"/>
      <c r="I81" s="585"/>
      <c r="J81" s="585"/>
    </row>
    <row r="82" spans="1:10">
      <c r="A82" s="585"/>
      <c r="B82" s="585"/>
      <c r="C82" s="585"/>
      <c r="D82" s="585"/>
      <c r="E82" s="585"/>
      <c r="F82" s="585"/>
      <c r="G82" s="585"/>
      <c r="H82" s="585"/>
      <c r="I82" s="585"/>
      <c r="J82" s="585"/>
    </row>
    <row r="83" spans="1:10">
      <c r="A83" s="585"/>
      <c r="B83" s="585"/>
      <c r="C83" s="585"/>
      <c r="D83" s="585"/>
      <c r="E83" s="585"/>
      <c r="F83" s="585"/>
      <c r="G83" s="585"/>
      <c r="H83" s="585"/>
      <c r="I83" s="585"/>
      <c r="J83" s="585"/>
    </row>
    <row r="84" spans="1:10">
      <c r="A84" s="585"/>
      <c r="B84" s="585"/>
      <c r="C84" s="585"/>
      <c r="D84" s="585"/>
      <c r="E84" s="585"/>
      <c r="F84" s="585"/>
      <c r="G84" s="585"/>
      <c r="H84" s="585"/>
      <c r="I84" s="585"/>
      <c r="J84" s="585"/>
    </row>
    <row r="85" spans="1:10">
      <c r="A85" s="585"/>
      <c r="B85" s="585"/>
      <c r="C85" s="585"/>
      <c r="D85" s="585"/>
      <c r="E85" s="585"/>
      <c r="F85" s="585"/>
      <c r="G85" s="585"/>
      <c r="H85" s="585"/>
      <c r="I85" s="585"/>
      <c r="J85" s="585"/>
    </row>
    <row r="86" spans="1:10">
      <c r="A86" s="585"/>
      <c r="B86" s="585"/>
      <c r="C86" s="585"/>
      <c r="D86" s="585"/>
      <c r="E86" s="585"/>
      <c r="F86" s="585"/>
      <c r="G86" s="585"/>
      <c r="H86" s="585"/>
      <c r="I86" s="585"/>
      <c r="J86" s="585"/>
    </row>
    <row r="87" spans="1:10">
      <c r="A87" s="585"/>
      <c r="B87" s="585"/>
      <c r="C87" s="585"/>
      <c r="D87" s="585"/>
      <c r="E87" s="585"/>
      <c r="F87" s="585"/>
      <c r="G87" s="585"/>
      <c r="H87" s="585"/>
      <c r="I87" s="585"/>
      <c r="J87" s="585"/>
    </row>
    <row r="88" spans="1:10">
      <c r="A88" s="585"/>
      <c r="B88" s="585"/>
      <c r="C88" s="585"/>
      <c r="D88" s="585"/>
      <c r="E88" s="585"/>
      <c r="F88" s="585"/>
      <c r="G88" s="585"/>
      <c r="H88" s="585"/>
      <c r="I88" s="585"/>
      <c r="J88" s="585"/>
    </row>
    <row r="89" spans="1:10">
      <c r="A89" s="585"/>
      <c r="B89" s="585"/>
      <c r="C89" s="585"/>
      <c r="D89" s="585"/>
      <c r="E89" s="585"/>
      <c r="F89" s="585"/>
      <c r="G89" s="585"/>
      <c r="H89" s="585"/>
      <c r="I89" s="585"/>
      <c r="J89" s="585"/>
    </row>
    <row r="90" spans="1:10">
      <c r="A90" s="585"/>
      <c r="B90" s="585"/>
      <c r="C90" s="585"/>
      <c r="D90" s="585"/>
      <c r="E90" s="585"/>
      <c r="F90" s="585"/>
      <c r="G90" s="585"/>
      <c r="H90" s="585"/>
      <c r="I90" s="585"/>
      <c r="J90" s="585"/>
    </row>
    <row r="91" spans="1:10">
      <c r="A91" s="585"/>
      <c r="B91" s="585"/>
      <c r="C91" s="585"/>
      <c r="D91" s="585"/>
      <c r="E91" s="585"/>
      <c r="F91" s="585"/>
      <c r="G91" s="585"/>
      <c r="H91" s="585"/>
      <c r="I91" s="585"/>
      <c r="J91" s="585"/>
    </row>
    <row r="92" spans="1:10">
      <c r="A92" s="585"/>
      <c r="B92" s="585"/>
      <c r="C92" s="585"/>
      <c r="D92" s="585"/>
      <c r="E92" s="585"/>
      <c r="F92" s="585"/>
      <c r="G92" s="585"/>
      <c r="H92" s="585"/>
      <c r="I92" s="585"/>
      <c r="J92" s="585"/>
    </row>
    <row r="93" spans="1:10">
      <c r="A93" s="585"/>
      <c r="B93" s="585"/>
      <c r="C93" s="585"/>
      <c r="D93" s="585"/>
      <c r="E93" s="585"/>
      <c r="F93" s="585"/>
      <c r="G93" s="585"/>
      <c r="H93" s="585"/>
      <c r="I93" s="585"/>
      <c r="J93" s="585"/>
    </row>
    <row r="94" spans="1:10">
      <c r="A94" s="585"/>
      <c r="B94" s="585"/>
      <c r="C94" s="585"/>
      <c r="D94" s="585"/>
      <c r="E94" s="585"/>
      <c r="F94" s="585"/>
      <c r="G94" s="585"/>
      <c r="H94" s="585"/>
      <c r="I94" s="585"/>
      <c r="J94" s="585"/>
    </row>
    <row r="95" spans="1:10">
      <c r="A95" s="585"/>
      <c r="B95" s="585"/>
      <c r="C95" s="585"/>
      <c r="D95" s="585"/>
      <c r="E95" s="585"/>
      <c r="F95" s="585"/>
      <c r="G95" s="585"/>
      <c r="H95" s="585"/>
      <c r="I95" s="585"/>
      <c r="J95" s="585"/>
    </row>
    <row r="96" spans="1:10">
      <c r="A96" s="585"/>
      <c r="B96" s="585"/>
      <c r="C96" s="585"/>
      <c r="D96" s="585"/>
      <c r="E96" s="585"/>
      <c r="F96" s="585"/>
      <c r="G96" s="585"/>
      <c r="H96" s="585"/>
      <c r="I96" s="585"/>
      <c r="J96" s="585"/>
    </row>
    <row r="97" spans="1:10">
      <c r="A97" s="585"/>
      <c r="B97" s="585"/>
      <c r="C97" s="585"/>
      <c r="D97" s="585"/>
      <c r="E97" s="585"/>
      <c r="F97" s="585"/>
      <c r="G97" s="585"/>
      <c r="H97" s="585"/>
      <c r="I97" s="585"/>
      <c r="J97" s="585"/>
    </row>
    <row r="98" spans="1:10">
      <c r="A98" s="585"/>
      <c r="B98" s="585"/>
      <c r="C98" s="585"/>
      <c r="D98" s="585"/>
      <c r="E98" s="585"/>
      <c r="F98" s="585"/>
      <c r="G98" s="585"/>
      <c r="H98" s="585"/>
      <c r="I98" s="585"/>
      <c r="J98" s="585"/>
    </row>
    <row r="99" spans="1:10">
      <c r="A99" s="585"/>
      <c r="B99" s="585"/>
      <c r="C99" s="585"/>
      <c r="D99" s="585"/>
      <c r="E99" s="585"/>
      <c r="F99" s="585"/>
      <c r="G99" s="585"/>
      <c r="H99" s="585"/>
      <c r="I99" s="585"/>
      <c r="J99" s="585"/>
    </row>
    <row r="100" spans="1:10">
      <c r="A100" s="585"/>
      <c r="B100" s="585"/>
      <c r="C100" s="585"/>
      <c r="D100" s="585"/>
      <c r="E100" s="585"/>
      <c r="F100" s="585"/>
      <c r="G100" s="585"/>
      <c r="H100" s="585"/>
      <c r="I100" s="585"/>
      <c r="J100" s="585"/>
    </row>
    <row r="101" spans="1:10">
      <c r="A101" s="585"/>
      <c r="B101" s="585"/>
      <c r="C101" s="585"/>
      <c r="D101" s="585"/>
      <c r="E101" s="585"/>
      <c r="F101" s="585"/>
      <c r="G101" s="585"/>
      <c r="H101" s="585"/>
      <c r="I101" s="585"/>
      <c r="J101" s="585"/>
    </row>
    <row r="102" spans="1:10">
      <c r="A102" s="585"/>
      <c r="B102" s="585"/>
      <c r="C102" s="585"/>
      <c r="D102" s="585"/>
      <c r="E102" s="585"/>
      <c r="F102" s="585"/>
      <c r="G102" s="585"/>
      <c r="H102" s="585"/>
      <c r="I102" s="585"/>
      <c r="J102" s="585"/>
    </row>
    <row r="103" spans="1:10">
      <c r="A103" s="585"/>
      <c r="B103" s="585"/>
      <c r="C103" s="585"/>
      <c r="D103" s="585"/>
      <c r="E103" s="585"/>
      <c r="F103" s="585"/>
      <c r="G103" s="585"/>
      <c r="H103" s="585"/>
      <c r="I103" s="585"/>
      <c r="J103" s="585"/>
    </row>
    <row r="104" spans="1:10">
      <c r="A104" s="585"/>
      <c r="B104" s="585"/>
      <c r="C104" s="585"/>
      <c r="D104" s="585"/>
      <c r="E104" s="585"/>
      <c r="F104" s="585"/>
      <c r="G104" s="585"/>
      <c r="H104" s="585"/>
      <c r="I104" s="585"/>
      <c r="J104" s="585"/>
    </row>
    <row r="105" spans="1:10">
      <c r="A105" s="585"/>
      <c r="B105" s="585"/>
      <c r="C105" s="585"/>
      <c r="D105" s="585"/>
      <c r="E105" s="585"/>
      <c r="F105" s="585"/>
      <c r="G105" s="585"/>
      <c r="H105" s="585"/>
      <c r="I105" s="585"/>
      <c r="J105" s="585"/>
    </row>
    <row r="106" spans="1:10">
      <c r="A106" s="585"/>
      <c r="B106" s="585"/>
      <c r="C106" s="585"/>
      <c r="D106" s="585"/>
      <c r="E106" s="585"/>
      <c r="F106" s="585"/>
      <c r="G106" s="585"/>
      <c r="H106" s="585"/>
      <c r="I106" s="585"/>
      <c r="J106" s="585"/>
    </row>
    <row r="107" spans="1:10">
      <c r="A107" s="585"/>
      <c r="B107" s="585"/>
      <c r="C107" s="585"/>
      <c r="D107" s="585"/>
      <c r="E107" s="585"/>
      <c r="F107" s="585"/>
      <c r="G107" s="585"/>
      <c r="H107" s="585"/>
      <c r="I107" s="585"/>
      <c r="J107" s="585"/>
    </row>
    <row r="108" spans="1:10">
      <c r="A108" s="585"/>
      <c r="B108" s="585"/>
      <c r="C108" s="585"/>
      <c r="D108" s="585"/>
      <c r="E108" s="585"/>
      <c r="F108" s="585"/>
      <c r="G108" s="585"/>
      <c r="H108" s="585"/>
      <c r="I108" s="585"/>
      <c r="J108" s="585"/>
    </row>
    <row r="109" spans="1:10">
      <c r="A109" s="585"/>
      <c r="B109" s="585"/>
      <c r="C109" s="585"/>
      <c r="D109" s="585"/>
      <c r="E109" s="585"/>
      <c r="F109" s="585"/>
      <c r="G109" s="585"/>
      <c r="H109" s="585"/>
      <c r="I109" s="585"/>
      <c r="J109" s="585"/>
    </row>
    <row r="110" spans="1:10">
      <c r="A110" s="585"/>
      <c r="B110" s="585"/>
      <c r="C110" s="585"/>
      <c r="D110" s="585"/>
      <c r="E110" s="585"/>
      <c r="F110" s="585"/>
      <c r="G110" s="585"/>
      <c r="H110" s="585"/>
      <c r="I110" s="585"/>
      <c r="J110" s="585"/>
    </row>
    <row r="111" spans="1:10">
      <c r="A111" s="585"/>
      <c r="B111" s="585"/>
      <c r="C111" s="585"/>
      <c r="D111" s="585"/>
      <c r="E111" s="585"/>
      <c r="F111" s="585"/>
      <c r="G111" s="585"/>
      <c r="H111" s="585"/>
      <c r="I111" s="585"/>
      <c r="J111" s="585"/>
    </row>
    <row r="112" spans="1:10">
      <c r="A112" s="585"/>
      <c r="B112" s="585"/>
      <c r="C112" s="585"/>
      <c r="D112" s="585"/>
      <c r="E112" s="585"/>
      <c r="F112" s="585"/>
      <c r="G112" s="585"/>
      <c r="H112" s="585"/>
      <c r="I112" s="585"/>
      <c r="J112" s="585"/>
    </row>
    <row r="113" spans="1:10">
      <c r="A113" s="585"/>
      <c r="B113" s="585"/>
      <c r="C113" s="585"/>
      <c r="D113" s="585"/>
      <c r="E113" s="585"/>
      <c r="F113" s="585"/>
      <c r="G113" s="585"/>
      <c r="H113" s="585"/>
      <c r="I113" s="585"/>
      <c r="J113" s="585"/>
    </row>
    <row r="114" spans="1:10">
      <c r="A114" s="585"/>
      <c r="B114" s="585"/>
      <c r="C114" s="585"/>
      <c r="D114" s="585"/>
      <c r="E114" s="585"/>
      <c r="F114" s="585"/>
      <c r="G114" s="585"/>
      <c r="H114" s="585"/>
      <c r="I114" s="585"/>
      <c r="J114" s="585"/>
    </row>
    <row r="115" spans="1:10">
      <c r="A115" s="585"/>
      <c r="B115" s="585"/>
      <c r="C115" s="585"/>
      <c r="D115" s="585"/>
      <c r="E115" s="585"/>
      <c r="F115" s="585"/>
      <c r="G115" s="585"/>
      <c r="H115" s="585"/>
      <c r="I115" s="585"/>
      <c r="J115" s="585"/>
    </row>
    <row r="116" spans="1:10">
      <c r="A116" s="585"/>
      <c r="B116" s="585"/>
      <c r="C116" s="585"/>
      <c r="D116" s="585"/>
      <c r="E116" s="585"/>
      <c r="F116" s="585"/>
      <c r="G116" s="585"/>
      <c r="H116" s="585"/>
      <c r="I116" s="585"/>
      <c r="J116" s="585"/>
    </row>
    <row r="117" spans="1:10">
      <c r="A117" s="585"/>
      <c r="B117" s="585"/>
      <c r="C117" s="585"/>
      <c r="D117" s="585"/>
      <c r="E117" s="585"/>
      <c r="F117" s="585"/>
      <c r="G117" s="585"/>
      <c r="H117" s="585"/>
      <c r="I117" s="585"/>
      <c r="J117" s="585"/>
    </row>
    <row r="118" spans="1:10">
      <c r="A118" s="585"/>
      <c r="B118" s="585"/>
      <c r="C118" s="585"/>
      <c r="D118" s="585"/>
      <c r="E118" s="585"/>
      <c r="F118" s="585"/>
      <c r="G118" s="585"/>
      <c r="H118" s="585"/>
      <c r="I118" s="585"/>
      <c r="J118" s="585"/>
    </row>
    <row r="119" spans="1:10">
      <c r="A119" s="585"/>
      <c r="B119" s="585"/>
      <c r="C119" s="585"/>
      <c r="D119" s="585"/>
      <c r="E119" s="585"/>
      <c r="F119" s="585"/>
      <c r="G119" s="585"/>
      <c r="H119" s="585"/>
      <c r="I119" s="585"/>
      <c r="J119" s="585"/>
    </row>
    <row r="120" spans="1:10">
      <c r="A120" s="585"/>
      <c r="B120" s="585"/>
      <c r="C120" s="585"/>
      <c r="D120" s="585"/>
      <c r="E120" s="585"/>
      <c r="F120" s="585"/>
      <c r="G120" s="585"/>
      <c r="H120" s="585"/>
      <c r="I120" s="585"/>
      <c r="J120" s="585"/>
    </row>
    <row r="121" spans="1:10">
      <c r="A121" s="585"/>
      <c r="B121" s="585"/>
      <c r="C121" s="585"/>
      <c r="D121" s="585"/>
      <c r="E121" s="585"/>
      <c r="F121" s="585"/>
      <c r="G121" s="585"/>
      <c r="H121" s="585"/>
      <c r="I121" s="585"/>
      <c r="J121" s="585"/>
    </row>
    <row r="122" spans="1:10">
      <c r="A122" s="585"/>
      <c r="B122" s="585"/>
      <c r="C122" s="585"/>
      <c r="D122" s="585"/>
      <c r="E122" s="585"/>
      <c r="F122" s="585"/>
      <c r="G122" s="585"/>
      <c r="H122" s="585"/>
      <c r="I122" s="585"/>
      <c r="J122" s="585"/>
    </row>
    <row r="123" spans="1:10">
      <c r="A123" s="585"/>
      <c r="B123" s="585"/>
      <c r="C123" s="585"/>
      <c r="D123" s="585"/>
      <c r="E123" s="585"/>
      <c r="F123" s="585"/>
      <c r="G123" s="585"/>
      <c r="H123" s="585"/>
      <c r="I123" s="585"/>
      <c r="J123" s="585"/>
    </row>
    <row r="124" spans="1:10">
      <c r="A124" s="585"/>
      <c r="B124" s="585"/>
      <c r="C124" s="585"/>
      <c r="D124" s="585"/>
      <c r="E124" s="585"/>
      <c r="F124" s="585"/>
      <c r="G124" s="585"/>
      <c r="H124" s="585"/>
      <c r="I124" s="585"/>
      <c r="J124" s="585"/>
    </row>
    <row r="125" spans="1:10">
      <c r="A125" s="585"/>
      <c r="B125" s="585"/>
      <c r="C125" s="585"/>
      <c r="D125" s="585"/>
      <c r="E125" s="585"/>
      <c r="F125" s="585"/>
      <c r="G125" s="585"/>
      <c r="H125" s="585"/>
      <c r="I125" s="585"/>
      <c r="J125" s="585"/>
    </row>
    <row r="126" spans="1:10">
      <c r="A126" s="585"/>
      <c r="B126" s="585"/>
      <c r="C126" s="585"/>
      <c r="D126" s="585"/>
      <c r="E126" s="585"/>
      <c r="F126" s="585"/>
      <c r="G126" s="585"/>
      <c r="H126" s="585"/>
      <c r="I126" s="585"/>
      <c r="J126" s="585"/>
    </row>
    <row r="127" spans="1:10">
      <c r="A127" s="585"/>
      <c r="B127" s="585"/>
      <c r="C127" s="585"/>
      <c r="D127" s="585"/>
      <c r="E127" s="585"/>
      <c r="F127" s="585"/>
      <c r="G127" s="585"/>
      <c r="H127" s="585"/>
      <c r="I127" s="585"/>
      <c r="J127" s="585"/>
    </row>
    <row r="128" spans="1:10">
      <c r="A128" s="585"/>
      <c r="B128" s="585"/>
      <c r="C128" s="585"/>
      <c r="D128" s="585"/>
      <c r="E128" s="585"/>
      <c r="F128" s="585"/>
      <c r="G128" s="585"/>
      <c r="H128" s="585"/>
      <c r="I128" s="585"/>
      <c r="J128" s="585"/>
    </row>
    <row r="129" spans="1:10">
      <c r="A129" s="585"/>
      <c r="B129" s="585"/>
      <c r="C129" s="585"/>
      <c r="D129" s="585"/>
      <c r="E129" s="585"/>
      <c r="F129" s="585"/>
      <c r="G129" s="585"/>
      <c r="H129" s="585"/>
      <c r="I129" s="585"/>
      <c r="J129" s="585"/>
    </row>
    <row r="130" spans="1:10">
      <c r="A130" s="585"/>
      <c r="B130" s="585"/>
      <c r="C130" s="585"/>
      <c r="D130" s="585"/>
      <c r="E130" s="585"/>
      <c r="F130" s="585"/>
      <c r="G130" s="585"/>
      <c r="H130" s="585"/>
      <c r="I130" s="585"/>
      <c r="J130" s="585"/>
    </row>
    <row r="131" spans="1:10">
      <c r="A131" s="585"/>
      <c r="B131" s="585"/>
      <c r="C131" s="585"/>
      <c r="D131" s="585"/>
      <c r="E131" s="585"/>
      <c r="F131" s="585"/>
      <c r="G131" s="585"/>
      <c r="H131" s="585"/>
      <c r="I131" s="585"/>
      <c r="J131" s="585"/>
    </row>
    <row r="132" spans="1:10">
      <c r="A132" s="585"/>
      <c r="B132" s="585"/>
      <c r="C132" s="585"/>
      <c r="D132" s="585"/>
      <c r="E132" s="585"/>
      <c r="F132" s="585"/>
      <c r="G132" s="585"/>
      <c r="H132" s="585"/>
      <c r="I132" s="585"/>
      <c r="J132" s="585"/>
    </row>
    <row r="133" spans="1:10">
      <c r="A133" s="585"/>
      <c r="B133" s="585"/>
      <c r="C133" s="585"/>
      <c r="D133" s="585"/>
      <c r="E133" s="585"/>
      <c r="F133" s="585"/>
      <c r="G133" s="585"/>
      <c r="H133" s="585"/>
      <c r="I133" s="585"/>
      <c r="J133" s="585"/>
    </row>
    <row r="134" spans="1:10">
      <c r="A134" s="585"/>
      <c r="B134" s="585"/>
      <c r="C134" s="585"/>
      <c r="D134" s="585"/>
      <c r="E134" s="585"/>
      <c r="F134" s="585"/>
      <c r="G134" s="585"/>
      <c r="H134" s="585"/>
      <c r="I134" s="585"/>
      <c r="J134" s="585"/>
    </row>
    <row r="135" spans="1:10">
      <c r="A135" s="585"/>
      <c r="B135" s="585"/>
      <c r="C135" s="585"/>
      <c r="D135" s="585"/>
      <c r="E135" s="585"/>
      <c r="F135" s="585"/>
      <c r="G135" s="585"/>
      <c r="H135" s="585"/>
      <c r="I135" s="585"/>
      <c r="J135" s="585"/>
    </row>
    <row r="136" spans="1:10">
      <c r="A136" s="585"/>
      <c r="B136" s="585"/>
      <c r="C136" s="585"/>
      <c r="D136" s="585"/>
      <c r="E136" s="585"/>
      <c r="F136" s="585"/>
      <c r="G136" s="585"/>
      <c r="H136" s="585"/>
      <c r="I136" s="585"/>
      <c r="J136" s="585"/>
    </row>
    <row r="137" spans="1:10">
      <c r="A137" s="585"/>
      <c r="B137" s="585"/>
      <c r="C137" s="585"/>
      <c r="D137" s="585"/>
      <c r="E137" s="585"/>
      <c r="F137" s="585"/>
      <c r="G137" s="585"/>
      <c r="H137" s="585"/>
      <c r="I137" s="585"/>
      <c r="J137" s="585"/>
    </row>
    <row r="138" spans="1:10">
      <c r="A138" s="585"/>
      <c r="B138" s="585"/>
      <c r="C138" s="585"/>
      <c r="D138" s="585"/>
      <c r="E138" s="585"/>
      <c r="F138" s="585"/>
      <c r="G138" s="585"/>
      <c r="H138" s="585"/>
      <c r="I138" s="585"/>
      <c r="J138" s="585"/>
    </row>
    <row r="139" spans="1:10">
      <c r="A139" s="585"/>
      <c r="B139" s="585"/>
      <c r="C139" s="585"/>
      <c r="D139" s="585"/>
      <c r="E139" s="585"/>
      <c r="F139" s="585"/>
      <c r="G139" s="585"/>
      <c r="H139" s="585"/>
      <c r="I139" s="585"/>
      <c r="J139" s="585"/>
    </row>
    <row r="140" spans="1:10">
      <c r="A140" s="585"/>
      <c r="B140" s="585"/>
      <c r="C140" s="585"/>
      <c r="D140" s="585"/>
      <c r="E140" s="585"/>
      <c r="F140" s="585"/>
      <c r="G140" s="585"/>
      <c r="H140" s="585"/>
      <c r="I140" s="585"/>
      <c r="J140" s="585"/>
    </row>
    <row r="141" spans="1:10">
      <c r="A141" s="585"/>
      <c r="B141" s="585"/>
      <c r="C141" s="585"/>
      <c r="D141" s="585"/>
      <c r="E141" s="585"/>
      <c r="F141" s="585"/>
      <c r="G141" s="585"/>
      <c r="H141" s="585"/>
      <c r="I141" s="585"/>
      <c r="J141" s="585"/>
    </row>
    <row r="142" spans="1:10">
      <c r="A142" s="585"/>
      <c r="B142" s="585"/>
      <c r="C142" s="585"/>
      <c r="D142" s="585"/>
      <c r="E142" s="585"/>
      <c r="F142" s="585"/>
      <c r="G142" s="585"/>
      <c r="H142" s="585"/>
      <c r="I142" s="585"/>
      <c r="J142" s="585"/>
    </row>
    <row r="143" spans="1:10">
      <c r="A143" s="585"/>
      <c r="B143" s="585"/>
      <c r="C143" s="585"/>
      <c r="D143" s="585"/>
      <c r="E143" s="585"/>
      <c r="F143" s="585"/>
      <c r="G143" s="585"/>
      <c r="H143" s="585"/>
      <c r="I143" s="585"/>
      <c r="J143" s="585"/>
    </row>
    <row r="144" spans="1:10">
      <c r="A144" s="585"/>
      <c r="B144" s="585"/>
      <c r="C144" s="585"/>
      <c r="D144" s="585"/>
      <c r="E144" s="585"/>
      <c r="F144" s="585"/>
      <c r="G144" s="585"/>
      <c r="H144" s="585"/>
      <c r="I144" s="585"/>
      <c r="J144" s="585"/>
    </row>
    <row r="145" spans="1:10">
      <c r="A145" s="585"/>
      <c r="B145" s="585"/>
      <c r="C145" s="585"/>
      <c r="D145" s="585"/>
      <c r="E145" s="585"/>
      <c r="F145" s="585"/>
      <c r="G145" s="585"/>
      <c r="H145" s="585"/>
      <c r="I145" s="585"/>
      <c r="J145" s="585"/>
    </row>
    <row r="146" spans="1:10">
      <c r="A146" s="585"/>
      <c r="B146" s="585"/>
      <c r="C146" s="585"/>
      <c r="D146" s="585"/>
      <c r="E146" s="585"/>
      <c r="F146" s="585"/>
      <c r="G146" s="585"/>
      <c r="H146" s="585"/>
      <c r="I146" s="585"/>
      <c r="J146" s="585"/>
    </row>
    <row r="147" spans="1:10">
      <c r="A147" s="585"/>
      <c r="B147" s="585"/>
      <c r="C147" s="585"/>
      <c r="D147" s="585"/>
      <c r="E147" s="585"/>
      <c r="F147" s="585"/>
      <c r="G147" s="585"/>
      <c r="H147" s="585"/>
      <c r="I147" s="585"/>
      <c r="J147" s="585"/>
    </row>
    <row r="148" spans="1:10">
      <c r="A148" s="585"/>
      <c r="B148" s="585"/>
      <c r="C148" s="585"/>
      <c r="D148" s="585"/>
      <c r="E148" s="585"/>
      <c r="F148" s="585"/>
      <c r="G148" s="585"/>
      <c r="H148" s="585"/>
      <c r="I148" s="585"/>
      <c r="J148" s="585"/>
    </row>
    <row r="149" spans="1:10">
      <c r="A149" s="585"/>
      <c r="B149" s="585"/>
      <c r="C149" s="585"/>
      <c r="D149" s="585"/>
      <c r="E149" s="585"/>
      <c r="F149" s="585"/>
      <c r="G149" s="585"/>
      <c r="H149" s="585"/>
      <c r="I149" s="585"/>
      <c r="J149" s="585"/>
    </row>
    <row r="150" spans="1:10">
      <c r="A150" s="585"/>
      <c r="B150" s="585"/>
      <c r="C150" s="585"/>
      <c r="D150" s="585"/>
      <c r="E150" s="585"/>
      <c r="F150" s="585"/>
      <c r="G150" s="585"/>
      <c r="H150" s="585"/>
      <c r="I150" s="585"/>
      <c r="J150" s="585"/>
    </row>
    <row r="151" spans="1:10">
      <c r="A151" s="585"/>
      <c r="B151" s="585"/>
      <c r="C151" s="585"/>
      <c r="D151" s="585"/>
      <c r="E151" s="585"/>
      <c r="F151" s="585"/>
      <c r="G151" s="585"/>
      <c r="H151" s="585"/>
      <c r="I151" s="585"/>
      <c r="J151" s="585"/>
    </row>
    <row r="152" spans="1:10">
      <c r="A152" s="585"/>
      <c r="B152" s="585"/>
      <c r="C152" s="585"/>
      <c r="D152" s="585"/>
      <c r="E152" s="585"/>
      <c r="F152" s="585"/>
      <c r="G152" s="585"/>
      <c r="H152" s="585"/>
      <c r="I152" s="585"/>
      <c r="J152" s="585"/>
    </row>
    <row r="153" spans="1:10">
      <c r="A153" s="585"/>
      <c r="B153" s="585"/>
      <c r="C153" s="585"/>
      <c r="D153" s="585"/>
      <c r="E153" s="585"/>
      <c r="F153" s="585"/>
      <c r="G153" s="585"/>
      <c r="H153" s="585"/>
      <c r="I153" s="585"/>
      <c r="J153" s="585"/>
    </row>
    <row r="154" spans="1:10">
      <c r="A154" s="585"/>
      <c r="B154" s="585"/>
      <c r="C154" s="585"/>
      <c r="D154" s="585"/>
      <c r="E154" s="585"/>
      <c r="F154" s="585"/>
      <c r="G154" s="585"/>
      <c r="H154" s="585"/>
      <c r="I154" s="585"/>
      <c r="J154" s="585"/>
    </row>
    <row r="155" spans="1:10">
      <c r="A155" s="585"/>
      <c r="B155" s="585"/>
      <c r="C155" s="585"/>
      <c r="D155" s="585"/>
      <c r="E155" s="585"/>
      <c r="F155" s="585"/>
      <c r="G155" s="585"/>
      <c r="H155" s="585"/>
      <c r="I155" s="585"/>
      <c r="J155" s="585"/>
    </row>
    <row r="156" spans="1:10">
      <c r="A156" s="585"/>
      <c r="B156" s="585"/>
      <c r="C156" s="585"/>
      <c r="D156" s="585"/>
      <c r="E156" s="585"/>
      <c r="F156" s="585"/>
      <c r="G156" s="585"/>
      <c r="H156" s="585"/>
      <c r="I156" s="585"/>
      <c r="J156" s="585"/>
    </row>
    <row r="157" spans="1:10">
      <c r="A157" s="585"/>
      <c r="B157" s="585"/>
      <c r="C157" s="585"/>
      <c r="D157" s="585"/>
      <c r="E157" s="585"/>
      <c r="F157" s="585"/>
      <c r="G157" s="585"/>
      <c r="H157" s="585"/>
      <c r="I157" s="585"/>
      <c r="J157" s="585"/>
    </row>
    <row r="158" spans="1:10">
      <c r="A158" s="585"/>
      <c r="B158" s="585"/>
      <c r="C158" s="585"/>
      <c r="D158" s="585"/>
      <c r="E158" s="585"/>
      <c r="F158" s="585"/>
      <c r="G158" s="585"/>
      <c r="H158" s="585"/>
      <c r="I158" s="585"/>
      <c r="J158" s="585"/>
    </row>
    <row r="159" spans="1:10">
      <c r="A159" s="585"/>
      <c r="B159" s="585"/>
      <c r="C159" s="585"/>
      <c r="D159" s="585"/>
      <c r="E159" s="585"/>
      <c r="F159" s="585"/>
      <c r="G159" s="585"/>
      <c r="H159" s="585"/>
      <c r="I159" s="585"/>
      <c r="J159" s="585"/>
    </row>
    <row r="160" spans="1:10">
      <c r="A160" s="585"/>
      <c r="B160" s="585"/>
      <c r="C160" s="585"/>
      <c r="D160" s="585"/>
      <c r="E160" s="585"/>
      <c r="F160" s="585"/>
      <c r="G160" s="585"/>
      <c r="H160" s="585"/>
      <c r="I160" s="585"/>
      <c r="J160" s="585"/>
    </row>
    <row r="161" spans="1:10">
      <c r="A161" s="585"/>
      <c r="B161" s="585"/>
      <c r="C161" s="585"/>
      <c r="D161" s="585"/>
      <c r="E161" s="585"/>
      <c r="F161" s="585"/>
      <c r="G161" s="585"/>
      <c r="H161" s="585"/>
      <c r="I161" s="585"/>
      <c r="J161" s="585"/>
    </row>
    <row r="162" spans="1:10">
      <c r="A162" s="585"/>
      <c r="B162" s="585"/>
      <c r="C162" s="585"/>
      <c r="D162" s="585"/>
      <c r="E162" s="585"/>
      <c r="F162" s="585"/>
      <c r="G162" s="585"/>
      <c r="H162" s="585"/>
      <c r="I162" s="585"/>
      <c r="J162" s="585"/>
    </row>
    <row r="163" spans="1:10">
      <c r="A163" s="585"/>
      <c r="B163" s="585"/>
      <c r="C163" s="585"/>
      <c r="D163" s="585"/>
      <c r="E163" s="585"/>
      <c r="F163" s="585"/>
      <c r="G163" s="585"/>
      <c r="H163" s="585"/>
      <c r="I163" s="585"/>
      <c r="J163" s="585"/>
    </row>
    <row r="164" spans="1:10">
      <c r="A164" s="585"/>
      <c r="B164" s="585"/>
      <c r="C164" s="585"/>
      <c r="D164" s="585"/>
      <c r="E164" s="585"/>
      <c r="F164" s="585"/>
      <c r="G164" s="585"/>
      <c r="H164" s="585"/>
      <c r="I164" s="585"/>
      <c r="J164" s="585"/>
    </row>
    <row r="165" spans="1:10">
      <c r="A165" s="585"/>
      <c r="B165" s="585"/>
      <c r="C165" s="585"/>
      <c r="D165" s="585"/>
      <c r="E165" s="585"/>
      <c r="F165" s="585"/>
      <c r="G165" s="585"/>
      <c r="H165" s="585"/>
      <c r="I165" s="585"/>
      <c r="J165" s="585"/>
    </row>
    <row r="166" spans="1:10">
      <c r="A166" s="585"/>
      <c r="B166" s="585"/>
      <c r="C166" s="585"/>
      <c r="D166" s="585"/>
      <c r="E166" s="585"/>
      <c r="F166" s="585"/>
      <c r="G166" s="585"/>
      <c r="H166" s="585"/>
      <c r="I166" s="585"/>
      <c r="J166" s="585"/>
    </row>
    <row r="167" spans="1:10">
      <c r="A167" s="585"/>
      <c r="B167" s="585"/>
      <c r="C167" s="585"/>
      <c r="D167" s="585"/>
      <c r="E167" s="585"/>
      <c r="F167" s="585"/>
      <c r="G167" s="585"/>
      <c r="H167" s="585"/>
      <c r="I167" s="585"/>
      <c r="J167" s="585"/>
    </row>
    <row r="168" spans="1:10">
      <c r="A168" s="585"/>
      <c r="B168" s="585"/>
      <c r="C168" s="585"/>
      <c r="D168" s="585"/>
      <c r="E168" s="585"/>
      <c r="F168" s="585"/>
      <c r="G168" s="585"/>
      <c r="H168" s="585"/>
      <c r="I168" s="585"/>
      <c r="J168" s="585"/>
    </row>
    <row r="169" spans="1:10">
      <c r="A169" s="585"/>
      <c r="B169" s="585"/>
      <c r="C169" s="585"/>
      <c r="D169" s="585"/>
      <c r="E169" s="585"/>
      <c r="F169" s="585"/>
      <c r="G169" s="585"/>
      <c r="H169" s="585"/>
      <c r="I169" s="585"/>
      <c r="J169" s="585"/>
    </row>
    <row r="170" spans="1:10">
      <c r="A170" s="585"/>
      <c r="B170" s="585"/>
      <c r="C170" s="585"/>
      <c r="D170" s="585"/>
      <c r="E170" s="585"/>
      <c r="F170" s="585"/>
      <c r="G170" s="585"/>
      <c r="H170" s="585"/>
      <c r="I170" s="585"/>
      <c r="J170" s="585"/>
    </row>
    <row r="171" spans="1:10">
      <c r="A171" s="585"/>
      <c r="B171" s="585"/>
      <c r="C171" s="585"/>
      <c r="D171" s="585"/>
      <c r="E171" s="585"/>
      <c r="F171" s="585"/>
      <c r="G171" s="585"/>
      <c r="H171" s="585"/>
      <c r="I171" s="585"/>
      <c r="J171" s="585"/>
    </row>
    <row r="172" spans="1:10">
      <c r="A172" s="585"/>
      <c r="B172" s="585"/>
      <c r="C172" s="585"/>
      <c r="D172" s="585"/>
      <c r="E172" s="585"/>
      <c r="F172" s="585"/>
      <c r="G172" s="585"/>
      <c r="H172" s="585"/>
      <c r="I172" s="585"/>
      <c r="J172" s="585"/>
    </row>
    <row r="173" spans="1:10">
      <c r="A173" s="585"/>
      <c r="B173" s="585"/>
      <c r="C173" s="585"/>
      <c r="D173" s="585"/>
      <c r="E173" s="585"/>
      <c r="F173" s="585"/>
      <c r="G173" s="585"/>
      <c r="H173" s="585"/>
      <c r="I173" s="585"/>
      <c r="J173" s="585"/>
    </row>
    <row r="174" spans="1:10">
      <c r="A174" s="585"/>
      <c r="B174" s="585"/>
      <c r="C174" s="585"/>
      <c r="D174" s="585"/>
      <c r="E174" s="585"/>
      <c r="F174" s="585"/>
      <c r="G174" s="585"/>
      <c r="H174" s="585"/>
      <c r="I174" s="585"/>
      <c r="J174" s="585"/>
    </row>
    <row r="175" spans="1:10">
      <c r="A175" s="585"/>
      <c r="B175" s="585"/>
      <c r="C175" s="585"/>
      <c r="D175" s="585"/>
      <c r="E175" s="585"/>
      <c r="F175" s="585"/>
      <c r="G175" s="585"/>
      <c r="H175" s="585"/>
      <c r="I175" s="585"/>
      <c r="J175" s="585"/>
    </row>
    <row r="176" spans="1:10">
      <c r="A176" s="585"/>
      <c r="B176" s="585"/>
      <c r="C176" s="585"/>
      <c r="D176" s="585"/>
      <c r="E176" s="585"/>
      <c r="F176" s="585"/>
      <c r="G176" s="585"/>
      <c r="H176" s="585"/>
      <c r="I176" s="585"/>
      <c r="J176" s="585"/>
    </row>
    <row r="177" spans="1:10">
      <c r="A177" s="585"/>
      <c r="B177" s="585"/>
      <c r="C177" s="585"/>
      <c r="D177" s="585"/>
      <c r="E177" s="585"/>
      <c r="F177" s="585"/>
      <c r="G177" s="585"/>
      <c r="H177" s="585"/>
      <c r="I177" s="585"/>
      <c r="J177" s="585"/>
    </row>
    <row r="178" spans="1:10">
      <c r="A178" s="585"/>
      <c r="B178" s="585"/>
      <c r="C178" s="585"/>
      <c r="D178" s="585"/>
      <c r="E178" s="585"/>
      <c r="F178" s="585"/>
      <c r="G178" s="585"/>
      <c r="H178" s="585"/>
      <c r="I178" s="585"/>
      <c r="J178" s="585"/>
    </row>
    <row r="179" spans="1:10">
      <c r="A179" s="585"/>
      <c r="B179" s="585"/>
      <c r="C179" s="585"/>
      <c r="D179" s="585"/>
      <c r="E179" s="585"/>
      <c r="F179" s="585"/>
      <c r="G179" s="585"/>
      <c r="H179" s="585"/>
      <c r="I179" s="585"/>
      <c r="J179" s="585"/>
    </row>
    <row r="180" spans="1:10">
      <c r="A180" s="585"/>
      <c r="B180" s="585"/>
      <c r="C180" s="585"/>
      <c r="D180" s="585"/>
      <c r="E180" s="585"/>
      <c r="F180" s="585"/>
      <c r="G180" s="585"/>
      <c r="H180" s="585"/>
      <c r="I180" s="585"/>
      <c r="J180" s="585"/>
    </row>
    <row r="181" spans="1:10">
      <c r="A181" s="585"/>
      <c r="B181" s="585"/>
      <c r="C181" s="585"/>
      <c r="D181" s="585"/>
      <c r="E181" s="585"/>
      <c r="F181" s="585"/>
      <c r="G181" s="585"/>
      <c r="H181" s="585"/>
      <c r="I181" s="585"/>
      <c r="J181" s="585"/>
    </row>
    <row r="182" spans="1:10">
      <c r="A182" s="585"/>
      <c r="B182" s="585"/>
      <c r="C182" s="585"/>
      <c r="D182" s="585"/>
      <c r="E182" s="585"/>
      <c r="F182" s="585"/>
      <c r="G182" s="585"/>
      <c r="H182" s="585"/>
      <c r="I182" s="585"/>
      <c r="J182" s="585"/>
    </row>
    <row r="183" spans="1:10">
      <c r="A183" s="585"/>
      <c r="B183" s="585"/>
      <c r="C183" s="585"/>
      <c r="D183" s="585"/>
      <c r="E183" s="585"/>
      <c r="F183" s="585"/>
      <c r="G183" s="585"/>
      <c r="H183" s="585"/>
      <c r="I183" s="585"/>
      <c r="J183" s="585"/>
    </row>
    <row r="184" spans="1:10">
      <c r="A184" s="585"/>
      <c r="B184" s="585"/>
      <c r="C184" s="585"/>
      <c r="D184" s="585"/>
      <c r="E184" s="585"/>
      <c r="F184" s="585"/>
      <c r="G184" s="585"/>
      <c r="H184" s="585"/>
      <c r="I184" s="585"/>
      <c r="J184" s="585"/>
    </row>
    <row r="185" spans="1:10">
      <c r="A185" s="585"/>
      <c r="B185" s="585"/>
      <c r="C185" s="585"/>
      <c r="D185" s="585"/>
      <c r="E185" s="585"/>
      <c r="F185" s="585"/>
      <c r="G185" s="585"/>
      <c r="H185" s="585"/>
      <c r="I185" s="585"/>
      <c r="J185" s="585"/>
    </row>
    <row r="186" spans="1:10">
      <c r="A186" s="585"/>
      <c r="B186" s="585"/>
      <c r="C186" s="585"/>
      <c r="D186" s="585"/>
      <c r="E186" s="585"/>
      <c r="F186" s="585"/>
      <c r="G186" s="585"/>
      <c r="H186" s="585"/>
      <c r="I186" s="585"/>
      <c r="J186" s="585"/>
    </row>
    <row r="187" spans="1:10">
      <c r="A187" s="585"/>
      <c r="B187" s="585"/>
      <c r="C187" s="585"/>
      <c r="D187" s="585"/>
      <c r="E187" s="585"/>
      <c r="F187" s="585"/>
      <c r="G187" s="585"/>
      <c r="H187" s="585"/>
      <c r="I187" s="585"/>
      <c r="J187" s="585"/>
    </row>
    <row r="188" spans="1:10">
      <c r="A188" s="585"/>
      <c r="B188" s="585"/>
      <c r="C188" s="585"/>
      <c r="D188" s="585"/>
      <c r="E188" s="585"/>
      <c r="F188" s="585"/>
      <c r="G188" s="585"/>
      <c r="H188" s="585"/>
      <c r="I188" s="585"/>
      <c r="J188" s="585"/>
    </row>
    <row r="189" spans="1:10">
      <c r="A189" s="585"/>
      <c r="B189" s="585"/>
      <c r="C189" s="585"/>
      <c r="D189" s="585"/>
      <c r="E189" s="585"/>
      <c r="F189" s="585"/>
      <c r="G189" s="585"/>
      <c r="H189" s="585"/>
      <c r="I189" s="585"/>
      <c r="J189" s="585"/>
    </row>
    <row r="190" spans="1:10">
      <c r="A190" s="585"/>
      <c r="B190" s="585"/>
      <c r="C190" s="585"/>
      <c r="D190" s="585"/>
      <c r="E190" s="585"/>
      <c r="F190" s="585"/>
      <c r="G190" s="585"/>
      <c r="H190" s="585"/>
      <c r="I190" s="585"/>
      <c r="J190" s="585"/>
    </row>
    <row r="191" spans="1:10">
      <c r="A191" s="585"/>
      <c r="B191" s="585"/>
      <c r="C191" s="585"/>
      <c r="D191" s="585"/>
      <c r="E191" s="585"/>
      <c r="F191" s="585"/>
      <c r="G191" s="585"/>
      <c r="H191" s="585"/>
      <c r="I191" s="585"/>
      <c r="J191" s="585"/>
    </row>
    <row r="192" spans="1:10">
      <c r="A192" s="585"/>
      <c r="B192" s="585"/>
      <c r="C192" s="585"/>
      <c r="D192" s="585"/>
      <c r="E192" s="585"/>
      <c r="F192" s="585"/>
      <c r="G192" s="585"/>
      <c r="H192" s="585"/>
      <c r="I192" s="585"/>
      <c r="J192" s="585"/>
    </row>
    <row r="193" spans="1:10">
      <c r="A193" s="585"/>
      <c r="B193" s="585"/>
      <c r="C193" s="585"/>
      <c r="D193" s="585"/>
      <c r="E193" s="585"/>
      <c r="F193" s="585"/>
      <c r="G193" s="585"/>
      <c r="H193" s="585"/>
      <c r="I193" s="585"/>
      <c r="J193" s="585"/>
    </row>
    <row r="194" spans="1:10">
      <c r="A194" s="585"/>
      <c r="B194" s="585"/>
      <c r="C194" s="585"/>
      <c r="D194" s="585"/>
      <c r="E194" s="585"/>
      <c r="F194" s="585"/>
      <c r="G194" s="585"/>
      <c r="H194" s="585"/>
      <c r="I194" s="585"/>
      <c r="J194" s="585"/>
    </row>
    <row r="195" spans="1:10">
      <c r="A195" s="585"/>
      <c r="B195" s="585"/>
      <c r="C195" s="585"/>
      <c r="D195" s="585"/>
      <c r="E195" s="585"/>
      <c r="F195" s="585"/>
      <c r="G195" s="585"/>
      <c r="H195" s="585"/>
      <c r="I195" s="585"/>
      <c r="J195" s="585"/>
    </row>
    <row r="196" spans="1:10">
      <c r="A196" s="585"/>
      <c r="B196" s="585"/>
      <c r="C196" s="585"/>
      <c r="D196" s="585"/>
      <c r="E196" s="585"/>
      <c r="F196" s="585"/>
      <c r="G196" s="585"/>
      <c r="H196" s="585"/>
      <c r="I196" s="585"/>
      <c r="J196" s="585"/>
    </row>
    <row r="197" spans="1:10">
      <c r="A197" s="585"/>
      <c r="B197" s="585"/>
      <c r="C197" s="585"/>
      <c r="D197" s="585"/>
      <c r="E197" s="585"/>
      <c r="F197" s="585"/>
      <c r="G197" s="585"/>
      <c r="H197" s="585"/>
      <c r="I197" s="585"/>
      <c r="J197" s="585"/>
    </row>
    <row r="198" spans="1:10">
      <c r="A198" s="585"/>
      <c r="B198" s="585"/>
      <c r="C198" s="585"/>
      <c r="D198" s="585"/>
      <c r="E198" s="585"/>
      <c r="F198" s="585"/>
      <c r="G198" s="585"/>
      <c r="H198" s="585"/>
      <c r="I198" s="585"/>
      <c r="J198" s="585"/>
    </row>
    <row r="199" spans="1:10">
      <c r="A199" s="585"/>
      <c r="B199" s="585"/>
      <c r="C199" s="585"/>
      <c r="D199" s="585"/>
      <c r="E199" s="585"/>
      <c r="F199" s="585"/>
      <c r="G199" s="585"/>
      <c r="H199" s="585"/>
      <c r="I199" s="585"/>
      <c r="J199" s="585"/>
    </row>
    <row r="200" spans="1:10">
      <c r="A200" s="585"/>
      <c r="B200" s="585"/>
      <c r="C200" s="585"/>
      <c r="D200" s="585"/>
      <c r="E200" s="585"/>
      <c r="F200" s="585"/>
      <c r="G200" s="585"/>
      <c r="H200" s="585"/>
      <c r="I200" s="585"/>
      <c r="J200" s="585"/>
    </row>
  </sheetData>
  <sheetProtection formatCells="0"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4" type="noConversion"/>
  <hyperlinks>
    <hyperlink ref="K2" location="預告統計資料發布時間表!A1" display="回發布時間表" xr:uid="{B902FAAA-FE05-432C-8248-6B91D5616BD8}"/>
  </hyperlinks>
  <printOptions horizontalCentered="1" verticalCentered="1"/>
  <pageMargins left="0.39370078740157483" right="0.39370078740157483" top="0.39370078740157483" bottom="0.39370078740157483" header="0.19685039370078741" footer="0.27559055118110237"/>
  <pageSetup paperSize="9" scale="81" orientation="landscape" r:id="rId1"/>
  <headerFooter alignWithMargins="0"/>
</worksheet>
</file>

<file path=xl/worksheets/sheet1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D330B4-043D-4AD8-8DD8-D4587D0DBB01}">
  <sheetPr>
    <pageSetUpPr fitToPage="1"/>
  </sheetPr>
  <dimension ref="A1:K41"/>
  <sheetViews>
    <sheetView zoomScaleNormal="100" workbookViewId="0">
      <selection activeCell="K2" sqref="K2"/>
    </sheetView>
  </sheetViews>
  <sheetFormatPr defaultColWidth="8.875" defaultRowHeight="16.5"/>
  <cols>
    <col min="1" max="1" width="10.625" style="542" customWidth="1"/>
    <col min="2" max="2" width="11.75" style="542" customWidth="1"/>
    <col min="3" max="3" width="8.625" style="542" customWidth="1"/>
    <col min="4" max="4" width="9.625" style="954"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1694</v>
      </c>
      <c r="D2" s="957"/>
      <c r="G2" s="955" t="s">
        <v>1695</v>
      </c>
      <c r="H2" s="2415" t="s">
        <v>1696</v>
      </c>
      <c r="I2" s="2414"/>
      <c r="J2" s="2413"/>
      <c r="K2" s="107" t="s">
        <v>62</v>
      </c>
    </row>
    <row r="3" spans="1:11" s="329" customFormat="1" ht="25.5">
      <c r="A3" s="2416" t="s">
        <v>1697</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2531</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f>SUM(D12:D34)</f>
        <v>261952</v>
      </c>
      <c r="E11" s="542"/>
      <c r="F11" s="958">
        <f>SUM(F12:F34)</f>
        <v>261952</v>
      </c>
      <c r="G11" s="542"/>
      <c r="H11" s="542">
        <v>0</v>
      </c>
      <c r="I11" s="542"/>
      <c r="J11" s="542">
        <v>0</v>
      </c>
      <c r="K11" s="542"/>
    </row>
    <row r="12" spans="1:11" s="828" customFormat="1" ht="23.1" customHeight="1">
      <c r="A12" s="2417" t="s">
        <v>1705</v>
      </c>
      <c r="B12" s="2418"/>
      <c r="C12" s="959"/>
      <c r="D12" s="960">
        <v>42595</v>
      </c>
      <c r="E12" s="961"/>
      <c r="F12" s="960">
        <v>42595</v>
      </c>
      <c r="G12" s="961"/>
      <c r="H12" s="962">
        <v>0</v>
      </c>
      <c r="I12" s="961"/>
      <c r="J12" s="962">
        <v>0</v>
      </c>
    </row>
    <row r="13" spans="1:11" s="828" customFormat="1" ht="23.1" customHeight="1">
      <c r="A13" s="2417" t="s">
        <v>1706</v>
      </c>
      <c r="B13" s="2418"/>
      <c r="C13" s="959"/>
      <c r="D13" s="960">
        <v>28205</v>
      </c>
      <c r="E13" s="962"/>
      <c r="F13" s="960">
        <v>28205</v>
      </c>
      <c r="G13" s="962"/>
      <c r="H13" s="962">
        <v>0</v>
      </c>
      <c r="I13" s="962"/>
      <c r="J13" s="962">
        <v>0</v>
      </c>
    </row>
    <row r="14" spans="1:11" s="828" customFormat="1" ht="23.1" customHeight="1">
      <c r="A14" s="2417" t="s">
        <v>1707</v>
      </c>
      <c r="B14" s="2418"/>
      <c r="C14" s="959"/>
      <c r="D14" s="960">
        <v>15620</v>
      </c>
      <c r="E14" s="962"/>
      <c r="F14" s="960">
        <v>15620</v>
      </c>
      <c r="G14" s="962"/>
      <c r="H14" s="962">
        <v>0</v>
      </c>
      <c r="I14" s="962"/>
      <c r="J14" s="962">
        <v>0</v>
      </c>
    </row>
    <row r="15" spans="1:11" s="828" customFormat="1" ht="23.1" customHeight="1">
      <c r="A15" s="2417" t="s">
        <v>1708</v>
      </c>
      <c r="B15" s="2418"/>
      <c r="C15" s="959"/>
      <c r="D15" s="960">
        <v>13820</v>
      </c>
      <c r="E15" s="962"/>
      <c r="F15" s="960">
        <v>13820</v>
      </c>
      <c r="G15" s="962"/>
      <c r="H15" s="962">
        <v>0</v>
      </c>
      <c r="I15" s="962"/>
      <c r="J15" s="962">
        <v>0</v>
      </c>
    </row>
    <row r="16" spans="1:11" s="828" customFormat="1" ht="23.1" customHeight="1">
      <c r="A16" s="2417" t="s">
        <v>1709</v>
      </c>
      <c r="B16" s="2418"/>
      <c r="C16" s="959"/>
      <c r="D16" s="960">
        <v>16155</v>
      </c>
      <c r="E16" s="962"/>
      <c r="F16" s="960">
        <v>16155</v>
      </c>
      <c r="G16" s="962"/>
      <c r="H16" s="962">
        <v>0</v>
      </c>
      <c r="I16" s="962"/>
      <c r="J16" s="962">
        <v>0</v>
      </c>
    </row>
    <row r="17" spans="1:11" ht="23.1" customHeight="1">
      <c r="A17" s="2417" t="s">
        <v>1710</v>
      </c>
      <c r="B17" s="2418"/>
      <c r="C17" s="959"/>
      <c r="D17" s="960">
        <v>25165</v>
      </c>
      <c r="E17" s="962"/>
      <c r="F17" s="960">
        <v>25165</v>
      </c>
      <c r="G17" s="962"/>
      <c r="H17" s="962">
        <v>0</v>
      </c>
      <c r="I17" s="962"/>
      <c r="J17" s="962">
        <v>0</v>
      </c>
      <c r="K17" s="828"/>
    </row>
    <row r="18" spans="1:11" ht="23.1" customHeight="1">
      <c r="A18" s="2417" t="s">
        <v>1711</v>
      </c>
      <c r="B18" s="2418"/>
      <c r="C18" s="959"/>
      <c r="D18" s="960">
        <v>25270</v>
      </c>
      <c r="E18" s="962"/>
      <c r="F18" s="960">
        <v>25270</v>
      </c>
      <c r="G18" s="962"/>
      <c r="H18" s="962">
        <v>0</v>
      </c>
      <c r="I18" s="962"/>
      <c r="J18" s="962">
        <v>0</v>
      </c>
      <c r="K18" s="828"/>
    </row>
    <row r="19" spans="1:11" ht="23.1" customHeight="1">
      <c r="A19" s="2417" t="s">
        <v>1712</v>
      </c>
      <c r="B19" s="2418"/>
      <c r="C19" s="959"/>
      <c r="D19" s="960">
        <v>0</v>
      </c>
      <c r="E19" s="962"/>
      <c r="F19" s="960">
        <v>0</v>
      </c>
      <c r="G19" s="962"/>
      <c r="H19" s="962">
        <v>0</v>
      </c>
      <c r="I19" s="962"/>
      <c r="J19" s="962">
        <v>0</v>
      </c>
    </row>
    <row r="20" spans="1:11" ht="23.1" customHeight="1">
      <c r="A20" s="2417" t="s">
        <v>1713</v>
      </c>
      <c r="B20" s="2418"/>
      <c r="C20" s="959"/>
      <c r="D20" s="960">
        <v>20277</v>
      </c>
      <c r="E20" s="962"/>
      <c r="F20" s="960">
        <v>20277</v>
      </c>
      <c r="G20" s="962"/>
      <c r="H20" s="962">
        <v>0</v>
      </c>
      <c r="I20" s="962"/>
      <c r="J20" s="962">
        <v>0</v>
      </c>
    </row>
    <row r="21" spans="1:11" ht="23.1" customHeight="1">
      <c r="A21" s="2417" t="s">
        <v>1714</v>
      </c>
      <c r="B21" s="2418"/>
      <c r="C21" s="959"/>
      <c r="D21" s="960">
        <v>3140</v>
      </c>
      <c r="E21" s="962"/>
      <c r="F21" s="960">
        <v>3140</v>
      </c>
      <c r="G21" s="962"/>
      <c r="H21" s="962">
        <v>0</v>
      </c>
      <c r="I21" s="962"/>
      <c r="J21" s="962">
        <v>0</v>
      </c>
    </row>
    <row r="22" spans="1:11" ht="23.1" customHeight="1">
      <c r="A22" s="2444" t="s">
        <v>1715</v>
      </c>
      <c r="B22" s="2445"/>
      <c r="C22" s="959"/>
      <c r="D22" s="960">
        <v>54060</v>
      </c>
      <c r="E22" s="962"/>
      <c r="F22" s="960">
        <v>54060</v>
      </c>
      <c r="G22" s="962"/>
      <c r="H22" s="962">
        <v>0</v>
      </c>
      <c r="I22" s="962"/>
      <c r="J22" s="962">
        <v>0</v>
      </c>
    </row>
    <row r="23" spans="1:11" ht="23.1" customHeight="1">
      <c r="A23" s="2444" t="s">
        <v>1716</v>
      </c>
      <c r="B23" s="2445"/>
      <c r="C23" s="959"/>
      <c r="D23" s="960">
        <v>0</v>
      </c>
      <c r="E23" s="962"/>
      <c r="F23" s="960">
        <v>0</v>
      </c>
      <c r="G23" s="962"/>
      <c r="H23" s="962">
        <v>0</v>
      </c>
      <c r="I23" s="962"/>
      <c r="J23" s="962">
        <v>0</v>
      </c>
    </row>
    <row r="24" spans="1:11" ht="23.1" customHeight="1">
      <c r="A24" s="2444" t="s">
        <v>1717</v>
      </c>
      <c r="B24" s="2445"/>
      <c r="C24" s="959"/>
      <c r="D24" s="960">
        <v>110</v>
      </c>
      <c r="E24" s="962"/>
      <c r="F24" s="960">
        <v>110</v>
      </c>
      <c r="G24" s="962"/>
      <c r="H24" s="962">
        <v>0</v>
      </c>
      <c r="I24" s="962"/>
      <c r="J24" s="962">
        <v>0</v>
      </c>
    </row>
    <row r="25" spans="1:11" ht="23.1" customHeight="1">
      <c r="A25" s="2444" t="s">
        <v>1718</v>
      </c>
      <c r="B25" s="2445"/>
      <c r="C25" s="959"/>
      <c r="D25" s="960">
        <v>46</v>
      </c>
      <c r="E25" s="962"/>
      <c r="F25" s="960">
        <v>46</v>
      </c>
      <c r="G25" s="962"/>
      <c r="H25" s="962">
        <v>0</v>
      </c>
      <c r="I25" s="962"/>
      <c r="J25" s="962">
        <v>0</v>
      </c>
    </row>
    <row r="26" spans="1:11" ht="23.1" customHeight="1">
      <c r="A26" s="2444" t="s">
        <v>1719</v>
      </c>
      <c r="B26" s="2445"/>
      <c r="C26" s="959"/>
      <c r="D26" s="960">
        <v>68</v>
      </c>
      <c r="E26" s="962"/>
      <c r="F26" s="960">
        <v>68</v>
      </c>
      <c r="G26" s="962"/>
      <c r="H26" s="962">
        <v>0</v>
      </c>
      <c r="I26" s="962"/>
      <c r="J26" s="962">
        <v>0</v>
      </c>
    </row>
    <row r="27" spans="1:11" ht="23.1" customHeight="1">
      <c r="A27" s="2444" t="s">
        <v>1720</v>
      </c>
      <c r="B27" s="2445"/>
      <c r="C27" s="959"/>
      <c r="D27" s="960">
        <v>6570</v>
      </c>
      <c r="E27" s="962"/>
      <c r="F27" s="960">
        <v>6570</v>
      </c>
      <c r="G27" s="962"/>
      <c r="H27" s="962">
        <v>0</v>
      </c>
      <c r="I27" s="962"/>
      <c r="J27" s="962">
        <v>0</v>
      </c>
    </row>
    <row r="28" spans="1:11" ht="23.1" customHeight="1">
      <c r="A28" s="2444" t="s">
        <v>1721</v>
      </c>
      <c r="B28" s="2445"/>
      <c r="D28" s="963">
        <v>120</v>
      </c>
      <c r="E28" s="828"/>
      <c r="F28" s="963">
        <v>120</v>
      </c>
      <c r="G28" s="828"/>
      <c r="H28" s="828">
        <v>0</v>
      </c>
      <c r="I28" s="828"/>
      <c r="J28" s="828">
        <v>0</v>
      </c>
    </row>
    <row r="29" spans="1:11" ht="23.1" customHeight="1">
      <c r="A29" s="2444" t="s">
        <v>1722</v>
      </c>
      <c r="B29" s="2445"/>
      <c r="D29" s="963">
        <v>0</v>
      </c>
      <c r="E29" s="828"/>
      <c r="F29" s="963">
        <v>0</v>
      </c>
      <c r="G29" s="828"/>
      <c r="H29" s="828">
        <v>0</v>
      </c>
      <c r="I29" s="828"/>
      <c r="J29" s="828">
        <v>0</v>
      </c>
    </row>
    <row r="30" spans="1:11" ht="36" customHeight="1">
      <c r="A30" s="2444" t="s">
        <v>1723</v>
      </c>
      <c r="B30" s="2445"/>
      <c r="D30" s="963">
        <v>6</v>
      </c>
      <c r="E30" s="828"/>
      <c r="F30" s="963">
        <v>6</v>
      </c>
      <c r="G30" s="828"/>
      <c r="H30" s="828">
        <v>0</v>
      </c>
      <c r="I30" s="828"/>
      <c r="J30" s="828">
        <v>0</v>
      </c>
    </row>
    <row r="31" spans="1:11" ht="37.5" customHeight="1">
      <c r="A31" s="2444" t="s">
        <v>1724</v>
      </c>
      <c r="B31" s="2445"/>
      <c r="D31" s="963">
        <v>10725</v>
      </c>
      <c r="E31" s="828"/>
      <c r="F31" s="963">
        <v>10725</v>
      </c>
      <c r="G31" s="828"/>
      <c r="H31" s="828">
        <v>0</v>
      </c>
      <c r="I31" s="828"/>
      <c r="J31" s="828">
        <v>0</v>
      </c>
    </row>
    <row r="32" spans="1:11" ht="23.1" customHeight="1">
      <c r="A32" s="2444" t="s">
        <v>1725</v>
      </c>
      <c r="B32" s="2445"/>
      <c r="D32" s="963">
        <v>0</v>
      </c>
      <c r="E32" s="828"/>
      <c r="F32" s="963">
        <v>0</v>
      </c>
      <c r="G32" s="828"/>
      <c r="H32" s="828">
        <v>0</v>
      </c>
      <c r="I32" s="828"/>
      <c r="J32" s="828">
        <v>0</v>
      </c>
    </row>
    <row r="33" spans="1:10" ht="23.1" customHeight="1">
      <c r="A33" s="2444" t="s">
        <v>1726</v>
      </c>
      <c r="B33" s="2445"/>
      <c r="D33" s="963">
        <v>0</v>
      </c>
      <c r="E33" s="828"/>
      <c r="F33" s="963">
        <v>0</v>
      </c>
      <c r="G33" s="828"/>
      <c r="H33" s="828">
        <v>0</v>
      </c>
      <c r="I33" s="828"/>
      <c r="J33" s="828">
        <v>0</v>
      </c>
    </row>
    <row r="34" spans="1:10" ht="23.1" customHeight="1" thickBot="1">
      <c r="A34" s="2447" t="s">
        <v>1727</v>
      </c>
      <c r="B34" s="2448"/>
      <c r="C34" s="964"/>
      <c r="D34" s="965">
        <v>0</v>
      </c>
      <c r="E34" s="966"/>
      <c r="F34" s="965">
        <v>0</v>
      </c>
      <c r="G34" s="966"/>
      <c r="H34" s="966">
        <v>0</v>
      </c>
      <c r="I34" s="966"/>
      <c r="J34" s="966">
        <v>0</v>
      </c>
    </row>
    <row r="35" spans="1:10">
      <c r="A35" s="362" t="s">
        <v>878</v>
      </c>
      <c r="B35" s="967" t="s">
        <v>1377</v>
      </c>
      <c r="C35" s="329"/>
      <c r="D35" s="968"/>
      <c r="E35" s="363" t="s">
        <v>922</v>
      </c>
      <c r="F35" s="969"/>
      <c r="G35" s="363" t="s">
        <v>1728</v>
      </c>
      <c r="J35" s="363" t="s">
        <v>2532</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2" location="預告統計資料發布時間表!A1" display="回發布時間表" xr:uid="{B24F49EB-D201-43E2-BEBB-A60CFCAC2517}"/>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E2D0BF7-CD51-49B6-AA97-101A86E5770B}">
  <sheetPr>
    <pageSetUpPr fitToPage="1"/>
  </sheetPr>
  <dimension ref="A1:CB28"/>
  <sheetViews>
    <sheetView topLeftCell="AJ1" zoomScaleNormal="100" zoomScaleSheetLayoutView="100" workbookViewId="0">
      <selection activeCell="AP2" sqref="AP2"/>
    </sheetView>
  </sheetViews>
  <sheetFormatPr defaultColWidth="9" defaultRowHeight="16.5"/>
  <cols>
    <col min="1" max="1" width="12.625" style="542" customWidth="1"/>
    <col min="2" max="2" width="10.5" style="542" customWidth="1"/>
    <col min="3" max="14" width="6.625" style="542" customWidth="1"/>
    <col min="15" max="41" width="5.375" style="542" customWidth="1"/>
    <col min="42" max="16384" width="9" style="542"/>
  </cols>
  <sheetData>
    <row r="1" spans="1:42" ht="36" customHeight="1">
      <c r="A1" s="1237" t="s">
        <v>684</v>
      </c>
      <c r="B1" s="752"/>
      <c r="C1" s="753"/>
      <c r="D1" s="753"/>
      <c r="E1" s="753"/>
      <c r="F1" s="753"/>
      <c r="G1" s="753"/>
      <c r="H1" s="753"/>
      <c r="AI1" s="2254" t="s">
        <v>846</v>
      </c>
      <c r="AJ1" s="2254"/>
      <c r="AK1" s="2254"/>
      <c r="AL1" s="2255" t="s">
        <v>1496</v>
      </c>
      <c r="AM1" s="2254"/>
      <c r="AN1" s="2254"/>
      <c r="AO1" s="2254"/>
    </row>
    <row r="2" spans="1:42" ht="17.25" customHeight="1">
      <c r="A2" s="1644" t="s">
        <v>1497</v>
      </c>
      <c r="B2" s="755" t="s">
        <v>1498</v>
      </c>
      <c r="C2" s="756"/>
      <c r="D2" s="756"/>
      <c r="E2" s="753"/>
      <c r="F2" s="753"/>
      <c r="G2" s="753"/>
      <c r="H2" s="753"/>
      <c r="L2" s="757"/>
      <c r="M2" s="757"/>
      <c r="N2" s="757"/>
      <c r="O2" s="757"/>
      <c r="P2" s="757"/>
      <c r="Q2" s="757"/>
      <c r="R2" s="757"/>
      <c r="S2" s="757"/>
      <c r="T2" s="757"/>
      <c r="U2" s="757"/>
      <c r="V2" s="757"/>
      <c r="W2" s="757"/>
      <c r="AG2" s="757"/>
      <c r="AH2" s="757"/>
      <c r="AI2" s="2254" t="s">
        <v>849</v>
      </c>
      <c r="AJ2" s="2254"/>
      <c r="AK2" s="2254"/>
      <c r="AL2" s="2254" t="s">
        <v>1499</v>
      </c>
      <c r="AM2" s="2254"/>
      <c r="AN2" s="2254"/>
      <c r="AO2" s="2254"/>
      <c r="AP2" s="107" t="s">
        <v>62</v>
      </c>
    </row>
    <row r="3" spans="1:42" s="761" customFormat="1" ht="27.75">
      <c r="A3" s="758" t="s">
        <v>1500</v>
      </c>
      <c r="B3" s="758"/>
      <c r="C3" s="759"/>
      <c r="D3" s="758"/>
      <c r="E3" s="758"/>
      <c r="F3" s="758"/>
      <c r="G3" s="758"/>
      <c r="H3" s="758"/>
      <c r="I3" s="758"/>
      <c r="J3" s="758"/>
      <c r="K3" s="758"/>
      <c r="L3" s="759"/>
      <c r="M3" s="760"/>
      <c r="N3" s="760"/>
      <c r="O3" s="760"/>
      <c r="P3" s="760"/>
      <c r="Q3" s="760"/>
      <c r="R3" s="760"/>
      <c r="S3" s="760"/>
      <c r="T3" s="760"/>
      <c r="U3" s="760"/>
      <c r="V3" s="760"/>
      <c r="W3" s="760"/>
      <c r="X3" s="758"/>
      <c r="Y3" s="758"/>
      <c r="Z3" s="758"/>
      <c r="AA3" s="758"/>
      <c r="AB3" s="758"/>
      <c r="AC3" s="758"/>
      <c r="AD3" s="758"/>
      <c r="AE3" s="758"/>
      <c r="AF3" s="758"/>
      <c r="AG3" s="759"/>
      <c r="AH3" s="759"/>
      <c r="AI3" s="759"/>
      <c r="AJ3" s="759"/>
      <c r="AK3" s="759"/>
      <c r="AL3" s="759"/>
      <c r="AM3" s="760"/>
      <c r="AN3" s="760"/>
      <c r="AO3" s="760"/>
    </row>
    <row r="4" spans="1:42" ht="34.5" customHeight="1" thickBot="1">
      <c r="C4" s="762"/>
      <c r="D4" s="762"/>
      <c r="E4" s="762"/>
      <c r="H4" s="763"/>
      <c r="K4" s="763"/>
      <c r="L4" s="764"/>
      <c r="S4" s="765" t="s">
        <v>2533</v>
      </c>
      <c r="X4" s="763"/>
      <c r="Y4" s="763"/>
      <c r="Z4" s="763"/>
      <c r="AA4" s="763"/>
      <c r="AB4" s="763"/>
      <c r="AC4" s="763"/>
      <c r="AD4" s="763"/>
      <c r="AE4" s="763"/>
      <c r="AF4" s="763"/>
      <c r="AG4" s="763"/>
      <c r="AH4" s="763"/>
      <c r="AI4" s="763"/>
      <c r="AJ4" s="763"/>
      <c r="AK4" s="763"/>
      <c r="AL4" s="763"/>
      <c r="AM4" s="766"/>
      <c r="AN4" s="766"/>
      <c r="AO4" s="767" t="s">
        <v>1502</v>
      </c>
    </row>
    <row r="5" spans="1:42" ht="27" customHeight="1">
      <c r="A5" s="2266" t="s">
        <v>1412</v>
      </c>
      <c r="B5" s="2257"/>
      <c r="C5" s="2262" t="s">
        <v>1503</v>
      </c>
      <c r="D5" s="2263"/>
      <c r="E5" s="2263"/>
      <c r="F5" s="2263"/>
      <c r="G5" s="2263"/>
      <c r="H5" s="2263"/>
      <c r="I5" s="2263"/>
      <c r="J5" s="2263"/>
      <c r="K5" s="2264"/>
      <c r="L5" s="2265" t="s">
        <v>1504</v>
      </c>
      <c r="M5" s="2266"/>
      <c r="N5" s="2257"/>
      <c r="O5" s="2262" t="s">
        <v>1505</v>
      </c>
      <c r="P5" s="2263"/>
      <c r="Q5" s="2263"/>
      <c r="R5" s="2263"/>
      <c r="S5" s="2263"/>
      <c r="T5" s="2263"/>
      <c r="U5" s="2263"/>
      <c r="V5" s="2263"/>
      <c r="W5" s="2264"/>
      <c r="X5" s="2732" t="s">
        <v>1506</v>
      </c>
      <c r="Y5" s="2263"/>
      <c r="Z5" s="2263"/>
      <c r="AA5" s="2263"/>
      <c r="AB5" s="2263"/>
      <c r="AC5" s="2263"/>
      <c r="AD5" s="2263"/>
      <c r="AE5" s="2263"/>
      <c r="AF5" s="2263"/>
      <c r="AG5" s="2263"/>
      <c r="AH5" s="2263"/>
      <c r="AI5" s="2263"/>
      <c r="AJ5" s="2263"/>
      <c r="AK5" s="2263"/>
      <c r="AL5" s="2263"/>
      <c r="AM5" s="2263"/>
      <c r="AN5" s="2263"/>
      <c r="AO5" s="2263"/>
    </row>
    <row r="6" spans="1:42" ht="29.25" customHeight="1">
      <c r="A6" s="2358"/>
      <c r="B6" s="2259"/>
      <c r="C6" s="768" t="s">
        <v>1507</v>
      </c>
      <c r="D6" s="768"/>
      <c r="E6" s="768"/>
      <c r="F6" s="768" t="s">
        <v>1508</v>
      </c>
      <c r="G6" s="768"/>
      <c r="H6" s="768"/>
      <c r="I6" s="2248" t="s">
        <v>1509</v>
      </c>
      <c r="J6" s="2249"/>
      <c r="K6" s="2250"/>
      <c r="L6" s="2267"/>
      <c r="M6" s="1994"/>
      <c r="N6" s="2268"/>
      <c r="O6" s="768" t="s">
        <v>1510</v>
      </c>
      <c r="P6" s="768"/>
      <c r="Q6" s="768"/>
      <c r="R6" s="768" t="s">
        <v>1508</v>
      </c>
      <c r="S6" s="768"/>
      <c r="T6" s="768"/>
      <c r="U6" s="2248" t="s">
        <v>1509</v>
      </c>
      <c r="V6" s="2249"/>
      <c r="W6" s="2250"/>
      <c r="X6" s="2275" t="s">
        <v>1511</v>
      </c>
      <c r="Y6" s="2276"/>
      <c r="Z6" s="2277"/>
      <c r="AA6" s="1995" t="s">
        <v>1512</v>
      </c>
      <c r="AB6" s="2278"/>
      <c r="AC6" s="2279"/>
      <c r="AD6" s="1995" t="s">
        <v>1513</v>
      </c>
      <c r="AE6" s="2278"/>
      <c r="AF6" s="2279"/>
      <c r="AG6" s="1995" t="s">
        <v>1514</v>
      </c>
      <c r="AH6" s="2278"/>
      <c r="AI6" s="2279"/>
      <c r="AJ6" s="1995" t="s">
        <v>1515</v>
      </c>
      <c r="AK6" s="2278"/>
      <c r="AL6" s="2279"/>
      <c r="AM6" s="2272" t="s">
        <v>1516</v>
      </c>
      <c r="AN6" s="2273"/>
      <c r="AO6" s="2273"/>
    </row>
    <row r="7" spans="1:42" ht="59.25" customHeight="1" thickBot="1">
      <c r="A7" s="2359"/>
      <c r="B7" s="2259"/>
      <c r="C7" s="770" t="s">
        <v>1517</v>
      </c>
      <c r="D7" s="771" t="s">
        <v>1518</v>
      </c>
      <c r="E7" s="771" t="s">
        <v>1519</v>
      </c>
      <c r="F7" s="770" t="s">
        <v>1517</v>
      </c>
      <c r="G7" s="771" t="s">
        <v>1518</v>
      </c>
      <c r="H7" s="771" t="s">
        <v>1519</v>
      </c>
      <c r="I7" s="770" t="s">
        <v>1517</v>
      </c>
      <c r="J7" s="771" t="s">
        <v>1518</v>
      </c>
      <c r="K7" s="771" t="s">
        <v>1519</v>
      </c>
      <c r="L7" s="771" t="s">
        <v>701</v>
      </c>
      <c r="M7" s="772" t="s">
        <v>939</v>
      </c>
      <c r="N7" s="770" t="s">
        <v>940</v>
      </c>
      <c r="O7" s="771" t="s">
        <v>701</v>
      </c>
      <c r="P7" s="772" t="s">
        <v>939</v>
      </c>
      <c r="Q7" s="770" t="s">
        <v>940</v>
      </c>
      <c r="R7" s="771" t="s">
        <v>701</v>
      </c>
      <c r="S7" s="772" t="s">
        <v>939</v>
      </c>
      <c r="T7" s="770" t="s">
        <v>940</v>
      </c>
      <c r="U7" s="771" t="s">
        <v>701</v>
      </c>
      <c r="V7" s="772" t="s">
        <v>939</v>
      </c>
      <c r="W7" s="773" t="s">
        <v>940</v>
      </c>
      <c r="X7" s="774" t="s">
        <v>701</v>
      </c>
      <c r="Y7" s="772" t="s">
        <v>939</v>
      </c>
      <c r="Z7" s="770" t="s">
        <v>940</v>
      </c>
      <c r="AA7" s="771" t="s">
        <v>1291</v>
      </c>
      <c r="AB7" s="772" t="s">
        <v>939</v>
      </c>
      <c r="AC7" s="770" t="s">
        <v>940</v>
      </c>
      <c r="AD7" s="771" t="s">
        <v>1291</v>
      </c>
      <c r="AE7" s="772" t="s">
        <v>939</v>
      </c>
      <c r="AF7" s="770" t="s">
        <v>940</v>
      </c>
      <c r="AG7" s="771" t="s">
        <v>1291</v>
      </c>
      <c r="AH7" s="772" t="s">
        <v>939</v>
      </c>
      <c r="AI7" s="770" t="s">
        <v>940</v>
      </c>
      <c r="AJ7" s="775" t="s">
        <v>1291</v>
      </c>
      <c r="AK7" s="772" t="s">
        <v>939</v>
      </c>
      <c r="AL7" s="770" t="s">
        <v>940</v>
      </c>
      <c r="AM7" s="776" t="s">
        <v>1291</v>
      </c>
      <c r="AN7" s="777" t="s">
        <v>939</v>
      </c>
      <c r="AO7" s="1645" t="s">
        <v>940</v>
      </c>
    </row>
    <row r="8" spans="1:42" ht="27" customHeight="1">
      <c r="A8" s="2375" t="s">
        <v>965</v>
      </c>
      <c r="B8" s="1646" t="s">
        <v>1291</v>
      </c>
      <c r="C8" s="1647">
        <v>178</v>
      </c>
      <c r="D8" s="1647">
        <v>76</v>
      </c>
      <c r="E8" s="1647">
        <v>101</v>
      </c>
      <c r="F8" s="1647">
        <v>24</v>
      </c>
      <c r="G8" s="1647">
        <v>15</v>
      </c>
      <c r="H8" s="1647">
        <v>9</v>
      </c>
      <c r="I8" s="1647">
        <v>154</v>
      </c>
      <c r="J8" s="1647">
        <v>62</v>
      </c>
      <c r="K8" s="1647">
        <v>92</v>
      </c>
      <c r="L8" s="1647">
        <v>44</v>
      </c>
      <c r="M8" s="1647">
        <v>16</v>
      </c>
      <c r="N8" s="1647">
        <v>28</v>
      </c>
      <c r="O8" s="2725">
        <v>0</v>
      </c>
      <c r="P8" s="2725">
        <v>0</v>
      </c>
      <c r="Q8" s="2725">
        <v>0</v>
      </c>
      <c r="R8" s="2725">
        <v>0</v>
      </c>
      <c r="S8" s="2725">
        <v>0</v>
      </c>
      <c r="T8" s="2725">
        <v>0</v>
      </c>
      <c r="U8" s="2725">
        <v>0</v>
      </c>
      <c r="V8" s="2725">
        <v>0</v>
      </c>
      <c r="W8" s="2728">
        <v>0</v>
      </c>
      <c r="X8" s="2730">
        <v>294</v>
      </c>
      <c r="Y8" s="2725">
        <v>132</v>
      </c>
      <c r="Z8" s="2725">
        <v>162</v>
      </c>
      <c r="AA8" s="2725">
        <v>121</v>
      </c>
      <c r="AB8" s="2725">
        <v>49</v>
      </c>
      <c r="AC8" s="2725">
        <v>72</v>
      </c>
      <c r="AD8" s="2725">
        <v>153</v>
      </c>
      <c r="AE8" s="2725">
        <v>73</v>
      </c>
      <c r="AF8" s="2725">
        <v>80</v>
      </c>
      <c r="AG8" s="2725">
        <v>1</v>
      </c>
      <c r="AH8" s="2725">
        <v>0</v>
      </c>
      <c r="AI8" s="2725">
        <v>1</v>
      </c>
      <c r="AJ8" s="2727">
        <v>21</v>
      </c>
      <c r="AK8" s="2725">
        <v>10</v>
      </c>
      <c r="AL8" s="2725">
        <v>11</v>
      </c>
      <c r="AM8" s="2725">
        <v>0</v>
      </c>
      <c r="AN8" s="2725">
        <v>0</v>
      </c>
      <c r="AO8" s="2724">
        <v>0</v>
      </c>
    </row>
    <row r="9" spans="1:42" ht="27" customHeight="1">
      <c r="A9" s="2365"/>
      <c r="B9" s="780" t="s">
        <v>1520</v>
      </c>
      <c r="C9" s="1647">
        <v>25</v>
      </c>
      <c r="D9" s="1647">
        <v>14</v>
      </c>
      <c r="E9" s="1647">
        <v>11</v>
      </c>
      <c r="F9" s="1647">
        <v>6</v>
      </c>
      <c r="G9" s="1647">
        <v>3</v>
      </c>
      <c r="H9" s="1647">
        <v>3</v>
      </c>
      <c r="I9" s="1647">
        <v>19</v>
      </c>
      <c r="J9" s="1647">
        <v>11</v>
      </c>
      <c r="K9" s="1647">
        <v>8</v>
      </c>
      <c r="L9" s="1647">
        <v>0</v>
      </c>
      <c r="M9" s="1647">
        <v>0</v>
      </c>
      <c r="N9" s="1647">
        <v>0</v>
      </c>
      <c r="O9" s="2725"/>
      <c r="P9" s="2725"/>
      <c r="Q9" s="2725"/>
      <c r="R9" s="2725"/>
      <c r="S9" s="2725"/>
      <c r="T9" s="2725"/>
      <c r="U9" s="2725"/>
      <c r="V9" s="2725"/>
      <c r="W9" s="2728"/>
      <c r="X9" s="2730"/>
      <c r="Y9" s="2725"/>
      <c r="Z9" s="2725"/>
      <c r="AA9" s="2725"/>
      <c r="AB9" s="2725"/>
      <c r="AC9" s="2725"/>
      <c r="AD9" s="2725"/>
      <c r="AE9" s="2725"/>
      <c r="AF9" s="2725"/>
      <c r="AG9" s="2725"/>
      <c r="AH9" s="2725"/>
      <c r="AI9" s="2725"/>
      <c r="AJ9" s="2725"/>
      <c r="AK9" s="2725"/>
      <c r="AL9" s="2725"/>
      <c r="AM9" s="2725"/>
      <c r="AN9" s="2725"/>
      <c r="AO9" s="2724"/>
    </row>
    <row r="10" spans="1:42" ht="27" customHeight="1">
      <c r="A10" s="2365"/>
      <c r="B10" s="779" t="s">
        <v>1521</v>
      </c>
      <c r="C10" s="1647">
        <v>44</v>
      </c>
      <c r="D10" s="1647">
        <v>15</v>
      </c>
      <c r="E10" s="1647">
        <v>29</v>
      </c>
      <c r="F10" s="1647">
        <v>6</v>
      </c>
      <c r="G10" s="1647">
        <v>5</v>
      </c>
      <c r="H10" s="1647">
        <v>1</v>
      </c>
      <c r="I10" s="1647">
        <v>39</v>
      </c>
      <c r="J10" s="1647">
        <v>11</v>
      </c>
      <c r="K10" s="1647">
        <v>28</v>
      </c>
      <c r="L10" s="1647">
        <v>15</v>
      </c>
      <c r="M10" s="1647">
        <v>7</v>
      </c>
      <c r="N10" s="1647">
        <v>8</v>
      </c>
      <c r="O10" s="2725"/>
      <c r="P10" s="2725"/>
      <c r="Q10" s="2725"/>
      <c r="R10" s="2725"/>
      <c r="S10" s="2725"/>
      <c r="T10" s="2725"/>
      <c r="U10" s="2725"/>
      <c r="V10" s="2725"/>
      <c r="W10" s="2728"/>
      <c r="X10" s="2730"/>
      <c r="Y10" s="2725"/>
      <c r="Z10" s="2725"/>
      <c r="AA10" s="2725"/>
      <c r="AB10" s="2725"/>
      <c r="AC10" s="2725"/>
      <c r="AD10" s="2725"/>
      <c r="AE10" s="2725"/>
      <c r="AF10" s="2725"/>
      <c r="AG10" s="2725"/>
      <c r="AH10" s="2725"/>
      <c r="AI10" s="2725"/>
      <c r="AJ10" s="2725"/>
      <c r="AK10" s="2725"/>
      <c r="AL10" s="2725"/>
      <c r="AM10" s="2725"/>
      <c r="AN10" s="2725"/>
      <c r="AO10" s="2724"/>
    </row>
    <row r="11" spans="1:42" ht="27" customHeight="1">
      <c r="A11" s="2365"/>
      <c r="B11" s="779" t="s">
        <v>1522</v>
      </c>
      <c r="C11" s="1647">
        <v>43</v>
      </c>
      <c r="D11" s="1647">
        <v>17</v>
      </c>
      <c r="E11" s="1647">
        <v>26</v>
      </c>
      <c r="F11" s="1647">
        <v>7</v>
      </c>
      <c r="G11" s="1647">
        <v>5</v>
      </c>
      <c r="H11" s="1647">
        <v>2</v>
      </c>
      <c r="I11" s="1647">
        <v>36</v>
      </c>
      <c r="J11" s="1647">
        <v>12</v>
      </c>
      <c r="K11" s="1647">
        <v>24</v>
      </c>
      <c r="L11" s="1647">
        <v>13</v>
      </c>
      <c r="M11" s="1647">
        <v>7</v>
      </c>
      <c r="N11" s="1647">
        <v>6</v>
      </c>
      <c r="O11" s="2725"/>
      <c r="P11" s="2725"/>
      <c r="Q11" s="2725"/>
      <c r="R11" s="2725"/>
      <c r="S11" s="2725"/>
      <c r="T11" s="2725"/>
      <c r="U11" s="2725"/>
      <c r="V11" s="2725"/>
      <c r="W11" s="2728"/>
      <c r="X11" s="2730"/>
      <c r="Y11" s="2725"/>
      <c r="Z11" s="2725"/>
      <c r="AA11" s="2725"/>
      <c r="AB11" s="2725"/>
      <c r="AC11" s="2725"/>
      <c r="AD11" s="2725"/>
      <c r="AE11" s="2725"/>
      <c r="AF11" s="2725"/>
      <c r="AG11" s="2725"/>
      <c r="AH11" s="2725"/>
      <c r="AI11" s="2725"/>
      <c r="AJ11" s="2725"/>
      <c r="AK11" s="2725"/>
      <c r="AL11" s="2725"/>
      <c r="AM11" s="2725"/>
      <c r="AN11" s="2725"/>
      <c r="AO11" s="2724"/>
    </row>
    <row r="12" spans="1:42" ht="27" customHeight="1">
      <c r="A12" s="2365"/>
      <c r="B12" s="779" t="s">
        <v>1523</v>
      </c>
      <c r="C12" s="1647">
        <v>37</v>
      </c>
      <c r="D12" s="1647">
        <v>19</v>
      </c>
      <c r="E12" s="1647">
        <v>18</v>
      </c>
      <c r="F12" s="1647">
        <v>4</v>
      </c>
      <c r="G12" s="1647">
        <v>2</v>
      </c>
      <c r="H12" s="1647">
        <v>2</v>
      </c>
      <c r="I12" s="1647">
        <v>34</v>
      </c>
      <c r="J12" s="1647">
        <v>18</v>
      </c>
      <c r="K12" s="1648">
        <v>16</v>
      </c>
      <c r="L12" s="1647">
        <v>6</v>
      </c>
      <c r="M12" s="1647">
        <v>1</v>
      </c>
      <c r="N12" s="1647">
        <v>5</v>
      </c>
      <c r="O12" s="2725"/>
      <c r="P12" s="2725"/>
      <c r="Q12" s="2725"/>
      <c r="R12" s="2725"/>
      <c r="S12" s="2725"/>
      <c r="T12" s="2725"/>
      <c r="U12" s="2725"/>
      <c r="V12" s="2725"/>
      <c r="W12" s="2728"/>
      <c r="X12" s="2730"/>
      <c r="Y12" s="2725"/>
      <c r="Z12" s="2725"/>
      <c r="AA12" s="2725"/>
      <c r="AB12" s="2725"/>
      <c r="AC12" s="2725"/>
      <c r="AD12" s="2725"/>
      <c r="AE12" s="2725"/>
      <c r="AF12" s="2725"/>
      <c r="AG12" s="2725"/>
      <c r="AH12" s="2725"/>
      <c r="AI12" s="2725"/>
      <c r="AJ12" s="2725"/>
      <c r="AK12" s="2725"/>
      <c r="AL12" s="2725"/>
      <c r="AM12" s="2725"/>
      <c r="AN12" s="2725"/>
      <c r="AO12" s="2724"/>
    </row>
    <row r="13" spans="1:42" ht="27" customHeight="1" thickBot="1">
      <c r="A13" s="2366"/>
      <c r="B13" s="930" t="s">
        <v>1524</v>
      </c>
      <c r="C13" s="1649">
        <v>28</v>
      </c>
      <c r="D13" s="1649">
        <v>11</v>
      </c>
      <c r="E13" s="1649">
        <v>17</v>
      </c>
      <c r="F13" s="1649">
        <v>1</v>
      </c>
      <c r="G13" s="1649">
        <v>0</v>
      </c>
      <c r="H13" s="1649">
        <v>1</v>
      </c>
      <c r="I13" s="1649">
        <v>26</v>
      </c>
      <c r="J13" s="1649">
        <v>10</v>
      </c>
      <c r="K13" s="1649">
        <v>16</v>
      </c>
      <c r="L13" s="1649">
        <v>10</v>
      </c>
      <c r="M13" s="1649">
        <v>1</v>
      </c>
      <c r="N13" s="1649">
        <v>9</v>
      </c>
      <c r="O13" s="2726"/>
      <c r="P13" s="2726"/>
      <c r="Q13" s="2726"/>
      <c r="R13" s="2726"/>
      <c r="S13" s="2726"/>
      <c r="T13" s="2726"/>
      <c r="U13" s="2726"/>
      <c r="V13" s="2726"/>
      <c r="W13" s="2729"/>
      <c r="X13" s="2731"/>
      <c r="Y13" s="2726"/>
      <c r="Z13" s="2726"/>
      <c r="AA13" s="2726"/>
      <c r="AB13" s="2726"/>
      <c r="AC13" s="2726"/>
      <c r="AD13" s="2726"/>
      <c r="AE13" s="2726"/>
      <c r="AF13" s="2726"/>
      <c r="AG13" s="2726"/>
      <c r="AH13" s="2726"/>
      <c r="AI13" s="2726"/>
      <c r="AJ13" s="2726"/>
      <c r="AK13" s="2725"/>
      <c r="AL13" s="2725"/>
      <c r="AM13" s="2725"/>
      <c r="AN13" s="2725"/>
      <c r="AO13" s="2724"/>
    </row>
    <row r="14" spans="1:42">
      <c r="A14" s="2235" t="s">
        <v>711</v>
      </c>
      <c r="B14" s="785"/>
      <c r="C14" s="753"/>
      <c r="D14" s="753"/>
      <c r="H14" s="2236" t="s">
        <v>744</v>
      </c>
      <c r="K14" s="753"/>
      <c r="L14" s="753"/>
      <c r="Q14" s="364" t="s">
        <v>1525</v>
      </c>
      <c r="X14" s="753"/>
      <c r="Y14" s="753"/>
      <c r="Z14" s="753"/>
      <c r="AA14" s="2238" t="s">
        <v>1526</v>
      </c>
      <c r="AB14" s="2239"/>
      <c r="AK14" s="2240" t="s">
        <v>2534</v>
      </c>
      <c r="AL14" s="2240"/>
      <c r="AM14" s="2240"/>
      <c r="AN14" s="2240"/>
      <c r="AO14" s="2240"/>
    </row>
    <row r="15" spans="1:42">
      <c r="A15" s="2235"/>
      <c r="B15" s="785"/>
      <c r="C15" s="753"/>
      <c r="D15" s="753"/>
      <c r="H15" s="2237"/>
      <c r="K15" s="753"/>
      <c r="L15" s="753"/>
      <c r="Q15" s="364" t="s">
        <v>746</v>
      </c>
      <c r="X15" s="753"/>
      <c r="Y15" s="753"/>
      <c r="Z15" s="753"/>
      <c r="AA15" s="2239"/>
      <c r="AB15" s="2239"/>
    </row>
    <row r="16" spans="1:42">
      <c r="A16" s="367"/>
      <c r="B16" s="367"/>
      <c r="C16" s="367"/>
      <c r="D16" s="367"/>
      <c r="E16" s="367"/>
      <c r="F16" s="367"/>
      <c r="G16" s="367"/>
      <c r="H16" s="367"/>
      <c r="I16" s="367"/>
      <c r="J16" s="367"/>
    </row>
    <row r="17" spans="1:80" s="753" customFormat="1">
      <c r="B17" s="786"/>
      <c r="C17" s="787"/>
      <c r="D17" s="787"/>
    </row>
    <row r="18" spans="1:80" ht="16.5" customHeight="1">
      <c r="A18" s="786" t="s">
        <v>1528</v>
      </c>
      <c r="B18" s="788"/>
      <c r="AP18" s="753"/>
      <c r="AQ18" s="753"/>
      <c r="AR18" s="753"/>
      <c r="AS18" s="753"/>
      <c r="AT18" s="753"/>
      <c r="AU18" s="753"/>
      <c r="AV18" s="753"/>
      <c r="AW18" s="753"/>
      <c r="AX18" s="753"/>
      <c r="AY18" s="753"/>
      <c r="AZ18" s="753"/>
      <c r="BA18" s="753"/>
      <c r="BB18" s="753"/>
      <c r="BC18" s="753"/>
      <c r="BD18" s="753"/>
      <c r="BE18" s="753"/>
      <c r="BF18" s="753"/>
      <c r="BG18" s="753"/>
      <c r="BH18" s="753"/>
      <c r="BI18" s="753"/>
      <c r="BJ18" s="753"/>
      <c r="BK18" s="753"/>
      <c r="BL18" s="753"/>
      <c r="BM18" s="753"/>
      <c r="BN18" s="753"/>
      <c r="BO18" s="753"/>
      <c r="BP18" s="753"/>
      <c r="BQ18" s="753"/>
      <c r="BR18" s="753"/>
      <c r="BS18" s="753"/>
      <c r="BT18" s="753"/>
      <c r="BU18" s="753"/>
      <c r="BV18" s="753"/>
      <c r="BW18" s="753"/>
      <c r="BX18" s="753"/>
      <c r="BY18" s="753"/>
      <c r="BZ18" s="753"/>
      <c r="CA18" s="753"/>
      <c r="CB18" s="753"/>
    </row>
    <row r="19" spans="1:80" ht="16.5" customHeight="1">
      <c r="A19" s="753" t="s">
        <v>1529</v>
      </c>
      <c r="B19" s="789"/>
      <c r="C19" s="790"/>
      <c r="D19" s="790"/>
      <c r="E19" s="790"/>
      <c r="F19" s="790"/>
      <c r="G19" s="790"/>
      <c r="H19" s="790"/>
      <c r="I19" s="790"/>
      <c r="J19" s="790"/>
      <c r="K19" s="790"/>
      <c r="L19" s="790"/>
      <c r="M19" s="790"/>
      <c r="N19" s="790"/>
      <c r="O19" s="790"/>
      <c r="P19" s="790"/>
      <c r="Q19" s="790"/>
      <c r="R19" s="790"/>
      <c r="S19" s="790"/>
      <c r="T19" s="790"/>
      <c r="U19" s="790"/>
      <c r="V19" s="790"/>
      <c r="W19" s="790"/>
      <c r="X19" s="790"/>
      <c r="Y19" s="790"/>
      <c r="Z19" s="790"/>
      <c r="AA19" s="790"/>
      <c r="AB19" s="790"/>
      <c r="AC19" s="790"/>
      <c r="AD19" s="790"/>
      <c r="AE19" s="790"/>
      <c r="AF19" s="790"/>
      <c r="AG19" s="790"/>
      <c r="AH19" s="790"/>
      <c r="AI19" s="790"/>
      <c r="AJ19" s="790"/>
      <c r="AK19" s="790"/>
      <c r="AL19" s="790"/>
      <c r="AM19" s="790"/>
      <c r="AN19" s="790"/>
      <c r="AO19" s="790"/>
      <c r="AP19" s="753"/>
      <c r="AQ19" s="753"/>
      <c r="AR19" s="753"/>
      <c r="AS19" s="753"/>
      <c r="AT19" s="753"/>
      <c r="AU19" s="753"/>
      <c r="AV19" s="753"/>
      <c r="AW19" s="753"/>
      <c r="AX19" s="753"/>
      <c r="AY19" s="753"/>
      <c r="AZ19" s="753"/>
      <c r="BA19" s="753"/>
      <c r="BB19" s="753"/>
      <c r="BC19" s="753"/>
      <c r="BD19" s="753"/>
      <c r="BE19" s="753"/>
      <c r="BF19" s="753"/>
      <c r="BG19" s="753"/>
      <c r="BH19" s="753"/>
      <c r="BI19" s="753"/>
      <c r="BJ19" s="753"/>
      <c r="BK19" s="753"/>
      <c r="BL19" s="753"/>
      <c r="BM19" s="753"/>
      <c r="BN19" s="753"/>
      <c r="BO19" s="753"/>
      <c r="BP19" s="753"/>
      <c r="BQ19" s="753"/>
      <c r="BR19" s="753"/>
      <c r="BS19" s="753"/>
      <c r="BT19" s="753"/>
      <c r="BU19" s="753"/>
      <c r="BV19" s="753"/>
      <c r="BW19" s="753"/>
      <c r="BX19" s="753"/>
      <c r="BY19" s="753"/>
      <c r="BZ19" s="753"/>
      <c r="CA19" s="753"/>
      <c r="CB19" s="753"/>
    </row>
    <row r="20" spans="1:80">
      <c r="A20" s="753"/>
      <c r="B20" s="753"/>
      <c r="C20" s="787"/>
      <c r="D20" s="787"/>
      <c r="E20" s="753"/>
      <c r="F20" s="753"/>
      <c r="G20" s="753"/>
      <c r="H20" s="753"/>
      <c r="I20" s="753"/>
      <c r="J20" s="753"/>
      <c r="K20" s="753"/>
      <c r="L20" s="753"/>
      <c r="M20" s="753"/>
      <c r="N20" s="753"/>
      <c r="O20" s="753"/>
      <c r="P20" s="753"/>
      <c r="Q20" s="753"/>
      <c r="R20" s="753"/>
      <c r="S20" s="753"/>
      <c r="T20" s="753"/>
      <c r="U20" s="753"/>
      <c r="V20" s="753"/>
      <c r="W20" s="753"/>
      <c r="X20" s="753"/>
      <c r="Y20" s="753"/>
      <c r="Z20" s="753"/>
      <c r="AA20" s="753"/>
      <c r="AB20" s="753"/>
      <c r="AC20" s="753"/>
      <c r="AD20" s="753"/>
      <c r="AE20" s="753"/>
      <c r="AF20" s="753"/>
      <c r="AG20" s="753"/>
      <c r="AH20" s="753"/>
      <c r="AI20" s="753"/>
      <c r="AJ20" s="753"/>
      <c r="AK20" s="753"/>
      <c r="AL20" s="753"/>
      <c r="AM20" s="753"/>
      <c r="AN20" s="753"/>
      <c r="AO20" s="753"/>
      <c r="AP20" s="753"/>
      <c r="AQ20" s="753"/>
      <c r="AR20" s="753"/>
      <c r="AS20" s="753"/>
      <c r="AT20" s="753"/>
      <c r="AU20" s="753"/>
      <c r="AV20" s="753"/>
      <c r="AW20" s="753"/>
      <c r="AX20" s="753"/>
      <c r="AY20" s="753"/>
      <c r="AZ20" s="753"/>
      <c r="BA20" s="753"/>
      <c r="BB20" s="753"/>
      <c r="BC20" s="753"/>
      <c r="BD20" s="753"/>
      <c r="BE20" s="753"/>
      <c r="BF20" s="753"/>
      <c r="BG20" s="753"/>
      <c r="BH20" s="753"/>
      <c r="BI20" s="753"/>
      <c r="BJ20" s="753"/>
      <c r="BK20" s="753"/>
      <c r="BL20" s="753"/>
      <c r="BM20" s="753"/>
      <c r="BN20" s="753"/>
      <c r="BO20" s="753"/>
      <c r="BP20" s="753"/>
      <c r="BQ20" s="753"/>
      <c r="BR20" s="753"/>
      <c r="BS20" s="753"/>
      <c r="BT20" s="753"/>
      <c r="BU20" s="753"/>
      <c r="BV20" s="753"/>
      <c r="BW20" s="753"/>
      <c r="BX20" s="753"/>
      <c r="BY20" s="753"/>
      <c r="BZ20" s="753"/>
      <c r="CA20" s="753"/>
      <c r="CB20" s="753"/>
    </row>
    <row r="21" spans="1:80">
      <c r="A21" s="786"/>
      <c r="B21" s="786"/>
      <c r="C21" s="753"/>
      <c r="E21" s="753"/>
      <c r="F21" s="753"/>
      <c r="H21" s="753"/>
      <c r="I21" s="753"/>
      <c r="J21" s="753"/>
      <c r="M21" s="753"/>
      <c r="N21" s="753"/>
      <c r="O21" s="753"/>
      <c r="P21" s="753"/>
      <c r="Q21" s="753"/>
      <c r="R21" s="753"/>
      <c r="S21" s="753"/>
      <c r="T21" s="753"/>
      <c r="U21" s="753"/>
      <c r="V21" s="753"/>
      <c r="W21" s="753"/>
      <c r="AD21" s="753"/>
      <c r="AE21" s="753"/>
      <c r="AF21" s="753"/>
      <c r="AG21" s="753"/>
      <c r="AH21" s="753"/>
      <c r="AI21" s="753"/>
      <c r="AJ21" s="753"/>
      <c r="AK21" s="753"/>
      <c r="AL21" s="753"/>
      <c r="AM21" s="753"/>
      <c r="AN21" s="753"/>
      <c r="AO21" s="753"/>
      <c r="AP21" s="753"/>
      <c r="AQ21" s="753"/>
      <c r="AR21" s="753"/>
      <c r="AS21" s="753"/>
      <c r="AT21" s="753"/>
      <c r="AU21" s="753"/>
      <c r="AV21" s="753"/>
      <c r="AW21" s="753"/>
      <c r="AX21" s="753"/>
      <c r="AY21" s="753"/>
      <c r="AZ21" s="753"/>
      <c r="BA21" s="753"/>
      <c r="BB21" s="753"/>
      <c r="BC21" s="753"/>
      <c r="BD21" s="753"/>
      <c r="BE21" s="753"/>
      <c r="BF21" s="753"/>
      <c r="BG21" s="753"/>
      <c r="BH21" s="753"/>
      <c r="BI21" s="753"/>
      <c r="BJ21" s="753"/>
      <c r="BK21" s="753"/>
      <c r="BL21" s="753"/>
      <c r="BM21" s="753"/>
      <c r="BN21" s="753"/>
      <c r="BO21" s="753"/>
      <c r="BP21" s="753"/>
      <c r="BQ21" s="753"/>
      <c r="BR21" s="753"/>
      <c r="BS21" s="753"/>
      <c r="BT21" s="753"/>
      <c r="BU21" s="753"/>
      <c r="BV21" s="753"/>
      <c r="BW21" s="753"/>
      <c r="BX21" s="753"/>
      <c r="BY21" s="753"/>
      <c r="BZ21" s="753"/>
      <c r="CA21" s="753"/>
      <c r="CB21" s="753"/>
    </row>
    <row r="22" spans="1:80">
      <c r="A22" s="753"/>
      <c r="B22" s="753"/>
      <c r="C22" s="753"/>
      <c r="E22" s="753"/>
      <c r="F22" s="753"/>
      <c r="G22" s="753"/>
      <c r="H22" s="753"/>
      <c r="I22" s="753"/>
      <c r="J22" s="753"/>
      <c r="M22" s="753"/>
      <c r="N22" s="753"/>
      <c r="O22" s="753"/>
      <c r="P22" s="753"/>
      <c r="Q22" s="753"/>
      <c r="R22" s="753"/>
      <c r="S22" s="753"/>
      <c r="T22" s="753"/>
      <c r="U22" s="753"/>
      <c r="V22" s="753"/>
      <c r="W22" s="753"/>
      <c r="AD22" s="753"/>
      <c r="AE22" s="753"/>
      <c r="AF22" s="753"/>
      <c r="AG22" s="753"/>
      <c r="AH22" s="753"/>
      <c r="AI22" s="753"/>
      <c r="AJ22" s="753"/>
      <c r="AK22" s="753"/>
      <c r="AL22" s="753"/>
      <c r="AP22" s="753"/>
      <c r="AQ22" s="753"/>
      <c r="AR22" s="753"/>
      <c r="AS22" s="753"/>
      <c r="AT22" s="753"/>
      <c r="AU22" s="753"/>
      <c r="AV22" s="753"/>
      <c r="AW22" s="753"/>
      <c r="AX22" s="753"/>
      <c r="AY22" s="753"/>
      <c r="AZ22" s="753"/>
      <c r="BA22" s="753"/>
      <c r="BB22" s="753"/>
      <c r="BC22" s="753"/>
      <c r="BD22" s="753"/>
      <c r="BE22" s="753"/>
      <c r="BF22" s="753"/>
      <c r="BG22" s="753"/>
      <c r="BH22" s="753"/>
      <c r="BI22" s="753"/>
      <c r="BJ22" s="753"/>
      <c r="BK22" s="753"/>
      <c r="BL22" s="753"/>
      <c r="BM22" s="753"/>
      <c r="BN22" s="753"/>
      <c r="BO22" s="753"/>
      <c r="BP22" s="753"/>
      <c r="BQ22" s="753"/>
      <c r="BR22" s="753"/>
      <c r="BS22" s="753"/>
      <c r="BT22" s="753"/>
      <c r="BU22" s="753"/>
      <c r="BV22" s="753"/>
      <c r="BW22" s="753"/>
      <c r="BX22" s="753"/>
      <c r="BY22" s="753"/>
      <c r="BZ22" s="753"/>
      <c r="CA22" s="753"/>
      <c r="CB22" s="753"/>
    </row>
    <row r="23" spans="1:80">
      <c r="A23" s="753"/>
      <c r="B23" s="753"/>
      <c r="C23" s="753"/>
      <c r="D23" s="753"/>
      <c r="E23" s="753"/>
      <c r="F23" s="753"/>
      <c r="G23" s="753"/>
      <c r="H23" s="753"/>
      <c r="I23" s="753"/>
      <c r="J23" s="753"/>
      <c r="K23" s="753"/>
      <c r="L23" s="753"/>
      <c r="M23" s="753"/>
      <c r="N23" s="753"/>
      <c r="O23" s="753"/>
      <c r="P23" s="753"/>
      <c r="Q23" s="753"/>
      <c r="R23" s="753"/>
      <c r="S23" s="753"/>
      <c r="T23" s="753"/>
      <c r="U23" s="753"/>
      <c r="V23" s="753"/>
      <c r="W23" s="753"/>
      <c r="X23" s="753"/>
      <c r="Y23" s="753"/>
      <c r="Z23" s="753"/>
      <c r="AA23" s="753"/>
      <c r="AB23" s="753"/>
      <c r="AC23" s="753"/>
      <c r="AD23" s="753"/>
      <c r="AE23" s="753"/>
      <c r="AF23" s="753"/>
      <c r="AG23" s="753"/>
      <c r="AH23" s="753"/>
      <c r="AI23" s="753"/>
      <c r="AJ23" s="753"/>
      <c r="AK23" s="753"/>
      <c r="AL23" s="753"/>
      <c r="AM23" s="753"/>
      <c r="AN23" s="753"/>
      <c r="AO23" s="753"/>
      <c r="AP23" s="753"/>
      <c r="AQ23" s="753"/>
      <c r="AR23" s="753"/>
      <c r="AS23" s="753"/>
      <c r="AT23" s="753"/>
      <c r="AU23" s="753"/>
      <c r="AV23" s="753"/>
      <c r="AW23" s="753"/>
      <c r="AX23" s="753"/>
      <c r="AY23" s="753"/>
      <c r="AZ23" s="753"/>
      <c r="BA23" s="753"/>
      <c r="BB23" s="753"/>
      <c r="BC23" s="753"/>
      <c r="BD23" s="753"/>
      <c r="BE23" s="753"/>
      <c r="BF23" s="753"/>
      <c r="BG23" s="753"/>
      <c r="BH23" s="753"/>
      <c r="BI23" s="753"/>
      <c r="BJ23" s="753"/>
      <c r="BK23" s="753"/>
      <c r="BL23" s="753"/>
      <c r="BM23" s="753"/>
      <c r="BN23" s="753"/>
      <c r="BO23" s="753"/>
      <c r="BP23" s="753"/>
      <c r="BQ23" s="753"/>
      <c r="BR23" s="753"/>
      <c r="BS23" s="753"/>
      <c r="BT23" s="753"/>
      <c r="BU23" s="753"/>
      <c r="BV23" s="753"/>
      <c r="BW23" s="753"/>
      <c r="BX23" s="753"/>
      <c r="BY23" s="753"/>
      <c r="BZ23" s="753"/>
      <c r="CA23" s="753"/>
      <c r="CB23" s="753"/>
    </row>
    <row r="24" spans="1:80">
      <c r="A24" s="753"/>
      <c r="B24" s="753"/>
      <c r="C24" s="753"/>
      <c r="D24" s="753"/>
      <c r="E24" s="753"/>
      <c r="F24" s="753"/>
      <c r="G24" s="753"/>
      <c r="H24" s="753"/>
      <c r="I24" s="753"/>
      <c r="J24" s="753"/>
      <c r="K24" s="753"/>
      <c r="L24" s="753"/>
      <c r="M24" s="753"/>
      <c r="N24" s="753"/>
      <c r="O24" s="753"/>
      <c r="P24" s="753"/>
      <c r="Q24" s="753"/>
      <c r="R24" s="753"/>
      <c r="S24" s="753"/>
      <c r="T24" s="753"/>
      <c r="U24" s="753"/>
      <c r="V24" s="753"/>
      <c r="W24" s="753"/>
      <c r="X24" s="753"/>
      <c r="Y24" s="753"/>
      <c r="Z24" s="753"/>
      <c r="AA24" s="753"/>
      <c r="AB24" s="753"/>
      <c r="AC24" s="753"/>
      <c r="AD24" s="753"/>
      <c r="AE24" s="753"/>
      <c r="AF24" s="753"/>
      <c r="AG24" s="753"/>
      <c r="AH24" s="753"/>
      <c r="AI24" s="753"/>
      <c r="AJ24" s="753"/>
      <c r="AK24" s="753"/>
      <c r="AL24" s="753"/>
      <c r="AM24" s="753"/>
      <c r="AN24" s="753"/>
      <c r="AO24" s="753"/>
      <c r="AP24" s="753"/>
      <c r="AQ24" s="753"/>
      <c r="AR24" s="753"/>
      <c r="AS24" s="753"/>
      <c r="AT24" s="753"/>
      <c r="AU24" s="753"/>
      <c r="AV24" s="753"/>
      <c r="AW24" s="753"/>
      <c r="AX24" s="753"/>
      <c r="AY24" s="753"/>
      <c r="AZ24" s="753"/>
      <c r="BA24" s="753"/>
      <c r="BB24" s="753"/>
      <c r="BC24" s="753"/>
      <c r="BD24" s="753"/>
      <c r="BE24" s="753"/>
      <c r="BF24" s="753"/>
      <c r="BG24" s="753"/>
      <c r="BH24" s="753"/>
      <c r="BI24" s="753"/>
      <c r="BJ24" s="753"/>
      <c r="BK24" s="753"/>
      <c r="BL24" s="753"/>
      <c r="BM24" s="753"/>
      <c r="BN24" s="753"/>
      <c r="BO24" s="753"/>
      <c r="BP24" s="753"/>
      <c r="BQ24" s="753"/>
      <c r="BR24" s="753"/>
      <c r="BS24" s="753"/>
      <c r="BT24" s="753"/>
      <c r="BU24" s="753"/>
      <c r="BV24" s="753"/>
      <c r="BW24" s="753"/>
      <c r="BX24" s="753"/>
      <c r="BY24" s="753"/>
      <c r="BZ24" s="753"/>
      <c r="CA24" s="753"/>
      <c r="CB24" s="753"/>
    </row>
    <row r="25" spans="1:80">
      <c r="A25" s="753"/>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753"/>
      <c r="BK25" s="753"/>
      <c r="BL25" s="753"/>
      <c r="BM25" s="753"/>
      <c r="BN25" s="753"/>
      <c r="BO25" s="753"/>
      <c r="BP25" s="753"/>
      <c r="BQ25" s="753"/>
      <c r="BR25" s="753"/>
      <c r="BS25" s="753"/>
      <c r="BT25" s="753"/>
      <c r="BU25" s="753"/>
      <c r="BV25" s="753"/>
      <c r="BW25" s="753"/>
      <c r="BX25" s="753"/>
      <c r="BY25" s="753"/>
      <c r="BZ25" s="753"/>
      <c r="CA25" s="753"/>
      <c r="CB25" s="753"/>
    </row>
    <row r="26" spans="1:80">
      <c r="A26" s="753"/>
      <c r="B26" s="753"/>
      <c r="C26" s="753"/>
      <c r="D26" s="753"/>
      <c r="E26" s="753"/>
      <c r="F26" s="753"/>
      <c r="G26" s="753"/>
      <c r="H26" s="753"/>
      <c r="I26" s="753"/>
      <c r="J26" s="753"/>
      <c r="K26" s="753"/>
      <c r="L26" s="753"/>
      <c r="M26" s="753"/>
      <c r="N26" s="753"/>
      <c r="O26" s="753"/>
      <c r="P26" s="753"/>
      <c r="Q26" s="753"/>
      <c r="R26" s="753"/>
      <c r="S26" s="753"/>
      <c r="T26" s="753"/>
      <c r="U26" s="753"/>
      <c r="V26" s="753"/>
      <c r="W26" s="753"/>
      <c r="X26" s="753"/>
      <c r="Y26" s="753"/>
      <c r="Z26" s="753"/>
      <c r="AA26" s="753"/>
      <c r="AB26" s="753"/>
      <c r="AC26" s="753"/>
      <c r="AD26" s="753"/>
      <c r="AE26" s="753"/>
      <c r="AF26" s="753"/>
      <c r="AG26" s="753"/>
      <c r="AH26" s="753"/>
      <c r="AI26" s="753"/>
      <c r="AJ26" s="753"/>
      <c r="AK26" s="753"/>
      <c r="AL26" s="753"/>
      <c r="AM26" s="753"/>
      <c r="AN26" s="753"/>
      <c r="AO26" s="753"/>
      <c r="AP26" s="753"/>
      <c r="AQ26" s="753"/>
      <c r="AR26" s="753"/>
      <c r="AS26" s="753"/>
      <c r="AT26" s="753"/>
      <c r="AU26" s="753"/>
      <c r="AV26" s="753"/>
      <c r="AW26" s="753"/>
      <c r="AX26" s="753"/>
      <c r="AY26" s="753"/>
      <c r="AZ26" s="753"/>
      <c r="BA26" s="753"/>
      <c r="BB26" s="753"/>
      <c r="BC26" s="753"/>
      <c r="BD26" s="753"/>
      <c r="BE26" s="753"/>
      <c r="BF26" s="753"/>
      <c r="BG26" s="753"/>
      <c r="BH26" s="753"/>
      <c r="BI26" s="753"/>
      <c r="BJ26" s="753"/>
      <c r="BK26" s="753"/>
      <c r="BL26" s="753"/>
      <c r="BM26" s="753"/>
      <c r="BN26" s="753"/>
      <c r="BO26" s="753"/>
      <c r="BP26" s="753"/>
      <c r="BQ26" s="753"/>
      <c r="BR26" s="753"/>
      <c r="BS26" s="753"/>
      <c r="BT26" s="753"/>
      <c r="BU26" s="753"/>
      <c r="BV26" s="753"/>
      <c r="BW26" s="753"/>
      <c r="BX26" s="753"/>
      <c r="BY26" s="753"/>
      <c r="BZ26" s="753"/>
      <c r="CA26" s="753"/>
      <c r="CB26" s="753"/>
    </row>
    <row r="27" spans="1:80">
      <c r="A27" s="753"/>
      <c r="B27" s="753"/>
      <c r="C27" s="753"/>
      <c r="D27" s="753"/>
      <c r="E27" s="753"/>
      <c r="F27" s="753"/>
      <c r="G27" s="753"/>
      <c r="H27" s="753"/>
      <c r="I27" s="753"/>
      <c r="J27" s="753"/>
      <c r="K27" s="753"/>
      <c r="L27" s="753"/>
      <c r="M27" s="753"/>
      <c r="N27" s="753"/>
      <c r="O27" s="753"/>
      <c r="P27" s="753"/>
      <c r="Q27" s="753"/>
      <c r="R27" s="753"/>
      <c r="S27" s="753"/>
      <c r="T27" s="753"/>
      <c r="U27" s="753"/>
      <c r="V27" s="753"/>
      <c r="W27" s="753"/>
      <c r="X27" s="753"/>
      <c r="Y27" s="753"/>
      <c r="Z27" s="753"/>
      <c r="AA27" s="753"/>
      <c r="AB27" s="753"/>
      <c r="AC27" s="753"/>
      <c r="AD27" s="753"/>
      <c r="AE27" s="753"/>
      <c r="AF27" s="753"/>
      <c r="AG27" s="753"/>
      <c r="AH27" s="753"/>
      <c r="AI27" s="753"/>
      <c r="AJ27" s="753"/>
      <c r="AK27" s="753"/>
      <c r="AL27" s="753"/>
      <c r="AM27" s="753"/>
      <c r="AN27" s="753"/>
      <c r="AO27" s="753"/>
      <c r="AP27" s="753"/>
      <c r="AQ27" s="753"/>
      <c r="AR27" s="753"/>
      <c r="AS27" s="753"/>
      <c r="AT27" s="753"/>
      <c r="AU27" s="753"/>
      <c r="AV27" s="753"/>
      <c r="AW27" s="753"/>
      <c r="AX27" s="753"/>
      <c r="AY27" s="753"/>
      <c r="AZ27" s="753"/>
      <c r="BA27" s="753"/>
      <c r="BB27" s="753"/>
      <c r="BC27" s="753"/>
      <c r="BD27" s="753"/>
      <c r="BE27" s="753"/>
      <c r="BF27" s="753"/>
      <c r="BG27" s="753"/>
      <c r="BH27" s="753"/>
      <c r="BI27" s="753"/>
      <c r="BJ27" s="753"/>
      <c r="BK27" s="753"/>
      <c r="BL27" s="753"/>
      <c r="BM27" s="753"/>
      <c r="BN27" s="753"/>
      <c r="BO27" s="753"/>
      <c r="BP27" s="753"/>
      <c r="BQ27" s="753"/>
      <c r="BR27" s="753"/>
      <c r="BS27" s="753"/>
      <c r="BT27" s="753"/>
      <c r="BU27" s="753"/>
      <c r="BV27" s="753"/>
      <c r="BW27" s="753"/>
      <c r="BX27" s="753"/>
      <c r="BY27" s="753"/>
      <c r="BZ27" s="753"/>
      <c r="CA27" s="753"/>
      <c r="CB27" s="753"/>
    </row>
    <row r="28" spans="1:80">
      <c r="A28" s="753"/>
      <c r="B28" s="753"/>
      <c r="C28" s="753"/>
      <c r="D28" s="753"/>
      <c r="E28" s="753"/>
      <c r="F28" s="753"/>
      <c r="G28" s="753"/>
      <c r="H28" s="753"/>
      <c r="I28" s="753"/>
      <c r="J28" s="753"/>
      <c r="K28" s="753"/>
      <c r="L28" s="753"/>
      <c r="M28" s="753"/>
      <c r="N28" s="753"/>
      <c r="O28" s="753"/>
      <c r="P28" s="753"/>
      <c r="Q28" s="753"/>
      <c r="R28" s="753"/>
      <c r="S28" s="753"/>
      <c r="T28" s="753"/>
      <c r="U28" s="753"/>
      <c r="V28" s="753"/>
      <c r="W28" s="753"/>
      <c r="X28" s="753"/>
      <c r="Y28" s="753"/>
      <c r="Z28" s="753"/>
      <c r="AA28" s="753"/>
      <c r="AB28" s="753"/>
      <c r="AC28" s="753"/>
      <c r="AD28" s="753"/>
      <c r="AE28" s="753"/>
      <c r="AF28" s="753"/>
      <c r="AG28" s="753"/>
      <c r="AH28" s="753"/>
      <c r="AI28" s="753"/>
      <c r="AJ28" s="753"/>
      <c r="AK28" s="753"/>
      <c r="AL28" s="753"/>
      <c r="AM28" s="753"/>
      <c r="AN28" s="753"/>
      <c r="AO28" s="753"/>
      <c r="AP28" s="753"/>
      <c r="AQ28" s="753"/>
      <c r="AR28" s="753"/>
      <c r="AS28" s="753"/>
      <c r="AT28" s="753"/>
      <c r="AU28" s="753"/>
      <c r="AV28" s="753"/>
      <c r="AW28" s="753"/>
      <c r="AX28" s="753"/>
      <c r="AY28" s="753"/>
      <c r="AZ28" s="753"/>
      <c r="BA28" s="753"/>
      <c r="BB28" s="753"/>
      <c r="BC28" s="753"/>
      <c r="BD28" s="753"/>
      <c r="BE28" s="753"/>
      <c r="BF28" s="753"/>
      <c r="BG28" s="753"/>
      <c r="BH28" s="753"/>
      <c r="BI28" s="753"/>
      <c r="BJ28" s="753"/>
      <c r="BK28" s="753"/>
      <c r="BL28" s="753"/>
      <c r="BM28" s="753"/>
      <c r="BN28" s="753"/>
      <c r="BO28" s="753"/>
      <c r="BP28" s="753"/>
      <c r="BQ28" s="753"/>
      <c r="BR28" s="753"/>
      <c r="BS28" s="753"/>
      <c r="BT28" s="753"/>
      <c r="BU28" s="753"/>
      <c r="BV28" s="753"/>
      <c r="BW28" s="753"/>
      <c r="BX28" s="753"/>
      <c r="BY28" s="753"/>
      <c r="BZ28" s="753"/>
      <c r="CA28" s="753"/>
      <c r="CB28" s="753"/>
    </row>
  </sheetData>
  <mergeCells count="49">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 ref="A8:A13"/>
    <mergeCell ref="O8:O13"/>
    <mergeCell ref="P8:P13"/>
    <mergeCell ref="Q8:Q13"/>
    <mergeCell ref="R8:R13"/>
    <mergeCell ref="S8:S13"/>
    <mergeCell ref="T8:T13"/>
    <mergeCell ref="U8:U13"/>
    <mergeCell ref="V8:V13"/>
    <mergeCell ref="U6:W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4" type="noConversion"/>
  <hyperlinks>
    <hyperlink ref="AP2" location="預告統計資料發布時間表!A1" display="回發布時間表" xr:uid="{2E85DC2B-2E38-42AD-96AA-AD8BB83B7D37}"/>
  </hyperlinks>
  <printOptions horizontalCentered="1"/>
  <pageMargins left="0.23622047244094491" right="0.23622047244094491" top="0.74803149606299213" bottom="0.74803149606299213" header="0.31496062992125984" footer="0.31496062992125984"/>
  <pageSetup paperSize="9" scale="57" orientation="landscape" cellComments="asDisplayed" r:id="rId1"/>
  <headerFooter alignWithMargins="0"/>
</worksheet>
</file>

<file path=xl/worksheets/sheet1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D017C1-2A1F-4BCC-B09F-BA87279E6417}">
  <sheetPr>
    <pageSetUpPr fitToPage="1"/>
  </sheetPr>
  <dimension ref="A1:O41"/>
  <sheetViews>
    <sheetView topLeftCell="A13" zoomScale="80" zoomScaleNormal="80" workbookViewId="0">
      <selection activeCell="H6" sqref="H6"/>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468"/>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2536</v>
      </c>
      <c r="B5" s="1966"/>
      <c r="C5" s="1966"/>
      <c r="D5" s="1966"/>
      <c r="E5" s="1966"/>
      <c r="F5" s="1966"/>
      <c r="G5" s="1966"/>
    </row>
    <row r="6" spans="1:9" ht="19.5" customHeight="1">
      <c r="A6" s="1952" t="s">
        <v>853</v>
      </c>
      <c r="B6" s="1952"/>
      <c r="C6" s="1953"/>
      <c r="D6" s="1956" t="s">
        <v>854</v>
      </c>
      <c r="E6" s="471"/>
      <c r="F6" s="471"/>
      <c r="G6" s="1958" t="s">
        <v>855</v>
      </c>
      <c r="H6" s="107" t="s">
        <v>62</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2537</v>
      </c>
      <c r="E8" s="1650">
        <v>0</v>
      </c>
      <c r="F8" s="1651">
        <v>0</v>
      </c>
      <c r="G8" s="1652">
        <v>17</v>
      </c>
    </row>
    <row r="9" spans="1:9" ht="32.1" customHeight="1" thickBot="1">
      <c r="A9" s="1973"/>
      <c r="B9" s="1977" t="s">
        <v>860</v>
      </c>
      <c r="C9" s="1978"/>
      <c r="D9" s="483" t="s">
        <v>2537</v>
      </c>
      <c r="E9" s="1650">
        <v>0</v>
      </c>
      <c r="F9" s="1651">
        <v>0</v>
      </c>
      <c r="G9" s="1653">
        <v>17</v>
      </c>
    </row>
    <row r="10" spans="1:9" ht="32.1" customHeight="1" thickBot="1">
      <c r="A10" s="1973"/>
      <c r="B10" s="1979" t="s">
        <v>861</v>
      </c>
      <c r="C10" s="1980"/>
      <c r="D10" s="1654">
        <v>0</v>
      </c>
      <c r="E10" s="1650">
        <v>0</v>
      </c>
      <c r="F10" s="1651">
        <v>0</v>
      </c>
      <c r="G10" s="1653">
        <v>0</v>
      </c>
    </row>
    <row r="11" spans="1:9" ht="32.1" customHeight="1" thickBot="1">
      <c r="A11" s="1974"/>
      <c r="B11" s="1970" t="s">
        <v>862</v>
      </c>
      <c r="C11" s="1981"/>
      <c r="D11" s="1654">
        <v>0</v>
      </c>
      <c r="E11" s="1650">
        <v>0</v>
      </c>
      <c r="F11" s="1651">
        <v>0</v>
      </c>
      <c r="G11" s="1653">
        <v>0</v>
      </c>
    </row>
    <row r="12" spans="1:9" ht="32.1" customHeight="1" thickBot="1">
      <c r="A12" s="1982" t="s">
        <v>863</v>
      </c>
      <c r="B12" s="1979" t="s">
        <v>1242</v>
      </c>
      <c r="C12" s="1980"/>
      <c r="D12" s="483" t="s">
        <v>2537</v>
      </c>
      <c r="E12" s="1650">
        <v>0</v>
      </c>
      <c r="F12" s="1651">
        <v>0</v>
      </c>
      <c r="G12" s="1655">
        <v>17</v>
      </c>
    </row>
    <row r="13" spans="1:9" ht="32.1" customHeight="1" thickBot="1">
      <c r="A13" s="1983"/>
      <c r="B13" s="1979" t="s">
        <v>864</v>
      </c>
      <c r="C13" s="1980"/>
      <c r="D13" s="483" t="s">
        <v>2537</v>
      </c>
      <c r="E13" s="1650">
        <v>0</v>
      </c>
      <c r="F13" s="1651">
        <v>0</v>
      </c>
      <c r="G13" s="1655">
        <v>0</v>
      </c>
    </row>
    <row r="14" spans="1:9" ht="32.1" customHeight="1" thickBot="1">
      <c r="A14" s="1983"/>
      <c r="B14" s="1979" t="s">
        <v>865</v>
      </c>
      <c r="C14" s="1980"/>
      <c r="D14" s="1654">
        <v>0</v>
      </c>
      <c r="E14" s="1650">
        <v>0</v>
      </c>
      <c r="F14" s="1651">
        <v>0</v>
      </c>
      <c r="G14" s="1656">
        <v>0</v>
      </c>
    </row>
    <row r="15" spans="1:9" ht="32.1" customHeight="1" thickBot="1">
      <c r="A15" s="1983"/>
      <c r="B15" s="1968" t="s">
        <v>866</v>
      </c>
      <c r="C15" s="474" t="s">
        <v>867</v>
      </c>
      <c r="D15" s="479">
        <v>143.69</v>
      </c>
      <c r="E15" s="1650">
        <v>0</v>
      </c>
      <c r="F15" s="1651">
        <v>0</v>
      </c>
      <c r="G15" s="1655">
        <v>0</v>
      </c>
    </row>
    <row r="16" spans="1:9" ht="32.1" customHeight="1" thickBot="1">
      <c r="A16" s="1983"/>
      <c r="B16" s="1968"/>
      <c r="C16" s="473" t="s">
        <v>868</v>
      </c>
      <c r="D16" s="483">
        <v>143.69</v>
      </c>
      <c r="E16" s="1650">
        <v>0</v>
      </c>
      <c r="F16" s="1651">
        <v>0</v>
      </c>
      <c r="G16" s="1655">
        <v>0</v>
      </c>
    </row>
    <row r="17" spans="1:15" ht="32.1" customHeight="1" thickBot="1">
      <c r="A17" s="1983"/>
      <c r="B17" s="1969"/>
      <c r="C17" s="473" t="s">
        <v>869</v>
      </c>
      <c r="D17" s="1654">
        <v>0</v>
      </c>
      <c r="E17" s="1650">
        <v>0</v>
      </c>
      <c r="F17" s="1651">
        <v>0</v>
      </c>
      <c r="G17" s="1656">
        <v>0</v>
      </c>
    </row>
    <row r="18" spans="1:15" ht="32.1" customHeight="1" thickBot="1">
      <c r="A18" s="1983"/>
      <c r="B18" s="1967" t="s">
        <v>870</v>
      </c>
      <c r="C18" s="473" t="s">
        <v>867</v>
      </c>
      <c r="D18" s="1654">
        <v>0</v>
      </c>
      <c r="E18" s="1650">
        <v>0</v>
      </c>
      <c r="F18" s="1651">
        <v>0</v>
      </c>
      <c r="G18" s="1655">
        <v>0</v>
      </c>
    </row>
    <row r="19" spans="1:15" ht="32.1" customHeight="1" thickBot="1">
      <c r="A19" s="1983"/>
      <c r="B19" s="1968"/>
      <c r="C19" s="473" t="s">
        <v>868</v>
      </c>
      <c r="D19" s="1654">
        <v>0</v>
      </c>
      <c r="E19" s="1650">
        <v>0</v>
      </c>
      <c r="F19" s="1651">
        <v>0</v>
      </c>
      <c r="G19" s="1655">
        <v>0</v>
      </c>
      <c r="O19" s="1657"/>
    </row>
    <row r="20" spans="1:15" ht="32.1" customHeight="1" thickBot="1">
      <c r="A20" s="1983"/>
      <c r="B20" s="1969"/>
      <c r="C20" s="473" t="s">
        <v>869</v>
      </c>
      <c r="D20" s="1654">
        <v>0</v>
      </c>
      <c r="E20" s="1650">
        <v>0</v>
      </c>
      <c r="F20" s="1651">
        <v>0</v>
      </c>
      <c r="G20" s="1656">
        <v>0</v>
      </c>
    </row>
    <row r="21" spans="1:15" ht="32.1" customHeight="1" thickBot="1">
      <c r="A21" s="1983"/>
      <c r="B21" s="1970" t="s">
        <v>871</v>
      </c>
      <c r="C21" s="473" t="s">
        <v>872</v>
      </c>
      <c r="D21" s="1654">
        <v>0</v>
      </c>
      <c r="E21" s="1650">
        <v>0</v>
      </c>
      <c r="F21" s="1651">
        <v>0</v>
      </c>
      <c r="G21" s="1652">
        <v>17</v>
      </c>
    </row>
    <row r="22" spans="1:15" ht="32.1" customHeight="1" thickBot="1">
      <c r="A22" s="1983"/>
      <c r="B22" s="1970"/>
      <c r="C22" s="473" t="s">
        <v>873</v>
      </c>
      <c r="D22" s="1654">
        <v>0</v>
      </c>
      <c r="E22" s="1650">
        <v>0</v>
      </c>
      <c r="F22" s="1651">
        <v>0</v>
      </c>
      <c r="G22" s="1653">
        <v>0</v>
      </c>
    </row>
    <row r="23" spans="1:15" ht="32.1" customHeight="1" thickBot="1">
      <c r="A23" s="1983"/>
      <c r="B23" s="1970"/>
      <c r="C23" s="473" t="s">
        <v>874</v>
      </c>
      <c r="D23" s="1654">
        <v>0</v>
      </c>
      <c r="E23" s="1650">
        <v>0</v>
      </c>
      <c r="F23" s="1651">
        <v>0</v>
      </c>
      <c r="G23" s="1653">
        <v>0</v>
      </c>
    </row>
    <row r="24" spans="1:15" ht="32.1" customHeight="1" thickBot="1">
      <c r="A24" s="1983"/>
      <c r="B24" s="1970" t="s">
        <v>875</v>
      </c>
      <c r="C24" s="473" t="s">
        <v>867</v>
      </c>
      <c r="D24" s="1654">
        <v>0</v>
      </c>
      <c r="E24" s="1650">
        <v>0</v>
      </c>
      <c r="F24" s="1651">
        <v>0</v>
      </c>
      <c r="G24" s="1652">
        <v>0</v>
      </c>
    </row>
    <row r="25" spans="1:15" ht="32.1" customHeight="1" thickBot="1">
      <c r="A25" s="1983"/>
      <c r="B25" s="1970"/>
      <c r="C25" s="473" t="s">
        <v>868</v>
      </c>
      <c r="D25" s="1654">
        <v>0</v>
      </c>
      <c r="E25" s="1650">
        <v>0</v>
      </c>
      <c r="F25" s="1651">
        <v>0</v>
      </c>
      <c r="G25" s="1653">
        <v>0</v>
      </c>
    </row>
    <row r="26" spans="1:15" ht="32.1" customHeight="1" thickBot="1">
      <c r="A26" s="1984"/>
      <c r="B26" s="1970"/>
      <c r="C26" s="473" t="s">
        <v>869</v>
      </c>
      <c r="D26" s="1654">
        <v>0</v>
      </c>
      <c r="E26" s="1650">
        <v>0</v>
      </c>
      <c r="F26" s="1651">
        <v>0</v>
      </c>
      <c r="G26" s="1656">
        <v>0</v>
      </c>
    </row>
    <row r="27" spans="1:15" ht="32.1" customHeight="1" thickBot="1">
      <c r="A27" s="1971" t="s">
        <v>1244</v>
      </c>
      <c r="B27" s="1971"/>
      <c r="C27" s="1972"/>
      <c r="D27" s="1658">
        <v>0</v>
      </c>
      <c r="E27" s="1650">
        <v>0</v>
      </c>
      <c r="F27" s="1651">
        <v>0</v>
      </c>
      <c r="G27" s="1659">
        <v>0</v>
      </c>
    </row>
    <row r="28" spans="1:15" ht="23.1" customHeight="1">
      <c r="A28" s="490" t="s">
        <v>878</v>
      </c>
      <c r="B28" s="476" t="s">
        <v>1245</v>
      </c>
      <c r="C28" s="476" t="s">
        <v>1246</v>
      </c>
      <c r="D28" s="476" t="s">
        <v>1247</v>
      </c>
      <c r="E28" s="490"/>
      <c r="F28" s="490"/>
      <c r="G28" s="491"/>
    </row>
    <row r="29" spans="1:15" ht="36" customHeight="1">
      <c r="A29" s="492"/>
      <c r="B29" s="492"/>
      <c r="C29" s="492" t="s">
        <v>1248</v>
      </c>
      <c r="D29" s="492"/>
      <c r="E29" s="492"/>
      <c r="F29" s="492"/>
      <c r="G29" s="493" t="s">
        <v>2538</v>
      </c>
    </row>
    <row r="30" spans="1:15" ht="23.1" customHeight="1">
      <c r="C30" s="475"/>
      <c r="G30" s="475"/>
    </row>
    <row r="31" spans="1:15" ht="23.1" customHeight="1">
      <c r="C31" s="475"/>
      <c r="G31" s="475"/>
    </row>
    <row r="32" spans="1:15"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6" location="預告統計資料發布時間表!A1" display="回發布時間表" xr:uid="{8167E2DB-7B2E-43B3-8E28-BE56198709D4}"/>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958D115-55FA-4782-9BEE-19190F6EF674}">
  <sheetPr>
    <pageSetUpPr fitToPage="1"/>
  </sheetPr>
  <dimension ref="A1:K41"/>
  <sheetViews>
    <sheetView zoomScaleNormal="100" workbookViewId="0">
      <selection activeCell="K2" sqref="K2"/>
    </sheetView>
  </sheetViews>
  <sheetFormatPr defaultColWidth="8.875" defaultRowHeight="16.5"/>
  <cols>
    <col min="1" max="1" width="10.625" style="542" customWidth="1"/>
    <col min="2" max="2" width="11.75" style="542" customWidth="1"/>
    <col min="3" max="3" width="8.625" style="542" customWidth="1"/>
    <col min="4" max="4" width="9.625" style="1660" customWidth="1"/>
    <col min="5" max="5" width="8.625" style="542" customWidth="1"/>
    <col min="6" max="6" width="9.625" style="1660" customWidth="1"/>
    <col min="7" max="7" width="10.125" style="542" customWidth="1"/>
    <col min="8" max="8" width="10.75" style="1663" customWidth="1"/>
    <col min="9" max="9" width="10.5" style="542" customWidth="1"/>
    <col min="10" max="10" width="10.125" style="1663"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2539</v>
      </c>
      <c r="D2" s="1661"/>
      <c r="G2" s="955" t="s">
        <v>1695</v>
      </c>
      <c r="H2" s="2733" t="s">
        <v>1696</v>
      </c>
      <c r="I2" s="2414"/>
      <c r="J2" s="2413"/>
      <c r="K2" s="107" t="s">
        <v>62</v>
      </c>
    </row>
    <row r="3" spans="1:11" s="329" customFormat="1" ht="25.5">
      <c r="A3" s="2416" t="s">
        <v>2540</v>
      </c>
      <c r="B3" s="2416"/>
      <c r="C3" s="2416"/>
      <c r="D3" s="2416"/>
      <c r="E3" s="2416"/>
      <c r="F3" s="2416"/>
      <c r="G3" s="2416"/>
      <c r="H3" s="2416"/>
      <c r="I3" s="2416"/>
      <c r="J3" s="2416"/>
    </row>
    <row r="4" spans="1:11" s="329" customFormat="1" ht="15.75">
      <c r="A4" s="1810"/>
      <c r="B4" s="1810"/>
      <c r="C4" s="1810"/>
      <c r="D4" s="1810"/>
      <c r="E4" s="1810"/>
      <c r="F4" s="1810"/>
      <c r="H4" s="1662"/>
      <c r="J4" s="1662"/>
    </row>
    <row r="5" spans="1:11" s="329" customFormat="1" ht="18.75" customHeight="1" thickBot="1">
      <c r="A5" s="2419" t="s">
        <v>2541</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1660">
        <v>273422</v>
      </c>
      <c r="E11" s="542"/>
      <c r="F11" s="1660">
        <v>273422</v>
      </c>
      <c r="G11" s="542"/>
      <c r="H11" s="1663">
        <v>0</v>
      </c>
      <c r="I11" s="542"/>
      <c r="J11" s="1663">
        <v>0</v>
      </c>
      <c r="K11" s="542"/>
    </row>
    <row r="12" spans="1:11" s="828" customFormat="1" ht="23.1" customHeight="1">
      <c r="A12" s="2417" t="s">
        <v>1705</v>
      </c>
      <c r="B12" s="2418"/>
      <c r="C12" s="959"/>
      <c r="D12" s="1664">
        <v>44505</v>
      </c>
      <c r="E12" s="961"/>
      <c r="F12" s="1664">
        <v>44505</v>
      </c>
      <c r="G12" s="961"/>
      <c r="H12" s="1665">
        <v>0</v>
      </c>
      <c r="I12" s="961"/>
      <c r="J12" s="1665">
        <v>0</v>
      </c>
    </row>
    <row r="13" spans="1:11" s="828" customFormat="1" ht="23.1" customHeight="1">
      <c r="A13" s="2417" t="s">
        <v>1706</v>
      </c>
      <c r="B13" s="2418"/>
      <c r="C13" s="959"/>
      <c r="D13" s="1664">
        <v>29510</v>
      </c>
      <c r="E13" s="962"/>
      <c r="F13" s="1664">
        <v>29510</v>
      </c>
      <c r="G13" s="962"/>
      <c r="H13" s="1665">
        <v>0</v>
      </c>
      <c r="I13" s="962"/>
      <c r="J13" s="1665">
        <v>0</v>
      </c>
    </row>
    <row r="14" spans="1:11" s="828" customFormat="1" ht="23.1" customHeight="1">
      <c r="A14" s="2417" t="s">
        <v>1707</v>
      </c>
      <c r="B14" s="2418"/>
      <c r="C14" s="959"/>
      <c r="D14" s="1664">
        <v>16640</v>
      </c>
      <c r="E14" s="962"/>
      <c r="F14" s="1664">
        <v>16640</v>
      </c>
      <c r="G14" s="962"/>
      <c r="H14" s="1665">
        <v>0</v>
      </c>
      <c r="I14" s="962"/>
      <c r="J14" s="1665">
        <v>0</v>
      </c>
    </row>
    <row r="15" spans="1:11" s="828" customFormat="1" ht="23.1" customHeight="1">
      <c r="A15" s="2417" t="s">
        <v>1708</v>
      </c>
      <c r="B15" s="2418"/>
      <c r="C15" s="959"/>
      <c r="D15" s="1664">
        <v>13635</v>
      </c>
      <c r="E15" s="962"/>
      <c r="F15" s="1664">
        <v>13635</v>
      </c>
      <c r="G15" s="962"/>
      <c r="H15" s="1665">
        <v>0</v>
      </c>
      <c r="I15" s="962"/>
      <c r="J15" s="1665">
        <v>0</v>
      </c>
    </row>
    <row r="16" spans="1:11" s="828" customFormat="1" ht="23.1" customHeight="1">
      <c r="A16" s="2417" t="s">
        <v>1709</v>
      </c>
      <c r="B16" s="2418"/>
      <c r="C16" s="959"/>
      <c r="D16" s="1664">
        <v>16425</v>
      </c>
      <c r="E16" s="962"/>
      <c r="F16" s="1664">
        <v>16425</v>
      </c>
      <c r="G16" s="962"/>
      <c r="H16" s="1665">
        <v>0</v>
      </c>
      <c r="I16" s="962"/>
      <c r="J16" s="1665">
        <v>0</v>
      </c>
    </row>
    <row r="17" spans="1:11" ht="23.1" customHeight="1">
      <c r="A17" s="2417" t="s">
        <v>1710</v>
      </c>
      <c r="B17" s="2418"/>
      <c r="C17" s="959"/>
      <c r="D17" s="1664">
        <v>26735</v>
      </c>
      <c r="E17" s="962"/>
      <c r="F17" s="1664">
        <v>26735</v>
      </c>
      <c r="G17" s="962"/>
      <c r="H17" s="1665">
        <v>0</v>
      </c>
      <c r="I17" s="962"/>
      <c r="J17" s="1665">
        <v>0</v>
      </c>
      <c r="K17" s="828"/>
    </row>
    <row r="18" spans="1:11" ht="23.1" customHeight="1">
      <c r="A18" s="2417" t="s">
        <v>1711</v>
      </c>
      <c r="B18" s="2418"/>
      <c r="C18" s="959"/>
      <c r="D18" s="1664">
        <v>26312</v>
      </c>
      <c r="E18" s="962"/>
      <c r="F18" s="1664">
        <v>26312</v>
      </c>
      <c r="G18" s="962"/>
      <c r="H18" s="1665">
        <v>0</v>
      </c>
      <c r="I18" s="962"/>
      <c r="J18" s="1665">
        <v>0</v>
      </c>
      <c r="K18" s="828"/>
    </row>
    <row r="19" spans="1:11" ht="23.1" customHeight="1">
      <c r="A19" s="2417" t="s">
        <v>1712</v>
      </c>
      <c r="B19" s="2418"/>
      <c r="C19" s="959"/>
      <c r="D19" s="1664">
        <v>0</v>
      </c>
      <c r="E19" s="962"/>
      <c r="F19" s="1664">
        <v>0</v>
      </c>
      <c r="G19" s="962"/>
      <c r="H19" s="1665">
        <v>0</v>
      </c>
      <c r="I19" s="962"/>
      <c r="J19" s="1665">
        <v>0</v>
      </c>
    </row>
    <row r="20" spans="1:11" ht="23.1" customHeight="1">
      <c r="A20" s="2417" t="s">
        <v>1713</v>
      </c>
      <c r="B20" s="2418"/>
      <c r="C20" s="959"/>
      <c r="D20" s="1664">
        <v>21260</v>
      </c>
      <c r="E20" s="962"/>
      <c r="F20" s="1664">
        <v>21260</v>
      </c>
      <c r="G20" s="962"/>
      <c r="H20" s="1665">
        <v>0</v>
      </c>
      <c r="I20" s="962"/>
      <c r="J20" s="1665">
        <v>0</v>
      </c>
    </row>
    <row r="21" spans="1:11" ht="23.1" customHeight="1">
      <c r="A21" s="2417" t="s">
        <v>1714</v>
      </c>
      <c r="B21" s="2418"/>
      <c r="C21" s="959"/>
      <c r="D21" s="1664">
        <v>3300</v>
      </c>
      <c r="E21" s="962"/>
      <c r="F21" s="1664">
        <v>3300</v>
      </c>
      <c r="G21" s="962"/>
      <c r="H21" s="1665">
        <v>0</v>
      </c>
      <c r="I21" s="962"/>
      <c r="J21" s="1665">
        <v>0</v>
      </c>
    </row>
    <row r="22" spans="1:11" ht="23.1" customHeight="1">
      <c r="A22" s="2444" t="s">
        <v>1715</v>
      </c>
      <c r="B22" s="2445"/>
      <c r="C22" s="959"/>
      <c r="D22" s="1664">
        <v>57145</v>
      </c>
      <c r="E22" s="962"/>
      <c r="F22" s="1664">
        <v>57145</v>
      </c>
      <c r="G22" s="962"/>
      <c r="H22" s="1665">
        <v>0</v>
      </c>
      <c r="I22" s="962"/>
      <c r="J22" s="1665">
        <v>0</v>
      </c>
    </row>
    <row r="23" spans="1:11" ht="23.1" customHeight="1">
      <c r="A23" s="2444" t="s">
        <v>1716</v>
      </c>
      <c r="B23" s="2445"/>
      <c r="C23" s="959"/>
      <c r="D23" s="1664">
        <v>0</v>
      </c>
      <c r="E23" s="962"/>
      <c r="F23" s="1664">
        <v>0</v>
      </c>
      <c r="G23" s="962"/>
      <c r="H23" s="1665">
        <v>0</v>
      </c>
      <c r="I23" s="962"/>
      <c r="J23" s="1665">
        <v>0</v>
      </c>
    </row>
    <row r="24" spans="1:11" ht="23.1" customHeight="1">
      <c r="A24" s="2444" t="s">
        <v>1717</v>
      </c>
      <c r="B24" s="2445"/>
      <c r="C24" s="959"/>
      <c r="D24" s="1664">
        <v>112</v>
      </c>
      <c r="E24" s="962"/>
      <c r="F24" s="1664">
        <v>112</v>
      </c>
      <c r="G24" s="962"/>
      <c r="H24" s="1665">
        <v>0</v>
      </c>
      <c r="I24" s="962"/>
      <c r="J24" s="1665">
        <v>0</v>
      </c>
    </row>
    <row r="25" spans="1:11" ht="23.1" customHeight="1">
      <c r="A25" s="2444" t="s">
        <v>1718</v>
      </c>
      <c r="B25" s="2445"/>
      <c r="C25" s="959"/>
      <c r="D25" s="1664">
        <v>45</v>
      </c>
      <c r="E25" s="962"/>
      <c r="F25" s="1664">
        <v>45</v>
      </c>
      <c r="G25" s="962"/>
      <c r="H25" s="1665">
        <v>0</v>
      </c>
      <c r="I25" s="962"/>
      <c r="J25" s="1665">
        <v>0</v>
      </c>
    </row>
    <row r="26" spans="1:11" ht="23.1" customHeight="1">
      <c r="A26" s="2444" t="s">
        <v>1719</v>
      </c>
      <c r="B26" s="2445"/>
      <c r="C26" s="959"/>
      <c r="D26" s="1664">
        <v>102</v>
      </c>
      <c r="E26" s="962"/>
      <c r="F26" s="1664">
        <v>102</v>
      </c>
      <c r="G26" s="962"/>
      <c r="H26" s="1665">
        <v>0</v>
      </c>
      <c r="I26" s="962"/>
      <c r="J26" s="1665">
        <v>0</v>
      </c>
    </row>
    <row r="27" spans="1:11" ht="23.1" customHeight="1">
      <c r="A27" s="2444" t="s">
        <v>1720</v>
      </c>
      <c r="B27" s="2445"/>
      <c r="C27" s="959"/>
      <c r="D27" s="1664">
        <v>6680</v>
      </c>
      <c r="E27" s="962"/>
      <c r="F27" s="1664">
        <v>6680</v>
      </c>
      <c r="G27" s="962"/>
      <c r="H27" s="1665">
        <v>0</v>
      </c>
      <c r="I27" s="962"/>
      <c r="J27" s="1665">
        <v>0</v>
      </c>
    </row>
    <row r="28" spans="1:11" ht="23.1" customHeight="1">
      <c r="A28" s="2444" t="s">
        <v>1721</v>
      </c>
      <c r="B28" s="2445"/>
      <c r="D28" s="1666">
        <v>110</v>
      </c>
      <c r="E28" s="828"/>
      <c r="F28" s="1666">
        <v>110</v>
      </c>
      <c r="G28" s="828"/>
      <c r="H28" s="1667">
        <v>0</v>
      </c>
      <c r="I28" s="828"/>
      <c r="J28" s="1667">
        <v>0</v>
      </c>
    </row>
    <row r="29" spans="1:11" ht="23.1" customHeight="1">
      <c r="A29" s="2444" t="s">
        <v>1722</v>
      </c>
      <c r="B29" s="2445"/>
      <c r="D29" s="1666">
        <f>-D290</f>
        <v>0</v>
      </c>
      <c r="E29" s="828"/>
      <c r="F29" s="1666">
        <f>-F290</f>
        <v>0</v>
      </c>
      <c r="G29" s="828"/>
      <c r="H29" s="1667">
        <v>0</v>
      </c>
      <c r="I29" s="828"/>
      <c r="J29" s="1667">
        <v>0</v>
      </c>
    </row>
    <row r="30" spans="1:11" ht="36" customHeight="1">
      <c r="A30" s="2444" t="s">
        <v>1723</v>
      </c>
      <c r="B30" s="2445"/>
      <c r="D30" s="1666">
        <v>6</v>
      </c>
      <c r="E30" s="828"/>
      <c r="F30" s="1666">
        <v>6</v>
      </c>
      <c r="G30" s="828"/>
      <c r="H30" s="1667">
        <v>0</v>
      </c>
      <c r="I30" s="828"/>
      <c r="J30" s="1667">
        <v>0</v>
      </c>
    </row>
    <row r="31" spans="1:11" ht="37.5" customHeight="1">
      <c r="A31" s="2444" t="s">
        <v>1724</v>
      </c>
      <c r="B31" s="2445"/>
      <c r="D31" s="1666">
        <v>10900</v>
      </c>
      <c r="E31" s="828"/>
      <c r="F31" s="1666">
        <v>10900</v>
      </c>
      <c r="G31" s="828"/>
      <c r="H31" s="1667">
        <v>0</v>
      </c>
      <c r="I31" s="828"/>
      <c r="J31" s="1667">
        <v>0</v>
      </c>
    </row>
    <row r="32" spans="1:11" ht="23.1" customHeight="1">
      <c r="A32" s="2444" t="s">
        <v>1725</v>
      </c>
      <c r="B32" s="2445"/>
      <c r="D32" s="1666">
        <v>0</v>
      </c>
      <c r="E32" s="828"/>
      <c r="F32" s="1666">
        <v>0</v>
      </c>
      <c r="G32" s="828"/>
      <c r="H32" s="1667">
        <v>0</v>
      </c>
      <c r="I32" s="828"/>
      <c r="J32" s="1667">
        <v>0</v>
      </c>
    </row>
    <row r="33" spans="1:10" ht="23.1" customHeight="1">
      <c r="A33" s="2444" t="s">
        <v>1726</v>
      </c>
      <c r="B33" s="2445"/>
      <c r="D33" s="1666">
        <v>0</v>
      </c>
      <c r="E33" s="828"/>
      <c r="F33" s="1666">
        <v>0</v>
      </c>
      <c r="G33" s="828"/>
      <c r="H33" s="1667">
        <v>0</v>
      </c>
      <c r="I33" s="828"/>
      <c r="J33" s="1667">
        <v>0</v>
      </c>
    </row>
    <row r="34" spans="1:10" ht="23.1" customHeight="1" thickBot="1">
      <c r="A34" s="2447" t="s">
        <v>1727</v>
      </c>
      <c r="B34" s="2448"/>
      <c r="C34" s="964"/>
      <c r="D34" s="1668">
        <v>0</v>
      </c>
      <c r="E34" s="966"/>
      <c r="F34" s="1668">
        <v>0</v>
      </c>
      <c r="G34" s="966"/>
      <c r="H34" s="1669">
        <v>0</v>
      </c>
      <c r="I34" s="966"/>
      <c r="J34" s="1669">
        <v>0</v>
      </c>
    </row>
    <row r="35" spans="1:10">
      <c r="A35" s="362" t="s">
        <v>878</v>
      </c>
      <c r="B35" s="967" t="s">
        <v>1377</v>
      </c>
      <c r="C35" s="329"/>
      <c r="D35" s="1670"/>
      <c r="E35" s="363" t="s">
        <v>922</v>
      </c>
      <c r="F35" s="1671"/>
      <c r="G35" s="363" t="s">
        <v>1728</v>
      </c>
      <c r="J35" s="1672" t="s">
        <v>2542</v>
      </c>
    </row>
    <row r="36" spans="1:10">
      <c r="A36" s="329"/>
      <c r="B36" s="329"/>
      <c r="E36" s="363" t="s">
        <v>924</v>
      </c>
      <c r="F36" s="1671"/>
      <c r="J36" s="1672"/>
    </row>
    <row r="37" spans="1:10">
      <c r="A37" s="329"/>
      <c r="B37" s="329"/>
      <c r="E37" s="363"/>
      <c r="F37" s="1671"/>
      <c r="J37" s="1672"/>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4" type="noConversion"/>
  <hyperlinks>
    <hyperlink ref="K2" location="預告統計資料發布時間表!A1" display="回發布時間表" xr:uid="{8CD0A119-B7FB-4053-A173-8114F4FE12F3}"/>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677F2F-4E8F-4F2B-8604-75A24DD19968}">
  <sheetPr>
    <pageSetUpPr fitToPage="1"/>
  </sheetPr>
  <dimension ref="A1:K41"/>
  <sheetViews>
    <sheetView zoomScaleNormal="100" workbookViewId="0">
      <selection activeCell="K2" sqref="K2"/>
    </sheetView>
  </sheetViews>
  <sheetFormatPr defaultColWidth="8.875" defaultRowHeight="16.5"/>
  <cols>
    <col min="1" max="1" width="10.625" style="542" customWidth="1"/>
    <col min="2" max="2" width="11.75" style="542" customWidth="1"/>
    <col min="3" max="3" width="8.625" style="542" customWidth="1"/>
    <col min="4" max="4" width="9.625" style="542"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2539</v>
      </c>
      <c r="D2" s="832"/>
      <c r="G2" s="955" t="s">
        <v>1695</v>
      </c>
      <c r="H2" s="2733" t="s">
        <v>1696</v>
      </c>
      <c r="I2" s="2414"/>
      <c r="J2" s="2413"/>
      <c r="K2" s="107" t="s">
        <v>62</v>
      </c>
    </row>
    <row r="3" spans="1:11" s="329" customFormat="1" ht="25.5">
      <c r="A3" s="2416" t="s">
        <v>2540</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2543</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v>281602</v>
      </c>
      <c r="E11" s="542"/>
      <c r="F11" s="958">
        <v>281602</v>
      </c>
      <c r="G11" s="542"/>
      <c r="H11" s="542"/>
      <c r="I11" s="542"/>
      <c r="J11" s="542"/>
      <c r="K11" s="542"/>
    </row>
    <row r="12" spans="1:11" s="828" customFormat="1" ht="23.1" customHeight="1">
      <c r="A12" s="2417" t="s">
        <v>1705</v>
      </c>
      <c r="B12" s="2418"/>
      <c r="C12" s="959"/>
      <c r="D12" s="960">
        <v>45085</v>
      </c>
      <c r="E12" s="961"/>
      <c r="F12" s="960">
        <v>45085</v>
      </c>
      <c r="G12" s="961"/>
      <c r="H12" s="962"/>
      <c r="I12" s="961"/>
      <c r="J12" s="962"/>
    </row>
    <row r="13" spans="1:11" s="828" customFormat="1" ht="23.1" customHeight="1">
      <c r="A13" s="2417" t="s">
        <v>1706</v>
      </c>
      <c r="B13" s="2418"/>
      <c r="C13" s="959"/>
      <c r="D13" s="960">
        <v>30475</v>
      </c>
      <c r="E13" s="962"/>
      <c r="F13" s="960">
        <v>30475</v>
      </c>
      <c r="G13" s="962"/>
      <c r="H13" s="962"/>
      <c r="I13" s="962"/>
      <c r="J13" s="962"/>
    </row>
    <row r="14" spans="1:11" s="828" customFormat="1" ht="23.1" customHeight="1">
      <c r="A14" s="2417" t="s">
        <v>1707</v>
      </c>
      <c r="B14" s="2418"/>
      <c r="C14" s="959"/>
      <c r="D14" s="960">
        <v>16875</v>
      </c>
      <c r="E14" s="962"/>
      <c r="F14" s="960">
        <v>16875</v>
      </c>
      <c r="G14" s="962"/>
      <c r="H14" s="962"/>
      <c r="I14" s="962"/>
      <c r="J14" s="962"/>
    </row>
    <row r="15" spans="1:11" s="828" customFormat="1" ht="23.1" customHeight="1">
      <c r="A15" s="2417" t="s">
        <v>1708</v>
      </c>
      <c r="B15" s="2418"/>
      <c r="C15" s="959"/>
      <c r="D15" s="960">
        <v>14310</v>
      </c>
      <c r="E15" s="962"/>
      <c r="F15" s="960">
        <v>14310</v>
      </c>
      <c r="G15" s="962"/>
      <c r="H15" s="962"/>
      <c r="I15" s="962"/>
      <c r="J15" s="962"/>
    </row>
    <row r="16" spans="1:11" s="828" customFormat="1" ht="23.1" customHeight="1">
      <c r="A16" s="2417" t="s">
        <v>1709</v>
      </c>
      <c r="B16" s="2418"/>
      <c r="C16" s="959"/>
      <c r="D16" s="960">
        <v>16360</v>
      </c>
      <c r="E16" s="962"/>
      <c r="F16" s="960">
        <v>16360</v>
      </c>
      <c r="G16" s="962"/>
      <c r="H16" s="962"/>
      <c r="I16" s="962"/>
      <c r="J16" s="962"/>
    </row>
    <row r="17" spans="1:11" ht="23.1" customHeight="1">
      <c r="A17" s="2417" t="s">
        <v>1710</v>
      </c>
      <c r="B17" s="2418"/>
      <c r="C17" s="959"/>
      <c r="D17" s="960">
        <v>27700</v>
      </c>
      <c r="E17" s="962"/>
      <c r="F17" s="960">
        <v>27700</v>
      </c>
      <c r="G17" s="962"/>
      <c r="H17" s="962"/>
      <c r="I17" s="962"/>
      <c r="J17" s="962"/>
      <c r="K17" s="828"/>
    </row>
    <row r="18" spans="1:11" ht="23.1" customHeight="1">
      <c r="A18" s="2417" t="s">
        <v>1711</v>
      </c>
      <c r="B18" s="2418"/>
      <c r="C18" s="959"/>
      <c r="D18" s="960">
        <v>25435</v>
      </c>
      <c r="E18" s="962"/>
      <c r="F18" s="960">
        <v>25435</v>
      </c>
      <c r="G18" s="962"/>
      <c r="H18" s="962"/>
      <c r="I18" s="962"/>
      <c r="J18" s="962"/>
      <c r="K18" s="828"/>
    </row>
    <row r="19" spans="1:11" ht="23.1" customHeight="1">
      <c r="A19" s="2417" t="s">
        <v>1712</v>
      </c>
      <c r="B19" s="2418"/>
      <c r="C19" s="959"/>
      <c r="D19" s="960">
        <v>0</v>
      </c>
      <c r="E19" s="962"/>
      <c r="F19" s="960">
        <v>0</v>
      </c>
      <c r="G19" s="962"/>
      <c r="H19" s="962"/>
      <c r="I19" s="962"/>
      <c r="J19" s="962"/>
    </row>
    <row r="20" spans="1:11" ht="23.1" customHeight="1">
      <c r="A20" s="2417" t="s">
        <v>1713</v>
      </c>
      <c r="B20" s="2418"/>
      <c r="C20" s="959"/>
      <c r="D20" s="960">
        <v>22985</v>
      </c>
      <c r="E20" s="962"/>
      <c r="F20" s="960">
        <v>22985</v>
      </c>
      <c r="G20" s="962"/>
      <c r="H20" s="962"/>
      <c r="I20" s="962"/>
      <c r="J20" s="962"/>
    </row>
    <row r="21" spans="1:11" ht="23.1" customHeight="1">
      <c r="A21" s="2417" t="s">
        <v>1714</v>
      </c>
      <c r="B21" s="2418"/>
      <c r="C21" s="959"/>
      <c r="D21" s="960">
        <v>3510</v>
      </c>
      <c r="E21" s="962"/>
      <c r="F21" s="960">
        <v>3510</v>
      </c>
      <c r="G21" s="962"/>
      <c r="H21" s="962"/>
      <c r="I21" s="962"/>
      <c r="J21" s="962"/>
    </row>
    <row r="22" spans="1:11" ht="23.1" customHeight="1">
      <c r="A22" s="2444" t="s">
        <v>1715</v>
      </c>
      <c r="B22" s="2445"/>
      <c r="C22" s="959"/>
      <c r="D22" s="960">
        <v>59890</v>
      </c>
      <c r="E22" s="962"/>
      <c r="F22" s="960">
        <v>59890</v>
      </c>
      <c r="G22" s="962"/>
      <c r="H22" s="962"/>
      <c r="I22" s="962"/>
      <c r="J22" s="962"/>
    </row>
    <row r="23" spans="1:11" ht="23.1" customHeight="1">
      <c r="A23" s="2444" t="s">
        <v>1716</v>
      </c>
      <c r="B23" s="2445"/>
      <c r="C23" s="959"/>
      <c r="D23" s="960">
        <v>0</v>
      </c>
      <c r="E23" s="962"/>
      <c r="F23" s="960">
        <v>0</v>
      </c>
      <c r="G23" s="962"/>
      <c r="H23" s="962"/>
      <c r="I23" s="962"/>
      <c r="J23" s="962"/>
    </row>
    <row r="24" spans="1:11" ht="23.1" customHeight="1">
      <c r="A24" s="2444" t="s">
        <v>1717</v>
      </c>
      <c r="B24" s="2445"/>
      <c r="C24" s="959"/>
      <c r="D24" s="960">
        <v>120</v>
      </c>
      <c r="E24" s="962"/>
      <c r="F24" s="960">
        <v>120</v>
      </c>
      <c r="G24" s="962"/>
      <c r="H24" s="962"/>
      <c r="I24" s="962"/>
      <c r="J24" s="962"/>
    </row>
    <row r="25" spans="1:11" ht="23.1" customHeight="1">
      <c r="A25" s="2444" t="s">
        <v>1718</v>
      </c>
      <c r="B25" s="2445"/>
      <c r="C25" s="959"/>
      <c r="D25" s="960">
        <v>39</v>
      </c>
      <c r="E25" s="962"/>
      <c r="F25" s="960">
        <v>39</v>
      </c>
      <c r="G25" s="962"/>
      <c r="H25" s="962"/>
      <c r="I25" s="962"/>
      <c r="J25" s="962"/>
    </row>
    <row r="26" spans="1:11" ht="23.1" customHeight="1">
      <c r="A26" s="2444" t="s">
        <v>1719</v>
      </c>
      <c r="B26" s="2445"/>
      <c r="C26" s="959"/>
      <c r="D26" s="960">
        <v>85</v>
      </c>
      <c r="E26" s="962"/>
      <c r="F26" s="960">
        <v>85</v>
      </c>
      <c r="G26" s="962"/>
      <c r="H26" s="962"/>
      <c r="I26" s="962"/>
      <c r="J26" s="962"/>
    </row>
    <row r="27" spans="1:11" ht="23.1" customHeight="1">
      <c r="A27" s="2444" t="s">
        <v>1720</v>
      </c>
      <c r="B27" s="2445"/>
      <c r="C27" s="959"/>
      <c r="D27" s="960">
        <v>7045</v>
      </c>
      <c r="E27" s="962"/>
      <c r="F27" s="960">
        <v>7045</v>
      </c>
      <c r="G27" s="962"/>
      <c r="H27" s="962"/>
      <c r="I27" s="962"/>
      <c r="J27" s="962"/>
    </row>
    <row r="28" spans="1:11" ht="23.1" customHeight="1">
      <c r="A28" s="2444" t="s">
        <v>1721</v>
      </c>
      <c r="B28" s="2445"/>
      <c r="D28" s="963">
        <v>115</v>
      </c>
      <c r="E28" s="828"/>
      <c r="F28" s="963">
        <v>115</v>
      </c>
      <c r="G28" s="828"/>
      <c r="H28" s="828"/>
      <c r="I28" s="828"/>
      <c r="J28" s="828"/>
    </row>
    <row r="29" spans="1:11" ht="23.1" customHeight="1">
      <c r="A29" s="2444" t="s">
        <v>1722</v>
      </c>
      <c r="B29" s="2445"/>
      <c r="D29" s="963">
        <v>0</v>
      </c>
      <c r="E29" s="828"/>
      <c r="F29" s="963">
        <v>0</v>
      </c>
      <c r="G29" s="828"/>
      <c r="H29" s="828"/>
      <c r="I29" s="828"/>
      <c r="J29" s="828"/>
    </row>
    <row r="30" spans="1:11" ht="36" customHeight="1">
      <c r="A30" s="2444" t="s">
        <v>1723</v>
      </c>
      <c r="B30" s="2445"/>
      <c r="D30" s="963">
        <v>8</v>
      </c>
      <c r="E30" s="828"/>
      <c r="F30" s="963">
        <v>8</v>
      </c>
      <c r="G30" s="828"/>
      <c r="H30" s="828"/>
      <c r="I30" s="828"/>
      <c r="J30" s="828"/>
    </row>
    <row r="31" spans="1:11" ht="37.5" customHeight="1">
      <c r="A31" s="2444" t="s">
        <v>1724</v>
      </c>
      <c r="B31" s="2445"/>
      <c r="D31" s="963">
        <v>11565</v>
      </c>
      <c r="E31" s="828"/>
      <c r="F31" s="963">
        <v>11565</v>
      </c>
      <c r="G31" s="828"/>
      <c r="H31" s="828"/>
      <c r="I31" s="828"/>
      <c r="J31" s="828"/>
    </row>
    <row r="32" spans="1:11" ht="23.1" customHeight="1">
      <c r="A32" s="2444" t="s">
        <v>1725</v>
      </c>
      <c r="B32" s="2445"/>
      <c r="D32" s="963">
        <v>0</v>
      </c>
      <c r="E32" s="828"/>
      <c r="F32" s="963">
        <v>0</v>
      </c>
      <c r="G32" s="828"/>
      <c r="H32" s="828"/>
      <c r="I32" s="828"/>
      <c r="J32" s="828"/>
    </row>
    <row r="33" spans="1:10" ht="23.1" customHeight="1">
      <c r="A33" s="2444" t="s">
        <v>1726</v>
      </c>
      <c r="B33" s="2445"/>
      <c r="D33" s="963">
        <v>0</v>
      </c>
      <c r="E33" s="828"/>
      <c r="F33" s="963">
        <v>0</v>
      </c>
      <c r="G33" s="828"/>
      <c r="H33" s="828"/>
      <c r="I33" s="828"/>
      <c r="J33" s="828"/>
    </row>
    <row r="34" spans="1:10" ht="23.1" customHeight="1" thickBot="1">
      <c r="A34" s="2447" t="s">
        <v>1727</v>
      </c>
      <c r="B34" s="2448"/>
      <c r="C34" s="964"/>
      <c r="D34" s="965">
        <v>0</v>
      </c>
      <c r="E34" s="966"/>
      <c r="F34" s="965">
        <v>0</v>
      </c>
      <c r="G34" s="966"/>
      <c r="H34" s="966"/>
      <c r="I34" s="966"/>
      <c r="J34" s="966"/>
    </row>
    <row r="35" spans="1:10">
      <c r="A35" s="362" t="s">
        <v>878</v>
      </c>
      <c r="B35" s="967" t="s">
        <v>1377</v>
      </c>
      <c r="C35" s="329"/>
      <c r="D35" s="329"/>
      <c r="E35" s="363" t="s">
        <v>922</v>
      </c>
      <c r="F35" s="969"/>
      <c r="G35" s="363" t="s">
        <v>1728</v>
      </c>
      <c r="J35" s="363" t="s">
        <v>2544</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2545</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2" location="預告統計資料發布時間表!A1" display="回發布時間表" xr:uid="{72965569-C396-40AC-B2EC-01DB477E76F7}"/>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DAD0AF-39DE-4243-BC23-5CFD6C1EA20C}">
  <sheetPr>
    <pageSetUpPr fitToPage="1"/>
  </sheetPr>
  <dimension ref="A1:O41"/>
  <sheetViews>
    <sheetView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107" t="s">
        <v>62</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2546</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2547</v>
      </c>
      <c r="E8" s="1650">
        <v>0</v>
      </c>
      <c r="F8" s="1651">
        <v>0</v>
      </c>
      <c r="G8" s="1652">
        <v>20</v>
      </c>
    </row>
    <row r="9" spans="1:9" ht="32.1" customHeight="1" thickBot="1">
      <c r="A9" s="1973"/>
      <c r="B9" s="1977" t="s">
        <v>860</v>
      </c>
      <c r="C9" s="1978"/>
      <c r="D9" s="483" t="s">
        <v>2547</v>
      </c>
      <c r="E9" s="1650">
        <v>0</v>
      </c>
      <c r="F9" s="1651">
        <v>0</v>
      </c>
      <c r="G9" s="1653">
        <v>20</v>
      </c>
    </row>
    <row r="10" spans="1:9" ht="32.1" customHeight="1" thickBot="1">
      <c r="A10" s="1973"/>
      <c r="B10" s="1979" t="s">
        <v>861</v>
      </c>
      <c r="C10" s="1980"/>
      <c r="D10" s="1654">
        <v>0</v>
      </c>
      <c r="E10" s="1650">
        <v>0</v>
      </c>
      <c r="F10" s="1651">
        <v>0</v>
      </c>
      <c r="G10" s="1653">
        <v>0</v>
      </c>
    </row>
    <row r="11" spans="1:9" ht="32.1" customHeight="1" thickBot="1">
      <c r="A11" s="1974"/>
      <c r="B11" s="1970" t="s">
        <v>862</v>
      </c>
      <c r="C11" s="1981"/>
      <c r="D11" s="1654">
        <v>0</v>
      </c>
      <c r="E11" s="1650">
        <v>0</v>
      </c>
      <c r="F11" s="1651">
        <v>0</v>
      </c>
      <c r="G11" s="1653">
        <v>0</v>
      </c>
    </row>
    <row r="12" spans="1:9" ht="32.1" customHeight="1" thickBot="1">
      <c r="A12" s="1982" t="s">
        <v>863</v>
      </c>
      <c r="B12" s="1979" t="s">
        <v>1242</v>
      </c>
      <c r="C12" s="1980"/>
      <c r="D12" s="483" t="s">
        <v>2547</v>
      </c>
      <c r="E12" s="1650">
        <v>0</v>
      </c>
      <c r="F12" s="1651">
        <v>0</v>
      </c>
      <c r="G12" s="1655">
        <v>20</v>
      </c>
    </row>
    <row r="13" spans="1:9" ht="32.1" customHeight="1" thickBot="1">
      <c r="A13" s="1983"/>
      <c r="B13" s="1979" t="s">
        <v>864</v>
      </c>
      <c r="C13" s="1980"/>
      <c r="D13" s="483" t="s">
        <v>2547</v>
      </c>
      <c r="E13" s="1650">
        <v>0</v>
      </c>
      <c r="F13" s="1651">
        <v>0</v>
      </c>
      <c r="G13" s="1655">
        <v>0</v>
      </c>
    </row>
    <row r="14" spans="1:9" ht="32.1" customHeight="1" thickBot="1">
      <c r="A14" s="1983"/>
      <c r="B14" s="1979" t="s">
        <v>865</v>
      </c>
      <c r="C14" s="1980"/>
      <c r="D14" s="1654">
        <v>0</v>
      </c>
      <c r="E14" s="1650">
        <v>0</v>
      </c>
      <c r="F14" s="1651">
        <v>0</v>
      </c>
      <c r="G14" s="1656">
        <v>0</v>
      </c>
    </row>
    <row r="15" spans="1:9" ht="32.1" customHeight="1" thickBot="1">
      <c r="A15" s="1983"/>
      <c r="B15" s="1968" t="s">
        <v>866</v>
      </c>
      <c r="C15" s="474" t="s">
        <v>867</v>
      </c>
      <c r="D15" s="479" t="s">
        <v>2547</v>
      </c>
      <c r="E15" s="1650">
        <v>0</v>
      </c>
      <c r="F15" s="1651">
        <v>0</v>
      </c>
      <c r="G15" s="1655">
        <v>0</v>
      </c>
    </row>
    <row r="16" spans="1:9" ht="32.1" customHeight="1" thickBot="1">
      <c r="A16" s="1983"/>
      <c r="B16" s="1968"/>
      <c r="C16" s="473" t="s">
        <v>868</v>
      </c>
      <c r="D16" s="483" t="s">
        <v>2547</v>
      </c>
      <c r="E16" s="1650">
        <v>0</v>
      </c>
      <c r="F16" s="1651">
        <v>0</v>
      </c>
      <c r="G16" s="1655">
        <v>0</v>
      </c>
    </row>
    <row r="17" spans="1:15" ht="32.1" customHeight="1" thickBot="1">
      <c r="A17" s="1983"/>
      <c r="B17" s="1969"/>
      <c r="C17" s="473" t="s">
        <v>869</v>
      </c>
      <c r="D17" s="1654">
        <v>0</v>
      </c>
      <c r="E17" s="1650">
        <v>0</v>
      </c>
      <c r="F17" s="1651">
        <v>0</v>
      </c>
      <c r="G17" s="1656">
        <v>0</v>
      </c>
    </row>
    <row r="18" spans="1:15" ht="32.1" customHeight="1" thickBot="1">
      <c r="A18" s="1983"/>
      <c r="B18" s="1967" t="s">
        <v>870</v>
      </c>
      <c r="C18" s="473" t="s">
        <v>867</v>
      </c>
      <c r="D18" s="1654">
        <v>0</v>
      </c>
      <c r="E18" s="1650">
        <v>0</v>
      </c>
      <c r="F18" s="1651">
        <v>0</v>
      </c>
      <c r="G18" s="1655">
        <v>0</v>
      </c>
    </row>
    <row r="19" spans="1:15" ht="32.1" customHeight="1" thickBot="1">
      <c r="A19" s="1983"/>
      <c r="B19" s="1968"/>
      <c r="C19" s="473" t="s">
        <v>868</v>
      </c>
      <c r="D19" s="1654">
        <v>0</v>
      </c>
      <c r="E19" s="1650">
        <v>0</v>
      </c>
      <c r="F19" s="1651">
        <v>0</v>
      </c>
      <c r="G19" s="1655">
        <v>0</v>
      </c>
      <c r="O19" s="1657"/>
    </row>
    <row r="20" spans="1:15" ht="32.1" customHeight="1" thickBot="1">
      <c r="A20" s="1983"/>
      <c r="B20" s="1969"/>
      <c r="C20" s="473" t="s">
        <v>869</v>
      </c>
      <c r="D20" s="1654">
        <v>0</v>
      </c>
      <c r="E20" s="1650">
        <v>0</v>
      </c>
      <c r="F20" s="1651">
        <v>0</v>
      </c>
      <c r="G20" s="1656">
        <v>0</v>
      </c>
    </row>
    <row r="21" spans="1:15" ht="32.1" customHeight="1" thickBot="1">
      <c r="A21" s="1983"/>
      <c r="B21" s="1970" t="s">
        <v>871</v>
      </c>
      <c r="C21" s="473" t="s">
        <v>872</v>
      </c>
      <c r="D21" s="1654">
        <v>0</v>
      </c>
      <c r="E21" s="1650">
        <v>0</v>
      </c>
      <c r="F21" s="1651">
        <v>0</v>
      </c>
      <c r="G21" s="1652">
        <v>20</v>
      </c>
    </row>
    <row r="22" spans="1:15" ht="32.1" customHeight="1" thickBot="1">
      <c r="A22" s="1983"/>
      <c r="B22" s="1970"/>
      <c r="C22" s="473" t="s">
        <v>873</v>
      </c>
      <c r="D22" s="1654">
        <v>0</v>
      </c>
      <c r="E22" s="1650">
        <v>0</v>
      </c>
      <c r="F22" s="1651">
        <v>0</v>
      </c>
      <c r="G22" s="1653">
        <v>0</v>
      </c>
    </row>
    <row r="23" spans="1:15" ht="32.1" customHeight="1" thickBot="1">
      <c r="A23" s="1983"/>
      <c r="B23" s="1970"/>
      <c r="C23" s="473" t="s">
        <v>874</v>
      </c>
      <c r="D23" s="1654">
        <v>0</v>
      </c>
      <c r="E23" s="1650">
        <v>0</v>
      </c>
      <c r="F23" s="1651">
        <v>0</v>
      </c>
      <c r="G23" s="1653">
        <v>0</v>
      </c>
    </row>
    <row r="24" spans="1:15" ht="32.1" customHeight="1" thickBot="1">
      <c r="A24" s="1983"/>
      <c r="B24" s="1970" t="s">
        <v>875</v>
      </c>
      <c r="C24" s="473" t="s">
        <v>867</v>
      </c>
      <c r="D24" s="1654">
        <v>0</v>
      </c>
      <c r="E24" s="1650">
        <v>0</v>
      </c>
      <c r="F24" s="1651">
        <v>0</v>
      </c>
      <c r="G24" s="1652">
        <v>0</v>
      </c>
    </row>
    <row r="25" spans="1:15" ht="32.1" customHeight="1" thickBot="1">
      <c r="A25" s="1983"/>
      <c r="B25" s="1970"/>
      <c r="C25" s="473" t="s">
        <v>868</v>
      </c>
      <c r="D25" s="1654">
        <v>0</v>
      </c>
      <c r="E25" s="1650">
        <v>0</v>
      </c>
      <c r="F25" s="1651">
        <v>0</v>
      </c>
      <c r="G25" s="1653">
        <v>0</v>
      </c>
    </row>
    <row r="26" spans="1:15" ht="32.1" customHeight="1" thickBot="1">
      <c r="A26" s="1984"/>
      <c r="B26" s="1970"/>
      <c r="C26" s="473" t="s">
        <v>869</v>
      </c>
      <c r="D26" s="1654">
        <v>0</v>
      </c>
      <c r="E26" s="1650">
        <v>0</v>
      </c>
      <c r="F26" s="1651">
        <v>0</v>
      </c>
      <c r="G26" s="1656">
        <v>0</v>
      </c>
    </row>
    <row r="27" spans="1:15" ht="32.1" customHeight="1" thickBot="1">
      <c r="A27" s="1971" t="s">
        <v>1244</v>
      </c>
      <c r="B27" s="1971"/>
      <c r="C27" s="1972"/>
      <c r="D27" s="1658">
        <v>0</v>
      </c>
      <c r="E27" s="1650">
        <v>0</v>
      </c>
      <c r="F27" s="1651">
        <v>0</v>
      </c>
      <c r="G27" s="1659">
        <v>0</v>
      </c>
    </row>
    <row r="28" spans="1:15" ht="23.1" customHeight="1">
      <c r="A28" s="490" t="s">
        <v>878</v>
      </c>
      <c r="B28" s="476" t="s">
        <v>1245</v>
      </c>
      <c r="C28" s="476" t="s">
        <v>1246</v>
      </c>
      <c r="D28" s="476" t="s">
        <v>1247</v>
      </c>
      <c r="E28" s="490"/>
      <c r="F28" s="490"/>
      <c r="G28" s="491"/>
    </row>
    <row r="29" spans="1:15" ht="36" customHeight="1">
      <c r="A29" s="492"/>
      <c r="B29" s="492"/>
      <c r="C29" s="492" t="s">
        <v>1248</v>
      </c>
      <c r="D29" s="492"/>
      <c r="E29" s="492"/>
      <c r="F29" s="492"/>
      <c r="G29" s="493" t="s">
        <v>2548</v>
      </c>
    </row>
    <row r="30" spans="1:15" ht="23.1" customHeight="1">
      <c r="C30" s="475"/>
      <c r="G30" s="475"/>
    </row>
    <row r="31" spans="1:15" ht="23.1" customHeight="1">
      <c r="C31" s="475"/>
      <c r="G31" s="475"/>
    </row>
    <row r="32" spans="1:15"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4" type="noConversion"/>
  <hyperlinks>
    <hyperlink ref="H2" location="預告統計資料發布時間表!A1" display="回發布時間表" xr:uid="{7BA6AAFA-29D5-4C57-88E6-E75BF66DA77B}"/>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6B89E87-8C2B-4C35-8086-E68A3C0C599B}">
  <sheetPr>
    <pageSetUpPr fitToPage="1"/>
  </sheetPr>
  <dimension ref="A1:O41"/>
  <sheetViews>
    <sheetView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107" t="s">
        <v>62</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2549</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2550</v>
      </c>
      <c r="E8" s="1650">
        <v>0</v>
      </c>
      <c r="F8" s="1651">
        <v>0</v>
      </c>
      <c r="G8" s="1652">
        <v>16</v>
      </c>
    </row>
    <row r="9" spans="1:9" ht="32.1" customHeight="1" thickBot="1">
      <c r="A9" s="1973"/>
      <c r="B9" s="1977" t="s">
        <v>860</v>
      </c>
      <c r="C9" s="1978"/>
      <c r="D9" s="483" t="s">
        <v>2550</v>
      </c>
      <c r="E9" s="1650">
        <v>0</v>
      </c>
      <c r="F9" s="1651">
        <v>0</v>
      </c>
      <c r="G9" s="1653">
        <v>16</v>
      </c>
    </row>
    <row r="10" spans="1:9" ht="32.1" customHeight="1" thickBot="1">
      <c r="A10" s="1973"/>
      <c r="B10" s="1979" t="s">
        <v>861</v>
      </c>
      <c r="C10" s="1980"/>
      <c r="D10" s="1654">
        <v>0</v>
      </c>
      <c r="E10" s="1650">
        <v>0</v>
      </c>
      <c r="F10" s="1651">
        <v>0</v>
      </c>
      <c r="G10" s="1653">
        <v>0</v>
      </c>
    </row>
    <row r="11" spans="1:9" ht="32.1" customHeight="1" thickBot="1">
      <c r="A11" s="1974"/>
      <c r="B11" s="1970" t="s">
        <v>862</v>
      </c>
      <c r="C11" s="1981"/>
      <c r="D11" s="1654">
        <v>0</v>
      </c>
      <c r="E11" s="1650">
        <v>0</v>
      </c>
      <c r="F11" s="1651">
        <v>0</v>
      </c>
      <c r="G11" s="1653">
        <v>0</v>
      </c>
    </row>
    <row r="12" spans="1:9" ht="32.1" customHeight="1" thickBot="1">
      <c r="A12" s="1982" t="s">
        <v>863</v>
      </c>
      <c r="B12" s="1979" t="s">
        <v>1242</v>
      </c>
      <c r="C12" s="1980"/>
      <c r="D12" s="483" t="s">
        <v>2550</v>
      </c>
      <c r="E12" s="1650">
        <v>0</v>
      </c>
      <c r="F12" s="1651">
        <v>0</v>
      </c>
      <c r="G12" s="1655">
        <v>16</v>
      </c>
    </row>
    <row r="13" spans="1:9" ht="32.1" customHeight="1" thickBot="1">
      <c r="A13" s="1983"/>
      <c r="B13" s="1979" t="s">
        <v>864</v>
      </c>
      <c r="C13" s="1980"/>
      <c r="D13" s="483" t="s">
        <v>2550</v>
      </c>
      <c r="E13" s="1650">
        <v>0</v>
      </c>
      <c r="F13" s="1651">
        <v>0</v>
      </c>
      <c r="G13" s="1655">
        <v>0</v>
      </c>
    </row>
    <row r="14" spans="1:9" ht="32.1" customHeight="1" thickBot="1">
      <c r="A14" s="1983"/>
      <c r="B14" s="1979" t="s">
        <v>865</v>
      </c>
      <c r="C14" s="1980"/>
      <c r="D14" s="1654">
        <v>0</v>
      </c>
      <c r="E14" s="1650">
        <v>0</v>
      </c>
      <c r="F14" s="1651">
        <v>0</v>
      </c>
      <c r="G14" s="1656">
        <v>0</v>
      </c>
    </row>
    <row r="15" spans="1:9" ht="32.1" customHeight="1" thickBot="1">
      <c r="A15" s="1983"/>
      <c r="B15" s="1968" t="s">
        <v>866</v>
      </c>
      <c r="C15" s="474" t="s">
        <v>867</v>
      </c>
      <c r="D15" s="479" t="s">
        <v>2550</v>
      </c>
      <c r="E15" s="1650">
        <v>0</v>
      </c>
      <c r="F15" s="1651">
        <v>0</v>
      </c>
      <c r="G15" s="1655">
        <v>0</v>
      </c>
    </row>
    <row r="16" spans="1:9" ht="32.1" customHeight="1" thickBot="1">
      <c r="A16" s="1983"/>
      <c r="B16" s="1968"/>
      <c r="C16" s="473" t="s">
        <v>868</v>
      </c>
      <c r="D16" s="483" t="s">
        <v>2550</v>
      </c>
      <c r="E16" s="1650">
        <v>0</v>
      </c>
      <c r="F16" s="1651">
        <v>0</v>
      </c>
      <c r="G16" s="1655">
        <v>0</v>
      </c>
    </row>
    <row r="17" spans="1:15" ht="32.1" customHeight="1" thickBot="1">
      <c r="A17" s="1983"/>
      <c r="B17" s="1969"/>
      <c r="C17" s="473" t="s">
        <v>869</v>
      </c>
      <c r="D17" s="1654">
        <v>0</v>
      </c>
      <c r="E17" s="1650">
        <v>0</v>
      </c>
      <c r="F17" s="1651">
        <v>0</v>
      </c>
      <c r="G17" s="1656">
        <v>0</v>
      </c>
    </row>
    <row r="18" spans="1:15" ht="32.1" customHeight="1" thickBot="1">
      <c r="A18" s="1983"/>
      <c r="B18" s="1967" t="s">
        <v>870</v>
      </c>
      <c r="C18" s="473" t="s">
        <v>867</v>
      </c>
      <c r="D18" s="1654">
        <v>0</v>
      </c>
      <c r="E18" s="1650">
        <v>0</v>
      </c>
      <c r="F18" s="1651">
        <v>0</v>
      </c>
      <c r="G18" s="1655">
        <v>0</v>
      </c>
    </row>
    <row r="19" spans="1:15" ht="32.1" customHeight="1" thickBot="1">
      <c r="A19" s="1983"/>
      <c r="B19" s="1968"/>
      <c r="C19" s="473" t="s">
        <v>868</v>
      </c>
      <c r="D19" s="1654">
        <v>0</v>
      </c>
      <c r="E19" s="1650">
        <v>0</v>
      </c>
      <c r="F19" s="1651">
        <v>0</v>
      </c>
      <c r="G19" s="1655">
        <v>0</v>
      </c>
      <c r="O19" s="1657"/>
    </row>
    <row r="20" spans="1:15" ht="32.1" customHeight="1" thickBot="1">
      <c r="A20" s="1983"/>
      <c r="B20" s="1969"/>
      <c r="C20" s="473" t="s">
        <v>869</v>
      </c>
      <c r="D20" s="1654">
        <v>0</v>
      </c>
      <c r="E20" s="1650">
        <v>0</v>
      </c>
      <c r="F20" s="1651">
        <v>0</v>
      </c>
      <c r="G20" s="1656">
        <v>0</v>
      </c>
    </row>
    <row r="21" spans="1:15" ht="32.1" customHeight="1" thickBot="1">
      <c r="A21" s="1983"/>
      <c r="B21" s="1970" t="s">
        <v>871</v>
      </c>
      <c r="C21" s="473" t="s">
        <v>872</v>
      </c>
      <c r="D21" s="1654">
        <v>0</v>
      </c>
      <c r="E21" s="1650">
        <v>0</v>
      </c>
      <c r="F21" s="1651">
        <v>0</v>
      </c>
      <c r="G21" s="1652">
        <v>16</v>
      </c>
    </row>
    <row r="22" spans="1:15" ht="32.1" customHeight="1" thickBot="1">
      <c r="A22" s="1983"/>
      <c r="B22" s="1970"/>
      <c r="C22" s="473" t="s">
        <v>873</v>
      </c>
      <c r="D22" s="1654">
        <v>0</v>
      </c>
      <c r="E22" s="1650">
        <v>0</v>
      </c>
      <c r="F22" s="1651">
        <v>0</v>
      </c>
      <c r="G22" s="1653">
        <v>0</v>
      </c>
    </row>
    <row r="23" spans="1:15" ht="32.1" customHeight="1" thickBot="1">
      <c r="A23" s="1983"/>
      <c r="B23" s="1970"/>
      <c r="C23" s="473" t="s">
        <v>874</v>
      </c>
      <c r="D23" s="1654">
        <v>0</v>
      </c>
      <c r="E23" s="1650">
        <v>0</v>
      </c>
      <c r="F23" s="1651">
        <v>0</v>
      </c>
      <c r="G23" s="1653">
        <v>0</v>
      </c>
    </row>
    <row r="24" spans="1:15" ht="32.1" customHeight="1" thickBot="1">
      <c r="A24" s="1983"/>
      <c r="B24" s="1970" t="s">
        <v>875</v>
      </c>
      <c r="C24" s="473" t="s">
        <v>867</v>
      </c>
      <c r="D24" s="1654">
        <v>0</v>
      </c>
      <c r="E24" s="1650">
        <v>0</v>
      </c>
      <c r="F24" s="1651">
        <v>0</v>
      </c>
      <c r="G24" s="1652">
        <v>0</v>
      </c>
    </row>
    <row r="25" spans="1:15" ht="32.1" customHeight="1" thickBot="1">
      <c r="A25" s="1983"/>
      <c r="B25" s="1970"/>
      <c r="C25" s="473" t="s">
        <v>868</v>
      </c>
      <c r="D25" s="1654">
        <v>0</v>
      </c>
      <c r="E25" s="1650">
        <v>0</v>
      </c>
      <c r="F25" s="1651">
        <v>0</v>
      </c>
      <c r="G25" s="1653">
        <v>0</v>
      </c>
    </row>
    <row r="26" spans="1:15" ht="32.1" customHeight="1" thickBot="1">
      <c r="A26" s="1984"/>
      <c r="B26" s="1970"/>
      <c r="C26" s="473" t="s">
        <v>869</v>
      </c>
      <c r="D26" s="1654">
        <v>0</v>
      </c>
      <c r="E26" s="1650">
        <v>0</v>
      </c>
      <c r="F26" s="1651">
        <v>0</v>
      </c>
      <c r="G26" s="1656">
        <v>0</v>
      </c>
    </row>
    <row r="27" spans="1:15" ht="32.1" customHeight="1" thickBot="1">
      <c r="A27" s="1971" t="s">
        <v>1244</v>
      </c>
      <c r="B27" s="1971"/>
      <c r="C27" s="1972"/>
      <c r="D27" s="1658">
        <v>0</v>
      </c>
      <c r="E27" s="1650">
        <v>0</v>
      </c>
      <c r="F27" s="1651">
        <v>0</v>
      </c>
      <c r="G27" s="1659">
        <v>0</v>
      </c>
    </row>
    <row r="28" spans="1:15" ht="23.1" customHeight="1">
      <c r="A28" s="490" t="s">
        <v>878</v>
      </c>
      <c r="B28" s="476" t="s">
        <v>1245</v>
      </c>
      <c r="C28" s="476" t="s">
        <v>1246</v>
      </c>
      <c r="D28" s="476" t="s">
        <v>1247</v>
      </c>
      <c r="E28" s="490"/>
      <c r="F28" s="490"/>
      <c r="G28" s="491"/>
    </row>
    <row r="29" spans="1:15" ht="36" customHeight="1">
      <c r="A29" s="492"/>
      <c r="B29" s="492"/>
      <c r="C29" s="492" t="s">
        <v>1248</v>
      </c>
      <c r="D29" s="492"/>
      <c r="E29" s="492"/>
      <c r="F29" s="492"/>
      <c r="G29" s="493" t="s">
        <v>2551</v>
      </c>
    </row>
    <row r="30" spans="1:15" ht="23.1" customHeight="1">
      <c r="C30" s="475"/>
      <c r="G30" s="475"/>
    </row>
    <row r="31" spans="1:15" ht="23.1" customHeight="1">
      <c r="C31" s="475"/>
      <c r="G31" s="475"/>
    </row>
    <row r="32" spans="1:15"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2" location="預告統計資料發布時間表!A1" display="回發布時間表" xr:uid="{63D0102F-5C82-42A2-A7A8-AB7E94884856}"/>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E7B999B-C894-412E-ACB8-9A5E06C01C70}">
  <sheetPr>
    <tabColor theme="5" tint="0.39997558519241921"/>
  </sheetPr>
  <dimension ref="A1:B35"/>
  <sheetViews>
    <sheetView workbookViewId="0"/>
  </sheetViews>
  <sheetFormatPr defaultRowHeight="16.5"/>
  <cols>
    <col min="1" max="1" width="93.625" style="108" customWidth="1"/>
    <col min="2" max="16384" width="9" style="108"/>
  </cols>
  <sheetData>
    <row r="1" spans="1:2" ht="39">
      <c r="A1" s="445" t="s">
        <v>1905</v>
      </c>
      <c r="B1" s="435" t="s">
        <v>980</v>
      </c>
    </row>
    <row r="2" spans="1:2" ht="19.5">
      <c r="A2" s="109" t="s">
        <v>161</v>
      </c>
    </row>
    <row r="3" spans="1:2" ht="19.5">
      <c r="A3" s="109" t="s">
        <v>1092</v>
      </c>
    </row>
    <row r="4" spans="1:2" ht="19.5">
      <c r="A4" s="113" t="s">
        <v>65</v>
      </c>
    </row>
    <row r="5" spans="1:2" ht="19.5">
      <c r="A5" s="441" t="s">
        <v>1056</v>
      </c>
    </row>
    <row r="6" spans="1:2" ht="19.5">
      <c r="A6" s="441" t="s">
        <v>1096</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72</v>
      </c>
    </row>
    <row r="14" spans="1:2" ht="93.75">
      <c r="A14" s="133" t="s">
        <v>1093</v>
      </c>
    </row>
    <row r="15" spans="1:2" ht="19.5">
      <c r="A15" s="117" t="s">
        <v>168</v>
      </c>
    </row>
    <row r="16" spans="1:2" ht="19.5">
      <c r="A16" s="114" t="s">
        <v>75</v>
      </c>
    </row>
    <row r="17" spans="1:1" ht="39">
      <c r="A17" s="117" t="s">
        <v>1005</v>
      </c>
    </row>
    <row r="18" spans="1:1" ht="39">
      <c r="A18" s="117" t="s">
        <v>1006</v>
      </c>
    </row>
    <row r="19" spans="1:1" ht="19.5">
      <c r="A19" s="117" t="s">
        <v>183</v>
      </c>
    </row>
    <row r="20" spans="1:1" ht="19.5">
      <c r="A20" s="117" t="s">
        <v>1007</v>
      </c>
    </row>
    <row r="21" spans="1:1" ht="19.5">
      <c r="A21" s="117" t="s">
        <v>1094</v>
      </c>
    </row>
    <row r="22" spans="1:1" ht="19.5">
      <c r="A22" s="117" t="s">
        <v>1009</v>
      </c>
    </row>
    <row r="23" spans="1:1" ht="19.5">
      <c r="A23" s="117" t="s">
        <v>633</v>
      </c>
    </row>
    <row r="24" spans="1:1" ht="58.5">
      <c r="A24" s="124" t="s">
        <v>1095</v>
      </c>
    </row>
    <row r="25" spans="1:1" ht="19.5">
      <c r="A25" s="124" t="s">
        <v>176</v>
      </c>
    </row>
    <row r="26" spans="1:1" ht="19.5">
      <c r="A26" s="124" t="s">
        <v>1013</v>
      </c>
    </row>
    <row r="27" spans="1:1" ht="19.5">
      <c r="A27" s="124" t="s">
        <v>86</v>
      </c>
    </row>
    <row r="28" spans="1:1" ht="19.5">
      <c r="A28" s="123" t="s">
        <v>87</v>
      </c>
    </row>
    <row r="29" spans="1:1" ht="39">
      <c r="A29" s="124" t="s">
        <v>674</v>
      </c>
    </row>
    <row r="30" spans="1:1" ht="39">
      <c r="A30" s="124" t="s">
        <v>1014</v>
      </c>
    </row>
    <row r="31" spans="1:1" ht="19.5">
      <c r="A31" s="123" t="s">
        <v>88</v>
      </c>
    </row>
    <row r="32" spans="1:1" ht="39">
      <c r="A32" s="124" t="s">
        <v>1015</v>
      </c>
    </row>
    <row r="33" spans="1:1" ht="19.5">
      <c r="A33" s="117" t="s">
        <v>136</v>
      </c>
    </row>
    <row r="34" spans="1:1" ht="39">
      <c r="A34" s="118" t="s">
        <v>91</v>
      </c>
    </row>
    <row r="35" spans="1:1" ht="20.25" thickBot="1">
      <c r="A35" s="119" t="s">
        <v>92</v>
      </c>
    </row>
  </sheetData>
  <phoneticPr fontId="4" type="noConversion"/>
  <hyperlinks>
    <hyperlink ref="B1" location="預告統計資料發布時間表!A1" display="回發布時間表" xr:uid="{8767B1B0-4D69-41EB-B724-72AFDA012A72}"/>
  </hyperlinks>
  <pageMargins left="0.7" right="0.7" top="0.75" bottom="0.75" header="0.3" footer="0.3"/>
  <pageSetup paperSize="9" orientation="portrait" r:id="rId1"/>
</worksheet>
</file>

<file path=xl/worksheets/sheet1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6D30257-2B33-4468-ADD5-7F8FAD88021D}">
  <sheetPr>
    <pageSetUpPr fitToPage="1"/>
  </sheetPr>
  <dimension ref="A1:K41"/>
  <sheetViews>
    <sheetView topLeftCell="F1" zoomScaleNormal="100" workbookViewId="0">
      <selection activeCell="K2" sqref="K2"/>
    </sheetView>
  </sheetViews>
  <sheetFormatPr defaultColWidth="8.875" defaultRowHeight="16.5"/>
  <cols>
    <col min="1" max="1" width="10.625" style="542" customWidth="1"/>
    <col min="2" max="2" width="11.75" style="542" customWidth="1"/>
    <col min="3" max="3" width="8.625" style="542" customWidth="1"/>
    <col min="4" max="4" width="9.625" style="542"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2539</v>
      </c>
      <c r="D2" s="832"/>
      <c r="G2" s="955" t="s">
        <v>1695</v>
      </c>
      <c r="H2" s="2733" t="s">
        <v>1696</v>
      </c>
      <c r="I2" s="2414"/>
      <c r="J2" s="2413"/>
      <c r="K2" s="107" t="s">
        <v>62</v>
      </c>
    </row>
    <row r="3" spans="1:11" s="329" customFormat="1" ht="25.5">
      <c r="A3" s="2416" t="s">
        <v>2540</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2552</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v>265879</v>
      </c>
      <c r="E11" s="542"/>
      <c r="F11" s="958">
        <v>265879</v>
      </c>
      <c r="G11" s="542"/>
      <c r="H11" s="542"/>
      <c r="I11" s="542"/>
      <c r="J11" s="542"/>
      <c r="K11" s="542"/>
    </row>
    <row r="12" spans="1:11" s="828" customFormat="1" ht="23.1" customHeight="1">
      <c r="A12" s="2417" t="s">
        <v>1705</v>
      </c>
      <c r="B12" s="2418"/>
      <c r="C12" s="959"/>
      <c r="D12" s="960">
        <v>43140</v>
      </c>
      <c r="E12" s="961"/>
      <c r="F12" s="960">
        <v>43140</v>
      </c>
      <c r="G12" s="961"/>
      <c r="H12" s="962"/>
      <c r="I12" s="961"/>
      <c r="J12" s="962"/>
    </row>
    <row r="13" spans="1:11" s="828" customFormat="1" ht="23.1" customHeight="1">
      <c r="A13" s="2417" t="s">
        <v>1706</v>
      </c>
      <c r="B13" s="2418"/>
      <c r="C13" s="959"/>
      <c r="D13" s="960">
        <v>28405</v>
      </c>
      <c r="E13" s="962"/>
      <c r="F13" s="960">
        <v>28405</v>
      </c>
      <c r="G13" s="962"/>
      <c r="H13" s="962"/>
      <c r="I13" s="962"/>
      <c r="J13" s="962"/>
    </row>
    <row r="14" spans="1:11" s="828" customFormat="1" ht="23.1" customHeight="1">
      <c r="A14" s="2417" t="s">
        <v>1707</v>
      </c>
      <c r="B14" s="2418"/>
      <c r="C14" s="959"/>
      <c r="D14" s="960">
        <v>15835</v>
      </c>
      <c r="E14" s="962"/>
      <c r="F14" s="960">
        <v>15835</v>
      </c>
      <c r="G14" s="962"/>
      <c r="H14" s="962"/>
      <c r="I14" s="962"/>
      <c r="J14" s="962"/>
    </row>
    <row r="15" spans="1:11" s="828" customFormat="1" ht="23.1" customHeight="1">
      <c r="A15" s="2417" t="s">
        <v>1708</v>
      </c>
      <c r="B15" s="2418"/>
      <c r="C15" s="959"/>
      <c r="D15" s="960">
        <v>14195</v>
      </c>
      <c r="E15" s="962"/>
      <c r="F15" s="960">
        <v>14195</v>
      </c>
      <c r="G15" s="962"/>
      <c r="H15" s="962"/>
      <c r="I15" s="962"/>
      <c r="J15" s="962"/>
    </row>
    <row r="16" spans="1:11" s="828" customFormat="1" ht="23.1" customHeight="1">
      <c r="A16" s="2417" t="s">
        <v>1709</v>
      </c>
      <c r="B16" s="2418"/>
      <c r="C16" s="959"/>
      <c r="D16" s="960">
        <v>15125</v>
      </c>
      <c r="E16" s="962"/>
      <c r="F16" s="960">
        <v>15125</v>
      </c>
      <c r="G16" s="962"/>
      <c r="H16" s="962"/>
      <c r="I16" s="962"/>
      <c r="J16" s="962"/>
    </row>
    <row r="17" spans="1:11" ht="23.1" customHeight="1">
      <c r="A17" s="2417" t="s">
        <v>1710</v>
      </c>
      <c r="B17" s="2418"/>
      <c r="C17" s="959"/>
      <c r="D17" s="960">
        <v>24665</v>
      </c>
      <c r="E17" s="962"/>
      <c r="F17" s="960">
        <v>24665</v>
      </c>
      <c r="G17" s="962"/>
      <c r="H17" s="962"/>
      <c r="I17" s="962"/>
      <c r="J17" s="962"/>
      <c r="K17" s="828"/>
    </row>
    <row r="18" spans="1:11" ht="23.1" customHeight="1">
      <c r="A18" s="2417" t="s">
        <v>1711</v>
      </c>
      <c r="B18" s="2418"/>
      <c r="C18" s="959"/>
      <c r="D18" s="960">
        <v>23460</v>
      </c>
      <c r="E18" s="962"/>
      <c r="F18" s="960">
        <v>23460</v>
      </c>
      <c r="G18" s="962"/>
      <c r="H18" s="962"/>
      <c r="I18" s="962"/>
      <c r="J18" s="962"/>
      <c r="K18" s="828"/>
    </row>
    <row r="19" spans="1:11" ht="23.1" customHeight="1">
      <c r="A19" s="2417" t="s">
        <v>1712</v>
      </c>
      <c r="B19" s="2418"/>
      <c r="C19" s="959"/>
      <c r="D19" s="960">
        <v>0</v>
      </c>
      <c r="E19" s="962"/>
      <c r="F19" s="960">
        <v>0</v>
      </c>
      <c r="G19" s="962"/>
      <c r="H19" s="962"/>
      <c r="I19" s="962"/>
      <c r="J19" s="962"/>
    </row>
    <row r="20" spans="1:11" ht="23.1" customHeight="1">
      <c r="A20" s="2417" t="s">
        <v>1713</v>
      </c>
      <c r="B20" s="2418"/>
      <c r="C20" s="959"/>
      <c r="D20" s="960">
        <v>23770</v>
      </c>
      <c r="E20" s="962"/>
      <c r="F20" s="960">
        <v>23770</v>
      </c>
      <c r="G20" s="962"/>
      <c r="H20" s="962"/>
      <c r="I20" s="962"/>
      <c r="J20" s="962"/>
    </row>
    <row r="21" spans="1:11" ht="23.1" customHeight="1">
      <c r="A21" s="2417" t="s">
        <v>1714</v>
      </c>
      <c r="B21" s="2418"/>
      <c r="C21" s="959"/>
      <c r="D21" s="960">
        <v>3690</v>
      </c>
      <c r="E21" s="962"/>
      <c r="F21" s="960">
        <v>3690</v>
      </c>
      <c r="G21" s="962"/>
      <c r="H21" s="962"/>
      <c r="I21" s="962"/>
      <c r="J21" s="962"/>
    </row>
    <row r="22" spans="1:11" ht="23.1" customHeight="1">
      <c r="A22" s="2444" t="s">
        <v>1715</v>
      </c>
      <c r="B22" s="2445"/>
      <c r="C22" s="959"/>
      <c r="D22" s="960">
        <v>56885</v>
      </c>
      <c r="E22" s="962"/>
      <c r="F22" s="960">
        <v>56885</v>
      </c>
      <c r="G22" s="962"/>
      <c r="H22" s="962"/>
      <c r="I22" s="962"/>
      <c r="J22" s="962"/>
    </row>
    <row r="23" spans="1:11" ht="23.1" customHeight="1">
      <c r="A23" s="2444" t="s">
        <v>1716</v>
      </c>
      <c r="B23" s="2445"/>
      <c r="C23" s="959"/>
      <c r="D23" s="960">
        <v>0</v>
      </c>
      <c r="E23" s="962"/>
      <c r="F23" s="960">
        <v>0</v>
      </c>
      <c r="G23" s="962"/>
      <c r="H23" s="962"/>
      <c r="I23" s="962"/>
      <c r="J23" s="962"/>
    </row>
    <row r="24" spans="1:11" ht="23.1" customHeight="1">
      <c r="A24" s="2444" t="s">
        <v>1717</v>
      </c>
      <c r="B24" s="2445"/>
      <c r="C24" s="959"/>
      <c r="D24" s="960">
        <v>130</v>
      </c>
      <c r="E24" s="962"/>
      <c r="F24" s="960">
        <v>130</v>
      </c>
      <c r="G24" s="962"/>
      <c r="H24" s="962"/>
      <c r="I24" s="962"/>
      <c r="J24" s="962"/>
    </row>
    <row r="25" spans="1:11" ht="23.1" customHeight="1">
      <c r="A25" s="2444" t="s">
        <v>1718</v>
      </c>
      <c r="B25" s="2445"/>
      <c r="C25" s="959"/>
      <c r="D25" s="960">
        <v>26</v>
      </c>
      <c r="E25" s="962"/>
      <c r="F25" s="960">
        <v>26</v>
      </c>
      <c r="G25" s="962"/>
      <c r="H25" s="962"/>
      <c r="I25" s="962"/>
      <c r="J25" s="962"/>
    </row>
    <row r="26" spans="1:11" ht="23.1" customHeight="1">
      <c r="A26" s="2444" t="s">
        <v>1719</v>
      </c>
      <c r="B26" s="2445"/>
      <c r="C26" s="959"/>
      <c r="D26" s="960">
        <v>102</v>
      </c>
      <c r="E26" s="962"/>
      <c r="F26" s="960">
        <v>102</v>
      </c>
      <c r="G26" s="962"/>
      <c r="H26" s="962"/>
      <c r="I26" s="962"/>
      <c r="J26" s="962"/>
    </row>
    <row r="27" spans="1:11" ht="23.1" customHeight="1">
      <c r="A27" s="2444" t="s">
        <v>1720</v>
      </c>
      <c r="B27" s="2445"/>
      <c r="C27" s="959"/>
      <c r="D27" s="960">
        <v>5225</v>
      </c>
      <c r="E27" s="962"/>
      <c r="F27" s="960">
        <v>5225</v>
      </c>
      <c r="G27" s="962"/>
      <c r="H27" s="962"/>
      <c r="I27" s="962"/>
      <c r="J27" s="962"/>
    </row>
    <row r="28" spans="1:11" ht="23.1" customHeight="1">
      <c r="A28" s="2444" t="s">
        <v>1721</v>
      </c>
      <c r="B28" s="2445"/>
      <c r="D28" s="963">
        <v>120</v>
      </c>
      <c r="E28" s="828"/>
      <c r="F28" s="963">
        <v>120</v>
      </c>
      <c r="G28" s="828"/>
      <c r="H28" s="828"/>
      <c r="I28" s="828"/>
      <c r="J28" s="828"/>
    </row>
    <row r="29" spans="1:11" ht="23.1" customHeight="1">
      <c r="A29" s="2444" t="s">
        <v>1722</v>
      </c>
      <c r="B29" s="2445"/>
      <c r="D29" s="963">
        <v>0</v>
      </c>
      <c r="E29" s="828"/>
      <c r="F29" s="963">
        <v>0</v>
      </c>
      <c r="G29" s="828"/>
      <c r="H29" s="828"/>
      <c r="I29" s="828"/>
      <c r="J29" s="828"/>
    </row>
    <row r="30" spans="1:11" ht="36" customHeight="1">
      <c r="A30" s="2444" t="s">
        <v>1723</v>
      </c>
      <c r="B30" s="2445"/>
      <c r="D30" s="963">
        <v>6</v>
      </c>
      <c r="E30" s="828"/>
      <c r="F30" s="963">
        <v>6</v>
      </c>
      <c r="G30" s="828"/>
      <c r="H30" s="828"/>
      <c r="I30" s="828"/>
      <c r="J30" s="828"/>
    </row>
    <row r="31" spans="1:11" ht="37.5" customHeight="1">
      <c r="A31" s="2444" t="s">
        <v>1724</v>
      </c>
      <c r="B31" s="2445"/>
      <c r="D31" s="963">
        <v>11100</v>
      </c>
      <c r="E31" s="828"/>
      <c r="F31" s="963">
        <v>11100</v>
      </c>
      <c r="G31" s="828"/>
      <c r="H31" s="828"/>
      <c r="I31" s="828"/>
      <c r="J31" s="828"/>
    </row>
    <row r="32" spans="1:11" ht="23.1" customHeight="1">
      <c r="A32" s="2444" t="s">
        <v>1725</v>
      </c>
      <c r="B32" s="2445"/>
      <c r="D32" s="963">
        <v>0</v>
      </c>
      <c r="E32" s="828"/>
      <c r="F32" s="963">
        <v>0</v>
      </c>
      <c r="G32" s="828"/>
      <c r="H32" s="828"/>
      <c r="I32" s="828"/>
      <c r="J32" s="828"/>
    </row>
    <row r="33" spans="1:10" ht="23.1" customHeight="1">
      <c r="A33" s="2444" t="s">
        <v>1726</v>
      </c>
      <c r="B33" s="2445"/>
      <c r="D33" s="963">
        <v>0</v>
      </c>
      <c r="E33" s="828"/>
      <c r="F33" s="963">
        <v>0</v>
      </c>
      <c r="G33" s="828"/>
      <c r="H33" s="828"/>
      <c r="I33" s="828"/>
      <c r="J33" s="828"/>
    </row>
    <row r="34" spans="1:10" ht="23.1" customHeight="1" thickBot="1">
      <c r="A34" s="2447" t="s">
        <v>1727</v>
      </c>
      <c r="B34" s="2448"/>
      <c r="C34" s="964"/>
      <c r="D34" s="965">
        <v>0</v>
      </c>
      <c r="E34" s="966"/>
      <c r="F34" s="965">
        <v>0</v>
      </c>
      <c r="G34" s="966"/>
      <c r="H34" s="966"/>
      <c r="I34" s="966"/>
      <c r="J34" s="966"/>
    </row>
    <row r="35" spans="1:10">
      <c r="A35" s="362" t="s">
        <v>878</v>
      </c>
      <c r="B35" s="967" t="s">
        <v>1377</v>
      </c>
      <c r="C35" s="329"/>
      <c r="D35" s="329"/>
      <c r="E35" s="363" t="s">
        <v>922</v>
      </c>
      <c r="F35" s="969"/>
      <c r="G35" s="363" t="s">
        <v>1728</v>
      </c>
      <c r="J35" s="363" t="s">
        <v>2553</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2545</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2" location="預告統計資料發布時間表!A1" display="回發布時間表" xr:uid="{297198DB-CE76-45CD-BFEB-960F154696FE}"/>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4C2A72-0CFF-49FF-92BB-FB08BF2DC4F9}">
  <sheetPr>
    <pageSetUpPr fitToPage="1"/>
  </sheetPr>
  <dimension ref="A1:O41"/>
  <sheetViews>
    <sheetView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8" width="10.75" style="467" customWidth="1"/>
    <col min="9"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107" t="s">
        <v>62</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2554</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2555</v>
      </c>
      <c r="E8" s="1650">
        <v>0</v>
      </c>
      <c r="F8" s="1651">
        <v>0</v>
      </c>
      <c r="G8" s="1652">
        <v>11</v>
      </c>
    </row>
    <row r="9" spans="1:9" ht="32.1" customHeight="1" thickBot="1">
      <c r="A9" s="1973"/>
      <c r="B9" s="1977" t="s">
        <v>860</v>
      </c>
      <c r="C9" s="1978"/>
      <c r="D9" s="483" t="s">
        <v>2555</v>
      </c>
      <c r="E9" s="1650">
        <v>0</v>
      </c>
      <c r="F9" s="1651">
        <v>0</v>
      </c>
      <c r="G9" s="1653">
        <v>11</v>
      </c>
    </row>
    <row r="10" spans="1:9" ht="32.1" customHeight="1" thickBot="1">
      <c r="A10" s="1973"/>
      <c r="B10" s="1979" t="s">
        <v>861</v>
      </c>
      <c r="C10" s="1980"/>
      <c r="D10" s="1654">
        <v>0</v>
      </c>
      <c r="E10" s="1650">
        <v>0</v>
      </c>
      <c r="F10" s="1651">
        <v>0</v>
      </c>
      <c r="G10" s="1653">
        <v>0</v>
      </c>
    </row>
    <row r="11" spans="1:9" ht="32.1" customHeight="1" thickBot="1">
      <c r="A11" s="1974"/>
      <c r="B11" s="1970" t="s">
        <v>862</v>
      </c>
      <c r="C11" s="1981"/>
      <c r="D11" s="1654">
        <v>0</v>
      </c>
      <c r="E11" s="1650">
        <v>0</v>
      </c>
      <c r="F11" s="1651">
        <v>0</v>
      </c>
      <c r="G11" s="1653">
        <v>0</v>
      </c>
    </row>
    <row r="12" spans="1:9" ht="32.1" customHeight="1" thickBot="1">
      <c r="A12" s="1982" t="s">
        <v>863</v>
      </c>
      <c r="B12" s="1979" t="s">
        <v>1242</v>
      </c>
      <c r="C12" s="1980"/>
      <c r="D12" s="483" t="s">
        <v>2555</v>
      </c>
      <c r="E12" s="1650">
        <v>0</v>
      </c>
      <c r="F12" s="1651">
        <v>0</v>
      </c>
      <c r="G12" s="1655">
        <v>11</v>
      </c>
    </row>
    <row r="13" spans="1:9" ht="32.1" customHeight="1" thickBot="1">
      <c r="A13" s="1983"/>
      <c r="B13" s="1979" t="s">
        <v>864</v>
      </c>
      <c r="C13" s="1980"/>
      <c r="D13" s="483" t="s">
        <v>2555</v>
      </c>
      <c r="E13" s="1650">
        <v>0</v>
      </c>
      <c r="F13" s="1651">
        <v>0</v>
      </c>
      <c r="G13" s="1655">
        <v>0</v>
      </c>
    </row>
    <row r="14" spans="1:9" ht="32.1" customHeight="1" thickBot="1">
      <c r="A14" s="1983"/>
      <c r="B14" s="1979" t="s">
        <v>865</v>
      </c>
      <c r="C14" s="1980"/>
      <c r="D14" s="1654">
        <v>0</v>
      </c>
      <c r="E14" s="1650">
        <v>0</v>
      </c>
      <c r="F14" s="1651">
        <v>0</v>
      </c>
      <c r="G14" s="1656">
        <v>0</v>
      </c>
    </row>
    <row r="15" spans="1:9" ht="32.1" customHeight="1" thickBot="1">
      <c r="A15" s="1983"/>
      <c r="B15" s="1968" t="s">
        <v>866</v>
      </c>
      <c r="C15" s="474" t="s">
        <v>867</v>
      </c>
      <c r="D15" s="479" t="s">
        <v>2555</v>
      </c>
      <c r="E15" s="1650">
        <v>0</v>
      </c>
      <c r="F15" s="1651">
        <v>0</v>
      </c>
      <c r="G15" s="1655">
        <v>0</v>
      </c>
    </row>
    <row r="16" spans="1:9" ht="32.1" customHeight="1" thickBot="1">
      <c r="A16" s="1983"/>
      <c r="B16" s="1968"/>
      <c r="C16" s="473" t="s">
        <v>868</v>
      </c>
      <c r="D16" s="483" t="s">
        <v>2555</v>
      </c>
      <c r="E16" s="1650">
        <v>0</v>
      </c>
      <c r="F16" s="1651">
        <v>0</v>
      </c>
      <c r="G16" s="1655">
        <v>0</v>
      </c>
    </row>
    <row r="17" spans="1:15" ht="32.1" customHeight="1" thickBot="1">
      <c r="A17" s="1983"/>
      <c r="B17" s="1969"/>
      <c r="C17" s="473" t="s">
        <v>869</v>
      </c>
      <c r="D17" s="1654">
        <v>0</v>
      </c>
      <c r="E17" s="1650">
        <v>0</v>
      </c>
      <c r="F17" s="1651">
        <v>0</v>
      </c>
      <c r="G17" s="1656">
        <v>0</v>
      </c>
    </row>
    <row r="18" spans="1:15" ht="32.1" customHeight="1" thickBot="1">
      <c r="A18" s="1983"/>
      <c r="B18" s="1967" t="s">
        <v>870</v>
      </c>
      <c r="C18" s="473" t="s">
        <v>867</v>
      </c>
      <c r="D18" s="1654">
        <v>0</v>
      </c>
      <c r="E18" s="1650">
        <v>0</v>
      </c>
      <c r="F18" s="1651">
        <v>0</v>
      </c>
      <c r="G18" s="1655">
        <v>0</v>
      </c>
    </row>
    <row r="19" spans="1:15" ht="32.1" customHeight="1" thickBot="1">
      <c r="A19" s="1983"/>
      <c r="B19" s="1968"/>
      <c r="C19" s="473" t="s">
        <v>868</v>
      </c>
      <c r="D19" s="1654">
        <v>0</v>
      </c>
      <c r="E19" s="1650">
        <v>0</v>
      </c>
      <c r="F19" s="1651">
        <v>0</v>
      </c>
      <c r="G19" s="1655">
        <v>0</v>
      </c>
      <c r="O19" s="1657"/>
    </row>
    <row r="20" spans="1:15" ht="32.1" customHeight="1" thickBot="1">
      <c r="A20" s="1983"/>
      <c r="B20" s="1969"/>
      <c r="C20" s="473" t="s">
        <v>869</v>
      </c>
      <c r="D20" s="1654">
        <v>0</v>
      </c>
      <c r="E20" s="1650">
        <v>0</v>
      </c>
      <c r="F20" s="1651">
        <v>0</v>
      </c>
      <c r="G20" s="1656">
        <v>0</v>
      </c>
    </row>
    <row r="21" spans="1:15" ht="32.1" customHeight="1" thickBot="1">
      <c r="A21" s="1983"/>
      <c r="B21" s="1970" t="s">
        <v>871</v>
      </c>
      <c r="C21" s="473" t="s">
        <v>872</v>
      </c>
      <c r="D21" s="1654">
        <v>0</v>
      </c>
      <c r="E21" s="1650">
        <v>0</v>
      </c>
      <c r="F21" s="1651">
        <v>0</v>
      </c>
      <c r="G21" s="1652">
        <v>2</v>
      </c>
    </row>
    <row r="22" spans="1:15" ht="32.1" customHeight="1" thickBot="1">
      <c r="A22" s="1983"/>
      <c r="B22" s="1970"/>
      <c r="C22" s="473" t="s">
        <v>873</v>
      </c>
      <c r="D22" s="1654">
        <v>0</v>
      </c>
      <c r="E22" s="1650">
        <v>0</v>
      </c>
      <c r="F22" s="1651">
        <v>0</v>
      </c>
      <c r="G22" s="1653">
        <v>9</v>
      </c>
    </row>
    <row r="23" spans="1:15" ht="32.1" customHeight="1" thickBot="1">
      <c r="A23" s="1983"/>
      <c r="B23" s="1970"/>
      <c r="C23" s="473" t="s">
        <v>874</v>
      </c>
      <c r="D23" s="1654">
        <v>0</v>
      </c>
      <c r="E23" s="1650">
        <v>0</v>
      </c>
      <c r="F23" s="1651">
        <v>0</v>
      </c>
      <c r="G23" s="1653">
        <v>0</v>
      </c>
    </row>
    <row r="24" spans="1:15" ht="32.1" customHeight="1" thickBot="1">
      <c r="A24" s="1983"/>
      <c r="B24" s="1970" t="s">
        <v>875</v>
      </c>
      <c r="C24" s="473" t="s">
        <v>867</v>
      </c>
      <c r="D24" s="1654">
        <v>0</v>
      </c>
      <c r="E24" s="1650">
        <v>0</v>
      </c>
      <c r="F24" s="1651">
        <v>0</v>
      </c>
      <c r="G24" s="1652">
        <v>0</v>
      </c>
    </row>
    <row r="25" spans="1:15" ht="32.1" customHeight="1" thickBot="1">
      <c r="A25" s="1983"/>
      <c r="B25" s="1970"/>
      <c r="C25" s="473" t="s">
        <v>868</v>
      </c>
      <c r="D25" s="1654">
        <v>0</v>
      </c>
      <c r="E25" s="1650">
        <v>0</v>
      </c>
      <c r="F25" s="1651">
        <v>0</v>
      </c>
      <c r="G25" s="1653">
        <v>0</v>
      </c>
    </row>
    <row r="26" spans="1:15" ht="32.1" customHeight="1" thickBot="1">
      <c r="A26" s="1984"/>
      <c r="B26" s="1970"/>
      <c r="C26" s="473" t="s">
        <v>869</v>
      </c>
      <c r="D26" s="1654">
        <v>0</v>
      </c>
      <c r="E26" s="1650">
        <v>0</v>
      </c>
      <c r="F26" s="1651">
        <v>0</v>
      </c>
      <c r="G26" s="1656">
        <v>0</v>
      </c>
    </row>
    <row r="27" spans="1:15" ht="32.1" customHeight="1" thickBot="1">
      <c r="A27" s="1971" t="s">
        <v>1244</v>
      </c>
      <c r="B27" s="1971"/>
      <c r="C27" s="1972"/>
      <c r="D27" s="1658">
        <v>0</v>
      </c>
      <c r="E27" s="1650">
        <v>0</v>
      </c>
      <c r="F27" s="1651">
        <v>0</v>
      </c>
      <c r="G27" s="1659">
        <v>0</v>
      </c>
    </row>
    <row r="28" spans="1:15" ht="23.1" customHeight="1">
      <c r="A28" s="490" t="s">
        <v>878</v>
      </c>
      <c r="B28" s="476" t="s">
        <v>1245</v>
      </c>
      <c r="C28" s="476" t="s">
        <v>1246</v>
      </c>
      <c r="D28" s="476" t="s">
        <v>1247</v>
      </c>
      <c r="E28" s="490"/>
      <c r="F28" s="490"/>
      <c r="G28" s="491"/>
    </row>
    <row r="29" spans="1:15" ht="36" customHeight="1">
      <c r="A29" s="492"/>
      <c r="B29" s="492"/>
      <c r="C29" s="492" t="s">
        <v>1248</v>
      </c>
      <c r="D29" s="492"/>
      <c r="E29" s="492"/>
      <c r="F29" s="492"/>
      <c r="G29" s="493" t="s">
        <v>2556</v>
      </c>
    </row>
    <row r="30" spans="1:15" ht="23.1" customHeight="1">
      <c r="C30" s="475"/>
      <c r="G30" s="475"/>
    </row>
    <row r="31" spans="1:15" ht="23.1" customHeight="1">
      <c r="C31" s="475"/>
      <c r="G31" s="475"/>
    </row>
    <row r="32" spans="1:15"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2" location="預告統計資料發布時間表!A1" display="回發布時間表" xr:uid="{03C9CEDD-CA3C-4B78-A57B-7481D011F527}"/>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0CA0D33-B522-4427-9FCA-2A7C409FB2A8}">
  <sheetPr>
    <pageSetUpPr fitToPage="1"/>
  </sheetPr>
  <dimension ref="A1:M22"/>
  <sheetViews>
    <sheetView view="pageBreakPreview" topLeftCell="A3" zoomScale="90" zoomScaleNormal="90" zoomScaleSheetLayoutView="90" workbookViewId="0">
      <selection activeCell="M4" sqref="M4"/>
    </sheetView>
  </sheetViews>
  <sheetFormatPr defaultRowHeight="11.25"/>
  <cols>
    <col min="1" max="1" width="14.875" style="706" customWidth="1"/>
    <col min="2" max="12" width="12.125" style="706" customWidth="1"/>
    <col min="13" max="16384" width="9" style="706"/>
  </cols>
  <sheetData>
    <row r="1" spans="1:13" s="492" customFormat="1" ht="31.5" hidden="1" customHeight="1">
      <c r="A1" s="492" t="s">
        <v>887</v>
      </c>
      <c r="C1" s="492" t="s">
        <v>1452</v>
      </c>
      <c r="D1" s="492" t="s">
        <v>1453</v>
      </c>
      <c r="E1" s="698" t="s">
        <v>1454</v>
      </c>
      <c r="F1" s="699"/>
      <c r="G1" s="700"/>
    </row>
    <row r="2" spans="1:13" s="492" customFormat="1" ht="28.5" hidden="1" customHeight="1">
      <c r="A2" s="701" t="s">
        <v>1455</v>
      </c>
      <c r="C2" s="702"/>
      <c r="D2" s="492" t="s">
        <v>1456</v>
      </c>
    </row>
    <row r="3" spans="1:13" ht="18" customHeight="1" thickTop="1" thickBot="1">
      <c r="A3" s="703" t="s">
        <v>800</v>
      </c>
      <c r="B3" s="704"/>
      <c r="C3" s="705"/>
      <c r="D3" s="705"/>
      <c r="J3" s="707" t="s">
        <v>846</v>
      </c>
      <c r="K3" s="2181" t="s">
        <v>1444</v>
      </c>
      <c r="L3" s="2182"/>
    </row>
    <row r="4" spans="1:13" ht="18" customHeight="1" thickTop="1" thickBot="1">
      <c r="A4" s="708" t="s">
        <v>1457</v>
      </c>
      <c r="B4" s="2183" t="s">
        <v>1458</v>
      </c>
      <c r="C4" s="2184"/>
      <c r="D4" s="2184"/>
      <c r="E4" s="711"/>
      <c r="F4" s="711"/>
      <c r="G4" s="711"/>
      <c r="H4" s="711"/>
      <c r="I4" s="712"/>
      <c r="J4" s="713" t="s">
        <v>804</v>
      </c>
      <c r="K4" s="2181" t="s">
        <v>1459</v>
      </c>
      <c r="L4" s="2182"/>
      <c r="M4" s="107" t="s">
        <v>62</v>
      </c>
    </row>
    <row r="5" spans="1:13" ht="54" customHeight="1" thickTop="1">
      <c r="A5" s="2185" t="s">
        <v>1460</v>
      </c>
      <c r="B5" s="2185"/>
      <c r="C5" s="2185"/>
      <c r="D5" s="2185"/>
      <c r="E5" s="2185"/>
      <c r="F5" s="2185"/>
      <c r="G5" s="2185"/>
      <c r="H5" s="2185"/>
      <c r="I5" s="2185"/>
      <c r="J5" s="2185"/>
      <c r="K5" s="2185"/>
      <c r="L5" s="2185"/>
    </row>
    <row r="6" spans="1:13" ht="24" customHeight="1" thickBot="1">
      <c r="A6" s="2186" t="s">
        <v>2557</v>
      </c>
      <c r="B6" s="2186"/>
      <c r="C6" s="2186"/>
      <c r="D6" s="2186"/>
      <c r="E6" s="2186"/>
      <c r="F6" s="2186"/>
      <c r="G6" s="2186"/>
      <c r="H6" s="2186"/>
      <c r="I6" s="2186"/>
      <c r="J6" s="2186"/>
      <c r="K6" s="2186"/>
      <c r="L6" s="2186"/>
    </row>
    <row r="7" spans="1:13" s="715" customFormat="1" ht="21.95" customHeight="1">
      <c r="A7" s="2187" t="s">
        <v>1412</v>
      </c>
      <c r="B7" s="2190" t="s">
        <v>1242</v>
      </c>
      <c r="C7" s="2193" t="s">
        <v>1462</v>
      </c>
      <c r="D7" s="2194"/>
      <c r="E7" s="2194"/>
      <c r="F7" s="2194"/>
      <c r="G7" s="2194"/>
      <c r="H7" s="2194"/>
      <c r="I7" s="2195"/>
      <c r="J7" s="2194" t="s">
        <v>1463</v>
      </c>
      <c r="K7" s="2194"/>
      <c r="L7" s="2194"/>
    </row>
    <row r="8" spans="1:13" s="715" customFormat="1" ht="21.95" customHeight="1">
      <c r="A8" s="2188"/>
      <c r="B8" s="2191"/>
      <c r="C8" s="2196" t="s">
        <v>867</v>
      </c>
      <c r="D8" s="2198" t="s">
        <v>1415</v>
      </c>
      <c r="E8" s="2199"/>
      <c r="F8" s="2200"/>
      <c r="G8" s="2198" t="s">
        <v>1400</v>
      </c>
      <c r="H8" s="2199"/>
      <c r="I8" s="2200"/>
      <c r="J8" s="2199" t="s">
        <v>1415</v>
      </c>
      <c r="K8" s="2199"/>
      <c r="L8" s="2199"/>
    </row>
    <row r="9" spans="1:13" s="715" customFormat="1" ht="21.95" customHeight="1" thickBot="1">
      <c r="A9" s="2189"/>
      <c r="B9" s="2192"/>
      <c r="C9" s="2197"/>
      <c r="D9" s="716" t="s">
        <v>1370</v>
      </c>
      <c r="E9" s="717" t="s">
        <v>1371</v>
      </c>
      <c r="F9" s="717" t="s">
        <v>1372</v>
      </c>
      <c r="G9" s="717" t="s">
        <v>1370</v>
      </c>
      <c r="H9" s="717" t="s">
        <v>1371</v>
      </c>
      <c r="I9" s="717" t="s">
        <v>1372</v>
      </c>
      <c r="J9" s="716" t="s">
        <v>1370</v>
      </c>
      <c r="K9" s="717" t="s">
        <v>1371</v>
      </c>
      <c r="L9" s="718" t="s">
        <v>1372</v>
      </c>
    </row>
    <row r="10" spans="1:13" s="722" customFormat="1" ht="82.5" customHeight="1">
      <c r="A10" s="719" t="s">
        <v>1242</v>
      </c>
      <c r="B10" s="720">
        <v>36</v>
      </c>
      <c r="C10" s="721">
        <v>36</v>
      </c>
      <c r="D10" s="721">
        <v>0</v>
      </c>
      <c r="E10" s="721">
        <v>0</v>
      </c>
      <c r="F10" s="721">
        <v>0</v>
      </c>
      <c r="G10" s="721">
        <v>36</v>
      </c>
      <c r="H10" s="721">
        <v>36</v>
      </c>
      <c r="I10" s="721">
        <v>0</v>
      </c>
      <c r="J10" s="721">
        <v>0</v>
      </c>
      <c r="K10" s="721">
        <v>0</v>
      </c>
      <c r="L10" s="721">
        <v>0</v>
      </c>
    </row>
    <row r="11" spans="1:13" s="722" customFormat="1" ht="82.5" customHeight="1">
      <c r="A11" s="723" t="s">
        <v>1464</v>
      </c>
      <c r="B11" s="720">
        <v>0</v>
      </c>
      <c r="C11" s="721">
        <v>0</v>
      </c>
      <c r="D11" s="721">
        <v>0</v>
      </c>
      <c r="E11" s="721">
        <v>0</v>
      </c>
      <c r="F11" s="721">
        <v>0</v>
      </c>
      <c r="G11" s="721">
        <v>2</v>
      </c>
      <c r="H11" s="721">
        <v>2</v>
      </c>
      <c r="I11" s="721">
        <v>0</v>
      </c>
      <c r="J11" s="721">
        <v>0</v>
      </c>
      <c r="K11" s="721">
        <v>0</v>
      </c>
      <c r="L11" s="721">
        <v>0</v>
      </c>
    </row>
    <row r="12" spans="1:13" s="722" customFormat="1" ht="82.5" customHeight="1">
      <c r="A12" s="723" t="s">
        <v>1465</v>
      </c>
      <c r="B12" s="720">
        <v>36</v>
      </c>
      <c r="C12" s="721">
        <v>36</v>
      </c>
      <c r="D12" s="721">
        <v>0</v>
      </c>
      <c r="E12" s="721">
        <v>0</v>
      </c>
      <c r="F12" s="721">
        <v>0</v>
      </c>
      <c r="G12" s="721">
        <v>36</v>
      </c>
      <c r="H12" s="721">
        <v>36</v>
      </c>
      <c r="I12" s="721">
        <v>0</v>
      </c>
      <c r="J12" s="721">
        <v>0</v>
      </c>
      <c r="K12" s="721">
        <v>0</v>
      </c>
      <c r="L12" s="721">
        <v>0</v>
      </c>
    </row>
    <row r="13" spans="1:13" s="722" customFormat="1" ht="82.5" customHeight="1" thickBot="1">
      <c r="A13" s="723" t="s">
        <v>1466</v>
      </c>
      <c r="B13" s="720">
        <v>0</v>
      </c>
      <c r="C13" s="721">
        <v>0</v>
      </c>
      <c r="D13" s="721">
        <v>0</v>
      </c>
      <c r="E13" s="721">
        <v>0</v>
      </c>
      <c r="F13" s="721">
        <v>0</v>
      </c>
      <c r="G13" s="721">
        <v>0</v>
      </c>
      <c r="H13" s="721">
        <v>0</v>
      </c>
      <c r="I13" s="721">
        <v>0</v>
      </c>
      <c r="J13" s="721">
        <v>0</v>
      </c>
      <c r="K13" s="721">
        <v>0</v>
      </c>
      <c r="L13" s="721">
        <v>0</v>
      </c>
    </row>
    <row r="14" spans="1:13" s="724" customFormat="1" ht="55.5" customHeight="1">
      <c r="A14" s="2201" t="s">
        <v>2558</v>
      </c>
      <c r="B14" s="2201"/>
      <c r="C14" s="2201"/>
      <c r="D14" s="2201"/>
      <c r="E14" s="2201"/>
      <c r="F14" s="2201"/>
      <c r="G14" s="2201"/>
      <c r="H14" s="2201"/>
      <c r="I14" s="2201"/>
      <c r="J14" s="2201"/>
      <c r="K14" s="2201"/>
      <c r="L14" s="2201"/>
    </row>
    <row r="15" spans="1:13" s="726" customFormat="1" ht="18" customHeight="1">
      <c r="A15" s="2180" t="s">
        <v>1390</v>
      </c>
      <c r="B15" s="2180"/>
      <c r="C15" s="2180"/>
      <c r="D15" s="2180"/>
      <c r="E15" s="2180"/>
      <c r="F15" s="2180"/>
      <c r="G15" s="2180"/>
      <c r="H15" s="2180"/>
      <c r="I15" s="2180"/>
      <c r="J15" s="2180"/>
      <c r="K15" s="2180"/>
      <c r="L15" s="2180"/>
    </row>
    <row r="16" spans="1:13" ht="53.25" customHeight="1">
      <c r="A16" s="2180" t="s">
        <v>1468</v>
      </c>
      <c r="B16" s="2180"/>
      <c r="C16" s="2180"/>
      <c r="D16" s="2180"/>
      <c r="E16" s="2180"/>
      <c r="F16" s="2180"/>
      <c r="G16" s="2180"/>
      <c r="H16" s="2180"/>
      <c r="I16" s="2180"/>
      <c r="J16" s="2180"/>
      <c r="K16" s="2180"/>
      <c r="L16" s="2180"/>
    </row>
    <row r="17" spans="2:11" ht="16.5">
      <c r="B17" s="698"/>
      <c r="C17" s="698"/>
    </row>
    <row r="22" spans="2:11" hidden="1">
      <c r="K22" s="706" t="s">
        <v>1469</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4" type="noConversion"/>
  <hyperlinks>
    <hyperlink ref="M4" location="預告統計資料發布時間表!A1" display="回發布時間表" xr:uid="{CD973ABB-BABF-47B9-9585-C234233B3999}"/>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1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3E7E8C-D0F4-4D24-A672-3CF8618B6729}">
  <dimension ref="A1:J25"/>
  <sheetViews>
    <sheetView view="pageBreakPreview" topLeftCell="A3" zoomScale="70" zoomScaleNormal="70" zoomScaleSheetLayoutView="70" workbookViewId="0">
      <selection activeCell="H4" sqref="H4"/>
    </sheetView>
  </sheetViews>
  <sheetFormatPr defaultRowHeight="12"/>
  <cols>
    <col min="1" max="1" width="29.625" style="731" customWidth="1"/>
    <col min="2" max="2" width="33" style="731" customWidth="1"/>
    <col min="3" max="3" width="18.875" style="731" customWidth="1"/>
    <col min="4" max="4" width="12.625" style="731" customWidth="1"/>
    <col min="5" max="5" width="11.5" style="731" customWidth="1"/>
    <col min="6" max="10" width="12.125" style="731" customWidth="1"/>
    <col min="11" max="16384" width="9" style="731"/>
  </cols>
  <sheetData>
    <row r="1" spans="1:10" s="492" customFormat="1" ht="31.5" hidden="1" customHeight="1">
      <c r="A1" s="492" t="s">
        <v>887</v>
      </c>
      <c r="C1" s="492" t="s">
        <v>1452</v>
      </c>
      <c r="D1" s="492" t="s">
        <v>1453</v>
      </c>
      <c r="E1" s="700"/>
    </row>
    <row r="2" spans="1:10" s="492" customFormat="1" ht="28.5" hidden="1" customHeight="1">
      <c r="A2" s="701" t="s">
        <v>1470</v>
      </c>
      <c r="B2" s="727"/>
      <c r="C2" s="728"/>
      <c r="D2" s="492" t="s">
        <v>1471</v>
      </c>
    </row>
    <row r="3" spans="1:10" ht="18" customHeight="1" thickTop="1" thickBot="1">
      <c r="A3" s="703" t="s">
        <v>800</v>
      </c>
      <c r="B3" s="704"/>
      <c r="C3" s="705"/>
      <c r="D3" s="705"/>
      <c r="E3" s="729" t="s">
        <v>846</v>
      </c>
      <c r="F3" s="2216" t="s">
        <v>1472</v>
      </c>
      <c r="G3" s="2217"/>
      <c r="H3" s="706"/>
      <c r="I3" s="706"/>
    </row>
    <row r="4" spans="1:10" ht="18" customHeight="1" thickTop="1" thickBot="1">
      <c r="A4" s="708" t="s">
        <v>1457</v>
      </c>
      <c r="B4" s="2183" t="s">
        <v>1458</v>
      </c>
      <c r="C4" s="2184"/>
      <c r="D4" s="2184"/>
      <c r="E4" s="732" t="s">
        <v>804</v>
      </c>
      <c r="F4" s="2216" t="s">
        <v>1473</v>
      </c>
      <c r="G4" s="2217"/>
      <c r="H4" s="107" t="s">
        <v>62</v>
      </c>
      <c r="I4" s="706"/>
    </row>
    <row r="5" spans="1:10" ht="54" customHeight="1" thickTop="1">
      <c r="A5" s="2218" t="s">
        <v>1474</v>
      </c>
      <c r="B5" s="2218"/>
      <c r="C5" s="2218"/>
      <c r="D5" s="2218"/>
      <c r="E5" s="2219"/>
      <c r="F5" s="2219"/>
      <c r="G5" s="2219"/>
      <c r="H5" s="714"/>
      <c r="I5" s="714"/>
      <c r="J5" s="714"/>
    </row>
    <row r="6" spans="1:10" ht="24" customHeight="1" thickBot="1">
      <c r="A6" s="2186" t="s">
        <v>2557</v>
      </c>
      <c r="B6" s="2186"/>
      <c r="C6" s="2186"/>
      <c r="D6" s="2186"/>
      <c r="E6" s="2220"/>
      <c r="F6" s="2220"/>
      <c r="G6" s="2220"/>
      <c r="H6" s="734"/>
      <c r="I6" s="734"/>
      <c r="J6" s="734"/>
    </row>
    <row r="7" spans="1:10" s="737" customFormat="1" ht="66" customHeight="1" thickBot="1">
      <c r="A7" s="735" t="s">
        <v>1412</v>
      </c>
      <c r="B7" s="736" t="s">
        <v>1242</v>
      </c>
      <c r="C7" s="2213" t="s">
        <v>1415</v>
      </c>
      <c r="D7" s="2214"/>
      <c r="E7" s="2213" t="s">
        <v>1400</v>
      </c>
      <c r="F7" s="2214"/>
      <c r="G7" s="2215"/>
    </row>
    <row r="8" spans="1:10" s="740" customFormat="1" ht="82.5" customHeight="1">
      <c r="A8" s="738" t="s">
        <v>1242</v>
      </c>
      <c r="B8" s="739">
        <v>176</v>
      </c>
      <c r="C8" s="2207">
        <v>0</v>
      </c>
      <c r="D8" s="2208"/>
      <c r="E8" s="2209">
        <v>176</v>
      </c>
      <c r="F8" s="2209"/>
      <c r="G8" s="2209"/>
    </row>
    <row r="9" spans="1:10" s="740" customFormat="1" ht="82.5" customHeight="1">
      <c r="A9" s="741" t="s">
        <v>1464</v>
      </c>
      <c r="B9" s="739">
        <v>0</v>
      </c>
      <c r="C9" s="2210">
        <v>0</v>
      </c>
      <c r="D9" s="2211"/>
      <c r="E9" s="2212">
        <v>0</v>
      </c>
      <c r="F9" s="2212"/>
      <c r="G9" s="2212"/>
    </row>
    <row r="10" spans="1:10" s="740" customFormat="1" ht="82.5" customHeight="1">
      <c r="A10" s="741" t="s">
        <v>1465</v>
      </c>
      <c r="B10" s="739">
        <v>176</v>
      </c>
      <c r="C10" s="2210">
        <v>0</v>
      </c>
      <c r="D10" s="2211"/>
      <c r="E10" s="2212">
        <v>176</v>
      </c>
      <c r="F10" s="2212"/>
      <c r="G10" s="2212"/>
    </row>
    <row r="11" spans="1:10" s="740" customFormat="1" ht="82.5" customHeight="1" thickBot="1">
      <c r="A11" s="742" t="s">
        <v>1466</v>
      </c>
      <c r="B11" s="743">
        <v>0</v>
      </c>
      <c r="C11" s="2202">
        <v>0</v>
      </c>
      <c r="D11" s="2203"/>
      <c r="E11" s="2204">
        <v>0</v>
      </c>
      <c r="F11" s="2204"/>
      <c r="G11" s="2204"/>
    </row>
    <row r="12" spans="1:10" s="468" customFormat="1" ht="67.5" customHeight="1">
      <c r="A12" s="2201" t="s">
        <v>2559</v>
      </c>
      <c r="B12" s="2201"/>
      <c r="C12" s="2201"/>
      <c r="D12" s="2201"/>
      <c r="E12" s="2205"/>
      <c r="F12" s="2205"/>
      <c r="G12" s="2205"/>
      <c r="H12" s="725"/>
      <c r="I12" s="725"/>
      <c r="J12" s="725"/>
    </row>
    <row r="13" spans="1:10" s="744" customFormat="1" ht="18" customHeight="1">
      <c r="A13" s="2180" t="s">
        <v>1390</v>
      </c>
      <c r="B13" s="2180"/>
      <c r="C13" s="2180"/>
      <c r="D13" s="2180"/>
      <c r="E13" s="725"/>
      <c r="F13" s="725"/>
      <c r="G13" s="725"/>
      <c r="H13" s="725"/>
      <c r="I13" s="725"/>
      <c r="J13" s="725"/>
    </row>
    <row r="14" spans="1:10" ht="50.1" customHeight="1">
      <c r="A14" s="2180" t="s">
        <v>1476</v>
      </c>
      <c r="B14" s="2180"/>
      <c r="C14" s="2180"/>
      <c r="D14" s="2180"/>
      <c r="E14" s="2206"/>
      <c r="F14" s="2206"/>
      <c r="G14" s="2206"/>
      <c r="H14" s="725"/>
      <c r="I14" s="725"/>
      <c r="J14" s="725"/>
    </row>
    <row r="15" spans="1:10" ht="15.75">
      <c r="B15" s="745"/>
      <c r="C15" s="745"/>
    </row>
    <row r="25" spans="4:4" hidden="1">
      <c r="D25" s="731" t="s">
        <v>1477</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4" type="noConversion"/>
  <hyperlinks>
    <hyperlink ref="H4" location="預告統計資料發布時間表!A1" display="回發布時間表" xr:uid="{F9E95C36-B865-467A-B168-D8800FBB82E8}"/>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1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00532D5-B630-4242-B3CE-7903EA1A8802}">
  <sheetPr>
    <pageSetUpPr fitToPage="1"/>
  </sheetPr>
  <dimension ref="A1:I18"/>
  <sheetViews>
    <sheetView view="pageBreakPreview" topLeftCell="B3" zoomScale="85" zoomScaleNormal="85" zoomScaleSheetLayoutView="85" workbookViewId="0">
      <selection activeCell="I4" sqref="I4"/>
    </sheetView>
  </sheetViews>
  <sheetFormatPr defaultRowHeight="12"/>
  <cols>
    <col min="1" max="1" width="15.25" style="731" customWidth="1"/>
    <col min="2" max="8" width="19" style="731" customWidth="1"/>
    <col min="9" max="16384" width="9" style="731"/>
  </cols>
  <sheetData>
    <row r="1" spans="1:9" s="492" customFormat="1" ht="31.5" hidden="1" customHeight="1">
      <c r="A1" s="492" t="s">
        <v>887</v>
      </c>
      <c r="C1" s="492" t="s">
        <v>1452</v>
      </c>
      <c r="D1" s="492" t="s">
        <v>1453</v>
      </c>
      <c r="E1" s="746" t="s">
        <v>2340</v>
      </c>
      <c r="F1" s="699"/>
      <c r="G1" s="700"/>
    </row>
    <row r="2" spans="1:9" s="492" customFormat="1" ht="28.5" hidden="1" customHeight="1">
      <c r="A2" s="701" t="s">
        <v>2341</v>
      </c>
      <c r="B2" s="727"/>
      <c r="C2" s="728"/>
      <c r="D2" s="492" t="s">
        <v>1456</v>
      </c>
    </row>
    <row r="3" spans="1:9" ht="18" customHeight="1" thickTop="1" thickBot="1">
      <c r="A3" s="703" t="s">
        <v>800</v>
      </c>
      <c r="B3" s="704"/>
      <c r="C3" s="705"/>
      <c r="D3" s="705"/>
      <c r="E3" s="706"/>
      <c r="F3" s="706"/>
      <c r="G3" s="707" t="s">
        <v>846</v>
      </c>
      <c r="H3" s="1517" t="s">
        <v>2342</v>
      </c>
    </row>
    <row r="4" spans="1:9" ht="18" customHeight="1" thickTop="1" thickBot="1">
      <c r="A4" s="708" t="s">
        <v>1457</v>
      </c>
      <c r="B4" s="2183" t="s">
        <v>1458</v>
      </c>
      <c r="C4" s="2184"/>
      <c r="D4" s="2184"/>
      <c r="E4" s="711"/>
      <c r="F4" s="711"/>
      <c r="G4" s="713" t="s">
        <v>804</v>
      </c>
      <c r="H4" s="1517" t="s">
        <v>2343</v>
      </c>
      <c r="I4" s="107" t="s">
        <v>62</v>
      </c>
    </row>
    <row r="5" spans="1:9" ht="54" customHeight="1" thickTop="1">
      <c r="A5" s="2185" t="s">
        <v>2344</v>
      </c>
      <c r="B5" s="2185"/>
      <c r="C5" s="2185"/>
      <c r="D5" s="2185"/>
      <c r="E5" s="2185"/>
      <c r="F5" s="2185"/>
      <c r="G5" s="2185"/>
      <c r="H5" s="2185"/>
    </row>
    <row r="6" spans="1:9" ht="24" customHeight="1" thickBot="1">
      <c r="A6" s="2186" t="s">
        <v>2557</v>
      </c>
      <c r="B6" s="2186"/>
      <c r="C6" s="2186"/>
      <c r="D6" s="2186"/>
      <c r="E6" s="2186"/>
      <c r="F6" s="2186"/>
      <c r="G6" s="2186"/>
      <c r="H6" s="2186"/>
    </row>
    <row r="7" spans="1:9" s="737" customFormat="1" ht="33" customHeight="1">
      <c r="A7" s="2187" t="s">
        <v>1412</v>
      </c>
      <c r="B7" s="2190" t="s">
        <v>1242</v>
      </c>
      <c r="C7" s="2193" t="s">
        <v>1413</v>
      </c>
      <c r="D7" s="2194"/>
      <c r="E7" s="2195"/>
      <c r="F7" s="2193" t="s">
        <v>1414</v>
      </c>
      <c r="G7" s="2194"/>
      <c r="H7" s="2194"/>
    </row>
    <row r="8" spans="1:9" s="737" customFormat="1" ht="33" customHeight="1" thickBot="1">
      <c r="A8" s="2189"/>
      <c r="B8" s="2192"/>
      <c r="C8" s="1510" t="s">
        <v>867</v>
      </c>
      <c r="D8" s="1510" t="s">
        <v>1415</v>
      </c>
      <c r="E8" s="1510" t="s">
        <v>1400</v>
      </c>
      <c r="F8" s="1510" t="s">
        <v>867</v>
      </c>
      <c r="G8" s="1510" t="s">
        <v>1415</v>
      </c>
      <c r="H8" s="718" t="s">
        <v>1400</v>
      </c>
    </row>
    <row r="9" spans="1:9" s="740" customFormat="1" ht="120" customHeight="1">
      <c r="A9" s="719" t="s">
        <v>2345</v>
      </c>
      <c r="B9" s="1518">
        <v>1</v>
      </c>
      <c r="C9" s="739">
        <v>1</v>
      </c>
      <c r="D9" s="739">
        <v>0</v>
      </c>
      <c r="E9" s="739">
        <v>1</v>
      </c>
      <c r="F9" s="739">
        <v>0</v>
      </c>
      <c r="G9" s="739">
        <v>0</v>
      </c>
      <c r="H9" s="739">
        <v>0</v>
      </c>
    </row>
    <row r="10" spans="1:9" s="740" customFormat="1" ht="120" customHeight="1">
      <c r="A10" s="723" t="s">
        <v>1465</v>
      </c>
      <c r="B10" s="1518">
        <v>1</v>
      </c>
      <c r="C10" s="739">
        <v>1</v>
      </c>
      <c r="D10" s="739">
        <v>0</v>
      </c>
      <c r="E10" s="739">
        <v>1</v>
      </c>
      <c r="F10" s="739">
        <v>0</v>
      </c>
      <c r="G10" s="739">
        <v>0</v>
      </c>
      <c r="H10" s="739">
        <v>0</v>
      </c>
    </row>
    <row r="11" spans="1:9" s="740" customFormat="1" ht="120" customHeight="1" thickBot="1">
      <c r="A11" s="723" t="s">
        <v>1466</v>
      </c>
      <c r="B11" s="1518">
        <v>0</v>
      </c>
      <c r="C11" s="739">
        <v>0</v>
      </c>
      <c r="D11" s="739">
        <v>0</v>
      </c>
      <c r="E11" s="739">
        <v>0</v>
      </c>
      <c r="F11" s="739">
        <v>0</v>
      </c>
      <c r="G11" s="739">
        <v>0</v>
      </c>
      <c r="H11" s="739">
        <v>0</v>
      </c>
    </row>
    <row r="12" spans="1:9" s="468" customFormat="1" ht="55.5" customHeight="1">
      <c r="A12" s="2201" t="s">
        <v>2560</v>
      </c>
      <c r="B12" s="2201"/>
      <c r="C12" s="2201"/>
      <c r="D12" s="2201"/>
      <c r="E12" s="2201"/>
      <c r="F12" s="2201"/>
      <c r="G12" s="2201"/>
      <c r="H12" s="2201"/>
    </row>
    <row r="13" spans="1:9" s="744" customFormat="1" ht="18" customHeight="1">
      <c r="A13" s="2180" t="s">
        <v>1390</v>
      </c>
      <c r="B13" s="2180"/>
      <c r="C13" s="2180"/>
      <c r="D13" s="2180"/>
      <c r="E13" s="2180"/>
      <c r="F13" s="2180"/>
      <c r="G13" s="2180"/>
      <c r="H13" s="2180"/>
    </row>
    <row r="14" spans="1:9" ht="38.25" customHeight="1">
      <c r="A14" s="2180" t="s">
        <v>2347</v>
      </c>
      <c r="B14" s="2180"/>
      <c r="C14" s="2180"/>
      <c r="D14" s="2180"/>
      <c r="E14" s="2180"/>
      <c r="F14" s="2180"/>
      <c r="G14" s="2180"/>
      <c r="H14" s="2180"/>
    </row>
    <row r="15" spans="1:9" ht="15.75">
      <c r="B15" s="745"/>
      <c r="C15" s="745"/>
    </row>
    <row r="18" spans="6:6" hidden="1">
      <c r="F18" s="1519" t="s">
        <v>2348</v>
      </c>
    </row>
  </sheetData>
  <mergeCells count="10">
    <mergeCell ref="A12:H12"/>
    <mergeCell ref="A13:H13"/>
    <mergeCell ref="A14:H14"/>
    <mergeCell ref="B4:D4"/>
    <mergeCell ref="A5:H5"/>
    <mergeCell ref="A6:H6"/>
    <mergeCell ref="A7:A8"/>
    <mergeCell ref="B7:B8"/>
    <mergeCell ref="C7:E7"/>
    <mergeCell ref="F7:H7"/>
  </mergeCells>
  <phoneticPr fontId="4" type="noConversion"/>
  <hyperlinks>
    <hyperlink ref="I4" location="預告統計資料發布時間表!A1" display="回發布時間表" xr:uid="{073C0530-44C9-431A-9058-F9C7F03B3536}"/>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1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0012FE-4373-4674-ACBD-BB752D09B1DD}">
  <dimension ref="A1:I38"/>
  <sheetViews>
    <sheetView view="pageBreakPreview" topLeftCell="A3" zoomScaleNormal="100" zoomScaleSheetLayoutView="100" workbookViewId="0">
      <selection activeCell="H4" sqref="H4"/>
    </sheetView>
  </sheetViews>
  <sheetFormatPr defaultRowHeight="12"/>
  <cols>
    <col min="1" max="1" width="29.625" style="731" customWidth="1"/>
    <col min="2" max="2" width="39.5" style="731" customWidth="1"/>
    <col min="3" max="3" width="25.125" style="731" customWidth="1"/>
    <col min="4" max="4" width="8" style="731" customWidth="1"/>
    <col min="5" max="5" width="6.5" style="731" customWidth="1"/>
    <col min="6" max="6" width="11.75" style="731" customWidth="1"/>
    <col min="7" max="7" width="13.25" style="731" customWidth="1"/>
    <col min="8" max="8" width="19" style="731" customWidth="1"/>
    <col min="9" max="16384" width="9" style="731"/>
  </cols>
  <sheetData>
    <row r="1" spans="1:9" s="492" customFormat="1" ht="31.5" hidden="1" customHeight="1">
      <c r="A1" s="492" t="s">
        <v>887</v>
      </c>
      <c r="C1" s="492" t="s">
        <v>1452</v>
      </c>
      <c r="D1" s="492" t="s">
        <v>1453</v>
      </c>
      <c r="E1" s="746" t="s">
        <v>2349</v>
      </c>
      <c r="F1" s="699"/>
      <c r="G1" s="700"/>
    </row>
    <row r="2" spans="1:9" s="492" customFormat="1" ht="28.5" hidden="1" customHeight="1">
      <c r="A2" s="701" t="s">
        <v>2350</v>
      </c>
      <c r="B2" s="727"/>
      <c r="C2" s="728"/>
      <c r="D2" s="492" t="s">
        <v>1471</v>
      </c>
    </row>
    <row r="3" spans="1:9" ht="18" customHeight="1" thickTop="1" thickBot="1">
      <c r="A3" s="703" t="s">
        <v>800</v>
      </c>
      <c r="B3" s="704"/>
      <c r="C3" s="705"/>
      <c r="D3" s="2216" t="s">
        <v>846</v>
      </c>
      <c r="E3" s="2647"/>
      <c r="F3" s="2216" t="s">
        <v>1472</v>
      </c>
      <c r="G3" s="2217"/>
    </row>
    <row r="4" spans="1:9" ht="18" customHeight="1" thickTop="1" thickBot="1">
      <c r="A4" s="708" t="s">
        <v>1457</v>
      </c>
      <c r="B4" s="709" t="s">
        <v>1458</v>
      </c>
      <c r="C4" s="710"/>
      <c r="D4" s="2216" t="s">
        <v>804</v>
      </c>
      <c r="E4" s="2647"/>
      <c r="F4" s="2216" t="s">
        <v>2351</v>
      </c>
      <c r="G4" s="2217"/>
      <c r="H4" s="107" t="s">
        <v>62</v>
      </c>
    </row>
    <row r="5" spans="1:9" ht="54" customHeight="1" thickTop="1">
      <c r="A5" s="2218" t="s">
        <v>2352</v>
      </c>
      <c r="B5" s="2218"/>
      <c r="C5" s="2218"/>
      <c r="D5" s="2218"/>
      <c r="E5" s="2219"/>
      <c r="F5" s="2219"/>
      <c r="G5" s="2219"/>
      <c r="H5" s="714"/>
    </row>
    <row r="6" spans="1:9" ht="24" customHeight="1" thickBot="1">
      <c r="A6" s="2227" t="s">
        <v>2561</v>
      </c>
      <c r="B6" s="2227"/>
      <c r="C6" s="2227"/>
      <c r="D6" s="2227"/>
      <c r="E6" s="2228"/>
      <c r="F6" s="2228"/>
      <c r="G6" s="2228"/>
      <c r="H6" s="734"/>
    </row>
    <row r="7" spans="1:9" s="737" customFormat="1" ht="66" customHeight="1" thickBot="1">
      <c r="A7" s="735" t="s">
        <v>1412</v>
      </c>
      <c r="B7" s="1520" t="s">
        <v>1242</v>
      </c>
      <c r="C7" s="2648" t="s">
        <v>2354</v>
      </c>
      <c r="D7" s="2649"/>
      <c r="E7" s="2650" t="s">
        <v>2355</v>
      </c>
      <c r="F7" s="2651"/>
      <c r="G7" s="2651"/>
    </row>
    <row r="8" spans="1:9" s="740" customFormat="1" ht="120" customHeight="1">
      <c r="A8" s="1521" t="s">
        <v>1242</v>
      </c>
      <c r="B8" s="1522">
        <v>0</v>
      </c>
      <c r="C8" s="2652">
        <v>0</v>
      </c>
      <c r="D8" s="2649"/>
      <c r="E8" s="2653">
        <v>0</v>
      </c>
      <c r="F8" s="2654"/>
      <c r="G8" s="2654"/>
    </row>
    <row r="9" spans="1:9" s="740" customFormat="1" ht="120" customHeight="1">
      <c r="A9" s="1523" t="s">
        <v>1416</v>
      </c>
      <c r="B9" s="750">
        <v>0</v>
      </c>
      <c r="C9" s="2653">
        <v>0</v>
      </c>
      <c r="D9" s="2654"/>
      <c r="E9" s="2653">
        <v>0</v>
      </c>
      <c r="F9" s="2654"/>
      <c r="G9" s="2654"/>
    </row>
    <row r="10" spans="1:9" s="740" customFormat="1" ht="120" customHeight="1" thickBot="1">
      <c r="A10" s="1524" t="s">
        <v>1466</v>
      </c>
      <c r="B10" s="1525">
        <v>0</v>
      </c>
      <c r="C10" s="2655">
        <v>0</v>
      </c>
      <c r="D10" s="2656"/>
      <c r="E10" s="2655">
        <v>0</v>
      </c>
      <c r="F10" s="2656"/>
      <c r="G10" s="2656"/>
      <c r="I10" s="740">
        <v>0</v>
      </c>
    </row>
    <row r="11" spans="1:9" s="468" customFormat="1" ht="53.25" customHeight="1">
      <c r="A11" s="2180" t="s">
        <v>2562</v>
      </c>
      <c r="B11" s="2180"/>
      <c r="C11" s="2180"/>
      <c r="D11" s="2180"/>
      <c r="E11" s="2206"/>
      <c r="F11" s="2206"/>
      <c r="G11" s="2206"/>
      <c r="H11" s="725"/>
    </row>
    <row r="12" spans="1:9" s="744" customFormat="1" ht="18" customHeight="1">
      <c r="A12" s="2180" t="s">
        <v>1390</v>
      </c>
      <c r="B12" s="2180"/>
      <c r="C12" s="2180"/>
      <c r="D12" s="2180"/>
      <c r="E12" s="725"/>
      <c r="F12" s="725"/>
      <c r="G12" s="725"/>
      <c r="H12" s="725"/>
    </row>
    <row r="13" spans="1:9" ht="36" customHeight="1">
      <c r="A13" s="2180" t="s">
        <v>2357</v>
      </c>
      <c r="B13" s="2180"/>
      <c r="C13" s="2180"/>
      <c r="D13" s="2180"/>
      <c r="E13" s="725"/>
      <c r="F13" s="725"/>
      <c r="G13" s="725"/>
      <c r="H13" s="725"/>
    </row>
    <row r="14" spans="1:9" ht="15.75">
      <c r="B14" s="745"/>
      <c r="C14" s="745"/>
    </row>
    <row r="38" spans="3:3" hidden="1">
      <c r="C38" s="731" t="s">
        <v>1477</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4" type="noConversion"/>
  <hyperlinks>
    <hyperlink ref="H4" location="預告統計資料發布時間表!A1" display="回發布時間表" xr:uid="{8C7AB428-1D2B-4F5F-A0AE-9F57D22D2C51}"/>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1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1882F6-F15C-4A23-9626-621B0D5EC6AB}">
  <sheetPr>
    <pageSetUpPr fitToPage="1"/>
  </sheetPr>
  <dimension ref="A1:I25"/>
  <sheetViews>
    <sheetView view="pageBreakPreview" topLeftCell="A3" zoomScale="85" zoomScaleNormal="85" zoomScaleSheetLayoutView="85" workbookViewId="0">
      <selection activeCell="I4" sqref="I4"/>
    </sheetView>
  </sheetViews>
  <sheetFormatPr defaultRowHeight="12"/>
  <cols>
    <col min="1" max="1" width="15.25" style="731" customWidth="1"/>
    <col min="2" max="8" width="19" style="731" customWidth="1"/>
    <col min="9" max="9" width="12" style="731" customWidth="1"/>
    <col min="10" max="16384" width="9" style="731"/>
  </cols>
  <sheetData>
    <row r="1" spans="1:9" s="492" customFormat="1" ht="31.5" hidden="1" customHeight="1">
      <c r="A1" s="492" t="s">
        <v>887</v>
      </c>
      <c r="C1" s="492" t="s">
        <v>1452</v>
      </c>
      <c r="D1" s="492" t="s">
        <v>1453</v>
      </c>
      <c r="E1" s="746" t="s">
        <v>2358</v>
      </c>
      <c r="F1" s="699"/>
      <c r="G1" s="700"/>
    </row>
    <row r="2" spans="1:9" s="492" customFormat="1" ht="28.5" hidden="1" customHeight="1">
      <c r="A2" s="701" t="s">
        <v>2359</v>
      </c>
      <c r="B2" s="727"/>
      <c r="C2" s="728"/>
      <c r="D2" s="492" t="s">
        <v>1480</v>
      </c>
    </row>
    <row r="3" spans="1:9" ht="18" customHeight="1" thickTop="1" thickBot="1">
      <c r="A3" s="703" t="s">
        <v>800</v>
      </c>
      <c r="B3" s="704"/>
      <c r="C3" s="705"/>
      <c r="D3" s="705"/>
      <c r="F3" s="730" t="s">
        <v>846</v>
      </c>
      <c r="G3" s="2216" t="s">
        <v>1472</v>
      </c>
      <c r="H3" s="2217"/>
    </row>
    <row r="4" spans="1:9" ht="18" customHeight="1" thickTop="1" thickBot="1">
      <c r="A4" s="708" t="s">
        <v>1457</v>
      </c>
      <c r="B4" s="709" t="s">
        <v>1458</v>
      </c>
      <c r="C4" s="710"/>
      <c r="D4" s="710"/>
      <c r="E4" s="1526"/>
      <c r="F4" s="730" t="s">
        <v>804</v>
      </c>
      <c r="G4" s="2216" t="s">
        <v>2360</v>
      </c>
      <c r="H4" s="2217"/>
      <c r="I4" s="107" t="s">
        <v>62</v>
      </c>
    </row>
    <row r="5" spans="1:9" ht="54" customHeight="1" thickTop="1">
      <c r="A5" s="2185" t="s">
        <v>2361</v>
      </c>
      <c r="B5" s="2185"/>
      <c r="C5" s="2185"/>
      <c r="D5" s="2185"/>
      <c r="E5" s="2185"/>
      <c r="F5" s="2185"/>
      <c r="G5" s="2185"/>
      <c r="H5" s="2185"/>
    </row>
    <row r="6" spans="1:9" ht="24" customHeight="1" thickBot="1">
      <c r="A6" s="2186" t="s">
        <v>2563</v>
      </c>
      <c r="B6" s="2186"/>
      <c r="C6" s="2186"/>
      <c r="D6" s="2186"/>
      <c r="E6" s="2186"/>
      <c r="F6" s="2186"/>
      <c r="G6" s="2186"/>
      <c r="H6" s="2186"/>
    </row>
    <row r="7" spans="1:9" s="737" customFormat="1" ht="33" customHeight="1">
      <c r="A7" s="2657" t="s">
        <v>1412</v>
      </c>
      <c r="B7" s="2190" t="s">
        <v>1242</v>
      </c>
      <c r="C7" s="2193" t="s">
        <v>1413</v>
      </c>
      <c r="D7" s="2194"/>
      <c r="E7" s="2195"/>
      <c r="F7" s="2193" t="s">
        <v>1414</v>
      </c>
      <c r="G7" s="2194"/>
      <c r="H7" s="2194"/>
    </row>
    <row r="8" spans="1:9" s="737" customFormat="1" ht="33" customHeight="1" thickBot="1">
      <c r="A8" s="2658"/>
      <c r="B8" s="2192"/>
      <c r="C8" s="1510" t="s">
        <v>867</v>
      </c>
      <c r="D8" s="1510" t="s">
        <v>1415</v>
      </c>
      <c r="E8" s="1510" t="s">
        <v>1400</v>
      </c>
      <c r="F8" s="1510" t="s">
        <v>867</v>
      </c>
      <c r="G8" s="1510" t="s">
        <v>1415</v>
      </c>
      <c r="H8" s="718" t="s">
        <v>1400</v>
      </c>
    </row>
    <row r="9" spans="1:9" s="737" customFormat="1" ht="45" customHeight="1">
      <c r="A9" s="719" t="s">
        <v>1242</v>
      </c>
      <c r="B9" s="1527">
        <v>0</v>
      </c>
      <c r="C9" s="1528">
        <v>0</v>
      </c>
      <c r="D9" s="1528">
        <v>0</v>
      </c>
      <c r="E9" s="1528">
        <v>0</v>
      </c>
      <c r="F9" s="1528">
        <v>0</v>
      </c>
      <c r="G9" s="1528">
        <v>0</v>
      </c>
      <c r="H9" s="1528">
        <v>0</v>
      </c>
    </row>
    <row r="10" spans="1:9" s="737" customFormat="1" ht="45" customHeight="1">
      <c r="A10" s="723" t="s">
        <v>1464</v>
      </c>
      <c r="B10" s="1527">
        <v>0</v>
      </c>
      <c r="C10" s="1528">
        <v>0</v>
      </c>
      <c r="D10" s="1528">
        <v>0</v>
      </c>
      <c r="E10" s="1528">
        <v>0</v>
      </c>
      <c r="F10" s="1528">
        <v>0</v>
      </c>
      <c r="G10" s="1528">
        <v>0</v>
      </c>
      <c r="H10" s="1528">
        <v>0</v>
      </c>
    </row>
    <row r="11" spans="1:9" s="737" customFormat="1" ht="45" customHeight="1">
      <c r="A11" s="723" t="s">
        <v>1465</v>
      </c>
      <c r="B11" s="1527">
        <v>0</v>
      </c>
      <c r="C11" s="1528">
        <v>0</v>
      </c>
      <c r="D11" s="1528">
        <v>0</v>
      </c>
      <c r="E11" s="1528">
        <v>0</v>
      </c>
      <c r="F11" s="1528">
        <v>0</v>
      </c>
      <c r="G11" s="1528">
        <v>0</v>
      </c>
      <c r="H11" s="1528">
        <v>0</v>
      </c>
    </row>
    <row r="12" spans="1:9" s="740" customFormat="1" ht="45" customHeight="1">
      <c r="A12" s="723" t="s">
        <v>1466</v>
      </c>
      <c r="B12" s="1529">
        <v>0</v>
      </c>
      <c r="C12" s="1530">
        <v>0</v>
      </c>
      <c r="D12" s="1530">
        <v>0</v>
      </c>
      <c r="E12" s="1530">
        <v>0</v>
      </c>
      <c r="F12" s="1530">
        <v>0</v>
      </c>
      <c r="G12" s="1530">
        <v>0</v>
      </c>
      <c r="H12" s="1530">
        <v>0</v>
      </c>
    </row>
    <row r="13" spans="1:9" s="740" customFormat="1" ht="6.75" customHeight="1" thickBot="1">
      <c r="A13" s="723"/>
      <c r="B13" s="750"/>
      <c r="C13" s="1511"/>
      <c r="D13" s="1511"/>
      <c r="E13" s="1531"/>
      <c r="F13" s="1531"/>
      <c r="G13" s="1531"/>
      <c r="H13" s="1531"/>
    </row>
    <row r="14" spans="1:9" s="468" customFormat="1" ht="54" customHeight="1">
      <c r="A14" s="2201" t="s">
        <v>2564</v>
      </c>
      <c r="B14" s="2201"/>
      <c r="C14" s="2201"/>
      <c r="D14" s="2201"/>
      <c r="E14" s="2201"/>
      <c r="F14" s="2201"/>
      <c r="G14" s="2201"/>
      <c r="H14" s="2201"/>
    </row>
    <row r="15" spans="1:9" s="744" customFormat="1" ht="18" customHeight="1">
      <c r="A15" s="2180" t="s">
        <v>1390</v>
      </c>
      <c r="B15" s="2180"/>
      <c r="C15" s="2180"/>
      <c r="D15" s="2180"/>
      <c r="E15" s="2180"/>
      <c r="F15" s="2180"/>
      <c r="G15" s="2180"/>
      <c r="H15" s="2180"/>
    </row>
    <row r="16" spans="1:9" ht="35.25" customHeight="1">
      <c r="A16" s="2180" t="s">
        <v>2364</v>
      </c>
      <c r="B16" s="2180"/>
      <c r="C16" s="2180"/>
      <c r="D16" s="2180"/>
      <c r="E16" s="2180"/>
      <c r="F16" s="2180"/>
      <c r="G16" s="2180"/>
      <c r="H16" s="2180"/>
    </row>
    <row r="17" spans="1:7" ht="15.75">
      <c r="B17" s="745"/>
      <c r="C17" s="745"/>
    </row>
    <row r="22" spans="1:7" hidden="1">
      <c r="G22" s="731" t="s">
        <v>1477</v>
      </c>
    </row>
    <row r="25" spans="1:7">
      <c r="A25" s="1519"/>
    </row>
  </sheetData>
  <mergeCells count="11">
    <mergeCell ref="A14:H14"/>
    <mergeCell ref="A15:H15"/>
    <mergeCell ref="A16:H16"/>
    <mergeCell ref="G3:H3"/>
    <mergeCell ref="G4:H4"/>
    <mergeCell ref="A5:H5"/>
    <mergeCell ref="A6:H6"/>
    <mergeCell ref="A7:A8"/>
    <mergeCell ref="B7:B8"/>
    <mergeCell ref="C7:E7"/>
    <mergeCell ref="F7:H7"/>
  </mergeCells>
  <phoneticPr fontId="4" type="noConversion"/>
  <hyperlinks>
    <hyperlink ref="I4" location="預告統計資料發布時間表!A1" display="回發布時間表" xr:uid="{C7B424A7-C56F-4A33-B6D7-49243F2EDF8C}"/>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1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8F7554C-9D18-4031-96F5-71E70A08075E}">
  <sheetPr>
    <pageSetUpPr fitToPage="1"/>
  </sheetPr>
  <dimension ref="A1:H28"/>
  <sheetViews>
    <sheetView view="pageBreakPreview" topLeftCell="A3" zoomScale="60" zoomScaleNormal="60" workbookViewId="0">
      <selection activeCell="G4" sqref="G4"/>
    </sheetView>
  </sheetViews>
  <sheetFormatPr defaultRowHeight="12"/>
  <cols>
    <col min="1" max="1" width="29.625" style="731" customWidth="1"/>
    <col min="2" max="2" width="39.5" style="731" customWidth="1"/>
    <col min="3" max="3" width="31.125" style="731" customWidth="1"/>
    <col min="4" max="4" width="13.5" style="731" customWidth="1"/>
    <col min="5" max="5" width="22.75" style="731" customWidth="1"/>
    <col min="6" max="8" width="19" style="731" customWidth="1"/>
    <col min="9" max="16384" width="9" style="731"/>
  </cols>
  <sheetData>
    <row r="1" spans="1:8" s="492" customFormat="1" ht="61.5" hidden="1" customHeight="1">
      <c r="A1" s="492" t="s">
        <v>887</v>
      </c>
      <c r="C1" s="492" t="s">
        <v>1452</v>
      </c>
      <c r="D1" s="492" t="s">
        <v>1453</v>
      </c>
      <c r="E1" s="746" t="s">
        <v>1478</v>
      </c>
      <c r="F1" s="699"/>
      <c r="G1" s="700"/>
    </row>
    <row r="2" spans="1:8" s="492" customFormat="1" ht="86.25" hidden="1" customHeight="1">
      <c r="A2" s="701" t="s">
        <v>1479</v>
      </c>
      <c r="B2" s="727"/>
      <c r="C2" s="728"/>
      <c r="D2" s="492" t="s">
        <v>1480</v>
      </c>
    </row>
    <row r="3" spans="1:8" ht="18" customHeight="1" thickTop="1" thickBot="1">
      <c r="A3" s="703" t="s">
        <v>800</v>
      </c>
      <c r="B3" s="704"/>
      <c r="C3" s="705"/>
      <c r="D3" s="730" t="s">
        <v>846</v>
      </c>
      <c r="E3" s="2216" t="s">
        <v>1472</v>
      </c>
      <c r="F3" s="2217"/>
    </row>
    <row r="4" spans="1:8" ht="18" customHeight="1" thickTop="1" thickBot="1">
      <c r="A4" s="708" t="s">
        <v>1457</v>
      </c>
      <c r="B4" s="709" t="s">
        <v>1458</v>
      </c>
      <c r="C4" s="710"/>
      <c r="D4" s="730" t="s">
        <v>804</v>
      </c>
      <c r="E4" s="2216" t="s">
        <v>2365</v>
      </c>
      <c r="F4" s="2217"/>
      <c r="G4" s="107" t="s">
        <v>62</v>
      </c>
    </row>
    <row r="5" spans="1:8" ht="54" customHeight="1" thickTop="1">
      <c r="A5" s="2218" t="s">
        <v>2366</v>
      </c>
      <c r="B5" s="2218"/>
      <c r="C5" s="2218"/>
      <c r="D5" s="2218"/>
      <c r="E5" s="2219"/>
      <c r="F5" s="2219"/>
      <c r="G5" s="714"/>
      <c r="H5" s="714"/>
    </row>
    <row r="6" spans="1:8" ht="24" customHeight="1" thickBot="1">
      <c r="A6" s="2186" t="s">
        <v>2565</v>
      </c>
      <c r="B6" s="2186"/>
      <c r="C6" s="2186"/>
      <c r="D6" s="2186"/>
      <c r="E6" s="2220"/>
      <c r="F6" s="2220"/>
      <c r="G6" s="734"/>
      <c r="H6" s="734"/>
    </row>
    <row r="7" spans="1:8" s="737" customFormat="1" ht="66" customHeight="1" thickBot="1">
      <c r="A7" s="735" t="s">
        <v>1412</v>
      </c>
      <c r="B7" s="1532" t="s">
        <v>1242</v>
      </c>
      <c r="C7" s="2659" t="s">
        <v>1415</v>
      </c>
      <c r="D7" s="2660"/>
      <c r="E7" s="2650" t="s">
        <v>1400</v>
      </c>
      <c r="F7" s="2651"/>
    </row>
    <row r="8" spans="1:8" s="737" customFormat="1" ht="45" customHeight="1">
      <c r="A8" s="1533" t="s">
        <v>1652</v>
      </c>
      <c r="B8" s="1527">
        <v>0</v>
      </c>
      <c r="C8" s="2661">
        <v>0</v>
      </c>
      <c r="D8" s="2662"/>
      <c r="E8" s="2661">
        <v>0</v>
      </c>
      <c r="F8" s="2662"/>
    </row>
    <row r="9" spans="1:8" s="737" customFormat="1" ht="45" customHeight="1">
      <c r="A9" s="1509" t="s">
        <v>1464</v>
      </c>
      <c r="B9" s="1527">
        <v>0</v>
      </c>
      <c r="C9" s="2661">
        <v>0</v>
      </c>
      <c r="D9" s="2662"/>
      <c r="E9" s="2661">
        <v>0</v>
      </c>
      <c r="F9" s="2662"/>
    </row>
    <row r="10" spans="1:8" s="737" customFormat="1" ht="45" customHeight="1">
      <c r="A10" s="1509" t="s">
        <v>1465</v>
      </c>
      <c r="B10" s="1527">
        <v>0</v>
      </c>
      <c r="C10" s="2661">
        <v>0</v>
      </c>
      <c r="D10" s="2662"/>
      <c r="E10" s="2661">
        <v>0</v>
      </c>
      <c r="F10" s="2662"/>
    </row>
    <row r="11" spans="1:8" s="740" customFormat="1" ht="45" customHeight="1" thickBot="1">
      <c r="A11" s="1509" t="s">
        <v>1466</v>
      </c>
      <c r="B11" s="1529">
        <v>0</v>
      </c>
      <c r="C11" s="2661">
        <v>0</v>
      </c>
      <c r="D11" s="2662"/>
      <c r="E11" s="2663">
        <v>0</v>
      </c>
      <c r="F11" s="2664"/>
    </row>
    <row r="12" spans="1:8" s="468" customFormat="1" ht="54.75" customHeight="1">
      <c r="A12" s="2201" t="s">
        <v>2566</v>
      </c>
      <c r="B12" s="2201"/>
      <c r="C12" s="2201"/>
      <c r="D12" s="2201"/>
      <c r="E12" s="2205"/>
      <c r="F12" s="2205"/>
      <c r="G12" s="725"/>
      <c r="H12" s="725"/>
    </row>
    <row r="13" spans="1:8" s="744" customFormat="1" ht="18" customHeight="1">
      <c r="A13" s="2180" t="s">
        <v>1390</v>
      </c>
      <c r="B13" s="2180"/>
      <c r="C13" s="2180"/>
      <c r="D13" s="2180"/>
      <c r="E13" s="725"/>
      <c r="F13" s="725"/>
      <c r="G13" s="725"/>
      <c r="H13" s="725"/>
    </row>
    <row r="14" spans="1:8" ht="36" customHeight="1">
      <c r="A14" s="2180" t="s">
        <v>2369</v>
      </c>
      <c r="B14" s="2180"/>
      <c r="C14" s="2180"/>
      <c r="D14" s="2180"/>
      <c r="E14" s="725"/>
      <c r="F14" s="725"/>
      <c r="G14" s="725"/>
      <c r="H14" s="725"/>
    </row>
    <row r="15" spans="1:8" ht="15.75">
      <c r="B15" s="745"/>
      <c r="C15" s="745"/>
    </row>
    <row r="28" spans="3:3" hidden="1">
      <c r="C28" s="731" t="s">
        <v>1477</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4" type="noConversion"/>
  <hyperlinks>
    <hyperlink ref="G4" location="預告統計資料發布時間表!A1" display="回發布時間表" xr:uid="{26EC55CC-F82E-4C40-A227-CD2754CC1062}"/>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1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6D19617-F553-43AB-B141-B816E8A5709E}">
  <sheetPr>
    <pageSetUpPr fitToPage="1"/>
  </sheetPr>
  <dimension ref="A1:H29"/>
  <sheetViews>
    <sheetView view="pageBreakPreview" topLeftCell="A3" zoomScale="70" zoomScaleNormal="70" zoomScaleSheetLayoutView="70" workbookViewId="0">
      <selection activeCell="G4" sqref="G4"/>
    </sheetView>
  </sheetViews>
  <sheetFormatPr defaultColWidth="7" defaultRowHeight="12"/>
  <cols>
    <col min="1" max="1" width="34.25" style="731" customWidth="1"/>
    <col min="2" max="3" width="37.875" style="731" customWidth="1"/>
    <col min="4" max="4" width="12.875" style="731" customWidth="1"/>
    <col min="5" max="5" width="22.75" style="731" customWidth="1"/>
    <col min="6" max="8" width="19" style="731" customWidth="1"/>
    <col min="9" max="16384" width="7" style="731"/>
  </cols>
  <sheetData>
    <row r="1" spans="1:8" s="492" customFormat="1" ht="61.5" hidden="1" customHeight="1">
      <c r="A1" s="492" t="s">
        <v>887</v>
      </c>
      <c r="C1" s="492" t="s">
        <v>1452</v>
      </c>
      <c r="D1" s="492" t="s">
        <v>1453</v>
      </c>
      <c r="E1" s="746" t="s">
        <v>1478</v>
      </c>
      <c r="F1" s="699"/>
      <c r="G1" s="700"/>
    </row>
    <row r="2" spans="1:8" s="492" customFormat="1" ht="86.25" hidden="1" customHeight="1">
      <c r="A2" s="701" t="s">
        <v>1479</v>
      </c>
      <c r="B2" s="727"/>
      <c r="C2" s="728"/>
      <c r="D2" s="492" t="s">
        <v>1480</v>
      </c>
    </row>
    <row r="3" spans="1:8" ht="18" customHeight="1" thickTop="1" thickBot="1">
      <c r="A3" s="703" t="s">
        <v>800</v>
      </c>
      <c r="B3" s="704"/>
      <c r="C3" s="705"/>
      <c r="D3" s="730" t="s">
        <v>846</v>
      </c>
      <c r="E3" s="2216" t="s">
        <v>1472</v>
      </c>
      <c r="F3" s="2217"/>
    </row>
    <row r="4" spans="1:8" ht="18" customHeight="1" thickTop="1" thickBot="1">
      <c r="A4" s="708" t="s">
        <v>1457</v>
      </c>
      <c r="B4" s="709" t="s">
        <v>1458</v>
      </c>
      <c r="C4" s="710"/>
      <c r="D4" s="730" t="s">
        <v>804</v>
      </c>
      <c r="E4" s="2216" t="s">
        <v>1481</v>
      </c>
      <c r="F4" s="2217"/>
      <c r="G4" s="107" t="s">
        <v>62</v>
      </c>
    </row>
    <row r="5" spans="1:8" ht="54" customHeight="1" thickTop="1">
      <c r="A5" s="2218" t="s">
        <v>1482</v>
      </c>
      <c r="B5" s="2218"/>
      <c r="C5" s="2218"/>
      <c r="D5" s="2218"/>
      <c r="E5" s="2219"/>
      <c r="F5" s="2219"/>
      <c r="G5" s="714"/>
      <c r="H5" s="714"/>
    </row>
    <row r="6" spans="1:8" ht="24" customHeight="1" thickBot="1">
      <c r="A6" s="2227" t="s">
        <v>2567</v>
      </c>
      <c r="B6" s="2227"/>
      <c r="C6" s="2227"/>
      <c r="D6" s="2227"/>
      <c r="E6" s="2228"/>
      <c r="F6" s="2228"/>
      <c r="G6" s="734"/>
      <c r="H6" s="734"/>
    </row>
    <row r="7" spans="1:8" s="737" customFormat="1" ht="66" customHeight="1" thickBot="1">
      <c r="A7" s="735" t="s">
        <v>1484</v>
      </c>
      <c r="B7" s="747" t="s">
        <v>1485</v>
      </c>
      <c r="C7" s="2229" t="s">
        <v>1486</v>
      </c>
      <c r="D7" s="2230"/>
      <c r="E7" s="2231" t="s">
        <v>1487</v>
      </c>
      <c r="F7" s="2232"/>
    </row>
    <row r="8" spans="1:8" s="740" customFormat="1" ht="52.5" customHeight="1">
      <c r="A8" s="748" t="s">
        <v>1488</v>
      </c>
      <c r="B8" s="749">
        <v>0</v>
      </c>
      <c r="C8" s="2225">
        <v>0</v>
      </c>
      <c r="D8" s="2226"/>
      <c r="E8" s="2225">
        <v>0</v>
      </c>
      <c r="F8" s="2226"/>
    </row>
    <row r="9" spans="1:8" s="740" customFormat="1" ht="52.5" customHeight="1">
      <c r="A9" s="748" t="s">
        <v>1489</v>
      </c>
      <c r="B9" s="749">
        <v>0</v>
      </c>
      <c r="C9" s="2225">
        <v>0</v>
      </c>
      <c r="D9" s="2226"/>
      <c r="E9" s="2225">
        <v>0</v>
      </c>
      <c r="F9" s="2226"/>
    </row>
    <row r="10" spans="1:8" s="740" customFormat="1" ht="52.5" customHeight="1">
      <c r="A10" s="748" t="s">
        <v>1490</v>
      </c>
      <c r="B10" s="749">
        <v>0</v>
      </c>
      <c r="C10" s="2225">
        <v>0</v>
      </c>
      <c r="D10" s="2226"/>
      <c r="E10" s="2225">
        <v>0</v>
      </c>
      <c r="F10" s="2226"/>
    </row>
    <row r="11" spans="1:8" s="740" customFormat="1" ht="52.5" customHeight="1">
      <c r="A11" s="748" t="s">
        <v>1491</v>
      </c>
      <c r="B11" s="749">
        <v>0</v>
      </c>
      <c r="C11" s="2225">
        <v>0</v>
      </c>
      <c r="D11" s="2226"/>
      <c r="E11" s="2225">
        <v>0</v>
      </c>
      <c r="F11" s="2226"/>
    </row>
    <row r="12" spans="1:8" s="740" customFormat="1" ht="52.5" customHeight="1">
      <c r="A12" s="748" t="s">
        <v>1492</v>
      </c>
      <c r="B12" s="749">
        <v>0</v>
      </c>
      <c r="C12" s="2225">
        <v>0</v>
      </c>
      <c r="D12" s="2226"/>
      <c r="E12" s="2225">
        <v>0</v>
      </c>
      <c r="F12" s="2226"/>
    </row>
    <row r="13" spans="1:8" s="740" customFormat="1" ht="52.5" customHeight="1" thickBot="1">
      <c r="A13" s="748" t="s">
        <v>1493</v>
      </c>
      <c r="B13" s="749">
        <v>0</v>
      </c>
      <c r="C13" s="2225">
        <v>0</v>
      </c>
      <c r="D13" s="2226"/>
      <c r="E13" s="2734">
        <v>0</v>
      </c>
      <c r="F13" s="2735"/>
    </row>
    <row r="14" spans="1:8" s="468" customFormat="1" ht="59.25" customHeight="1">
      <c r="A14" s="2201" t="s">
        <v>2568</v>
      </c>
      <c r="B14" s="2201"/>
      <c r="C14" s="2201"/>
      <c r="D14" s="2201"/>
      <c r="E14" s="2205"/>
      <c r="F14" s="2205"/>
      <c r="G14" s="725"/>
      <c r="H14" s="725"/>
    </row>
    <row r="15" spans="1:8" s="744" customFormat="1" ht="18" customHeight="1">
      <c r="A15" s="2180" t="s">
        <v>1390</v>
      </c>
      <c r="B15" s="2180"/>
      <c r="C15" s="2180"/>
      <c r="D15" s="2180"/>
      <c r="E15" s="725"/>
      <c r="F15" s="725"/>
      <c r="G15" s="725"/>
      <c r="H15" s="725"/>
    </row>
    <row r="16" spans="1:8" ht="51.75" customHeight="1">
      <c r="A16" s="2180" t="s">
        <v>1495</v>
      </c>
      <c r="B16" s="2180"/>
      <c r="C16" s="2180"/>
      <c r="D16" s="2180"/>
      <c r="E16" s="725"/>
      <c r="F16" s="725"/>
      <c r="G16" s="725"/>
      <c r="H16" s="725"/>
    </row>
    <row r="17" spans="2:3" ht="15.75">
      <c r="B17" s="745"/>
      <c r="C17" s="745"/>
    </row>
    <row r="29" spans="2:3" hidden="1">
      <c r="C29" s="731" t="s">
        <v>1477</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4" type="noConversion"/>
  <hyperlinks>
    <hyperlink ref="G4" location="預告統計資料發布時間表!A1" display="回發布時間表" xr:uid="{35C8CD44-A68C-4F98-A609-51ED707A76C3}"/>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1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5B7F800-34D8-428F-8671-7B64B662C50F}">
  <sheetPr>
    <pageSetUpPr fitToPage="1"/>
  </sheetPr>
  <dimension ref="A1:M22"/>
  <sheetViews>
    <sheetView view="pageBreakPreview" topLeftCell="A3" zoomScale="90" zoomScaleNormal="90" zoomScaleSheetLayoutView="90" workbookViewId="0">
      <selection activeCell="M4" sqref="M4"/>
    </sheetView>
  </sheetViews>
  <sheetFormatPr defaultRowHeight="11.25"/>
  <cols>
    <col min="1" max="1" width="14.875" style="706" customWidth="1"/>
    <col min="2" max="12" width="12.125" style="706" customWidth="1"/>
    <col min="13" max="16384" width="9" style="706"/>
  </cols>
  <sheetData>
    <row r="1" spans="1:13" s="492" customFormat="1" ht="31.5" hidden="1" customHeight="1">
      <c r="A1" s="492" t="s">
        <v>887</v>
      </c>
      <c r="C1" s="492" t="s">
        <v>1452</v>
      </c>
      <c r="D1" s="492" t="s">
        <v>1453</v>
      </c>
      <c r="E1" s="698" t="s">
        <v>1454</v>
      </c>
      <c r="F1" s="699"/>
      <c r="G1" s="700"/>
    </row>
    <row r="2" spans="1:13" s="492" customFormat="1" ht="28.5" hidden="1" customHeight="1">
      <c r="A2" s="701" t="s">
        <v>1455</v>
      </c>
      <c r="C2" s="702"/>
      <c r="D2" s="492" t="s">
        <v>1456</v>
      </c>
    </row>
    <row r="3" spans="1:13" ht="18" customHeight="1" thickTop="1" thickBot="1">
      <c r="A3" s="703" t="s">
        <v>800</v>
      </c>
      <c r="B3" s="704"/>
      <c r="C3" s="705"/>
      <c r="D3" s="705"/>
      <c r="J3" s="707" t="s">
        <v>846</v>
      </c>
      <c r="K3" s="2181" t="s">
        <v>1444</v>
      </c>
      <c r="L3" s="2182"/>
    </row>
    <row r="4" spans="1:13" ht="18" customHeight="1" thickTop="1" thickBot="1">
      <c r="A4" s="708" t="s">
        <v>1457</v>
      </c>
      <c r="B4" s="2183" t="s">
        <v>1458</v>
      </c>
      <c r="C4" s="2184"/>
      <c r="D4" s="2184"/>
      <c r="E4" s="711"/>
      <c r="F4" s="711"/>
      <c r="G4" s="711"/>
      <c r="H4" s="711"/>
      <c r="I4" s="712"/>
      <c r="J4" s="713" t="s">
        <v>804</v>
      </c>
      <c r="K4" s="2181" t="s">
        <v>1459</v>
      </c>
      <c r="L4" s="2182"/>
      <c r="M4" s="107" t="s">
        <v>62</v>
      </c>
    </row>
    <row r="5" spans="1:13" ht="54" customHeight="1" thickTop="1">
      <c r="A5" s="2185" t="s">
        <v>1460</v>
      </c>
      <c r="B5" s="2185"/>
      <c r="C5" s="2185"/>
      <c r="D5" s="2185"/>
      <c r="E5" s="2185"/>
      <c r="F5" s="2185"/>
      <c r="G5" s="2185"/>
      <c r="H5" s="2185"/>
      <c r="I5" s="2185"/>
      <c r="J5" s="2185"/>
      <c r="K5" s="2185"/>
      <c r="L5" s="2185"/>
    </row>
    <row r="6" spans="1:13" ht="24" customHeight="1" thickBot="1">
      <c r="A6" s="2186" t="s">
        <v>2569</v>
      </c>
      <c r="B6" s="2186"/>
      <c r="C6" s="2186"/>
      <c r="D6" s="2186"/>
      <c r="E6" s="2186"/>
      <c r="F6" s="2186"/>
      <c r="G6" s="2186"/>
      <c r="H6" s="2186"/>
      <c r="I6" s="2186"/>
      <c r="J6" s="2186"/>
      <c r="K6" s="2186"/>
      <c r="L6" s="2186"/>
    </row>
    <row r="7" spans="1:13" s="715" customFormat="1" ht="21.95" customHeight="1">
      <c r="A7" s="2187" t="s">
        <v>1412</v>
      </c>
      <c r="B7" s="2190" t="s">
        <v>1242</v>
      </c>
      <c r="C7" s="2193" t="s">
        <v>1462</v>
      </c>
      <c r="D7" s="2194"/>
      <c r="E7" s="2194"/>
      <c r="F7" s="2194"/>
      <c r="G7" s="2194"/>
      <c r="H7" s="2194"/>
      <c r="I7" s="2195"/>
      <c r="J7" s="2194" t="s">
        <v>1463</v>
      </c>
      <c r="K7" s="2194"/>
      <c r="L7" s="2194"/>
    </row>
    <row r="8" spans="1:13" s="715" customFormat="1" ht="21.95" customHeight="1">
      <c r="A8" s="2188"/>
      <c r="B8" s="2191"/>
      <c r="C8" s="2196" t="s">
        <v>867</v>
      </c>
      <c r="D8" s="2198" t="s">
        <v>1415</v>
      </c>
      <c r="E8" s="2199"/>
      <c r="F8" s="2200"/>
      <c r="G8" s="2198" t="s">
        <v>1400</v>
      </c>
      <c r="H8" s="2199"/>
      <c r="I8" s="2200"/>
      <c r="J8" s="2199" t="s">
        <v>1415</v>
      </c>
      <c r="K8" s="2199"/>
      <c r="L8" s="2199"/>
    </row>
    <row r="9" spans="1:13" s="715" customFormat="1" ht="21.95" customHeight="1" thickBot="1">
      <c r="A9" s="2189"/>
      <c r="B9" s="2192"/>
      <c r="C9" s="2197"/>
      <c r="D9" s="716" t="s">
        <v>1370</v>
      </c>
      <c r="E9" s="717" t="s">
        <v>1371</v>
      </c>
      <c r="F9" s="717" t="s">
        <v>1372</v>
      </c>
      <c r="G9" s="717" t="s">
        <v>1370</v>
      </c>
      <c r="H9" s="717" t="s">
        <v>1371</v>
      </c>
      <c r="I9" s="717" t="s">
        <v>1372</v>
      </c>
      <c r="J9" s="716" t="s">
        <v>1370</v>
      </c>
      <c r="K9" s="717" t="s">
        <v>1371</v>
      </c>
      <c r="L9" s="718" t="s">
        <v>1372</v>
      </c>
    </row>
    <row r="10" spans="1:13" s="722" customFormat="1" ht="82.5" customHeight="1">
      <c r="A10" s="719" t="s">
        <v>1242</v>
      </c>
      <c r="B10" s="1673">
        <v>36</v>
      </c>
      <c r="C10" s="1674">
        <v>36</v>
      </c>
      <c r="D10" s="1674">
        <v>0</v>
      </c>
      <c r="E10" s="1674">
        <v>0</v>
      </c>
      <c r="F10" s="1674">
        <v>0</v>
      </c>
      <c r="G10" s="1674">
        <v>36</v>
      </c>
      <c r="H10" s="1674">
        <v>36</v>
      </c>
      <c r="I10" s="1674">
        <v>0</v>
      </c>
      <c r="J10" s="1674">
        <v>0</v>
      </c>
      <c r="K10" s="1674">
        <v>0</v>
      </c>
      <c r="L10" s="1674">
        <v>0</v>
      </c>
    </row>
    <row r="11" spans="1:13" s="722" customFormat="1" ht="82.5" customHeight="1">
      <c r="A11" s="723" t="s">
        <v>1464</v>
      </c>
      <c r="B11" s="1673">
        <v>0</v>
      </c>
      <c r="C11" s="1674">
        <v>0</v>
      </c>
      <c r="D11" s="1674">
        <v>0</v>
      </c>
      <c r="E11" s="1674">
        <v>0</v>
      </c>
      <c r="F11" s="1674">
        <v>0</v>
      </c>
      <c r="G11" s="1674">
        <v>2</v>
      </c>
      <c r="H11" s="1674">
        <v>2</v>
      </c>
      <c r="I11" s="1674">
        <v>0</v>
      </c>
      <c r="J11" s="1674">
        <v>0</v>
      </c>
      <c r="K11" s="1674">
        <v>0</v>
      </c>
      <c r="L11" s="1674">
        <v>0</v>
      </c>
    </row>
    <row r="12" spans="1:13" s="722" customFormat="1" ht="82.5" customHeight="1">
      <c r="A12" s="723" t="s">
        <v>1465</v>
      </c>
      <c r="B12" s="1673">
        <v>36</v>
      </c>
      <c r="C12" s="1674">
        <v>36</v>
      </c>
      <c r="D12" s="1674">
        <v>0</v>
      </c>
      <c r="E12" s="1674">
        <v>0</v>
      </c>
      <c r="F12" s="1674">
        <v>0</v>
      </c>
      <c r="G12" s="1674">
        <v>36</v>
      </c>
      <c r="H12" s="1674">
        <v>36</v>
      </c>
      <c r="I12" s="1674">
        <v>0</v>
      </c>
      <c r="J12" s="1674">
        <v>0</v>
      </c>
      <c r="K12" s="1674">
        <v>0</v>
      </c>
      <c r="L12" s="1674">
        <v>0</v>
      </c>
    </row>
    <row r="13" spans="1:13" s="722" customFormat="1" ht="82.5" customHeight="1" thickBot="1">
      <c r="A13" s="723" t="s">
        <v>1466</v>
      </c>
      <c r="B13" s="1673">
        <v>0</v>
      </c>
      <c r="C13" s="1674">
        <v>0</v>
      </c>
      <c r="D13" s="1674">
        <v>0</v>
      </c>
      <c r="E13" s="1674">
        <v>0</v>
      </c>
      <c r="F13" s="1674">
        <v>0</v>
      </c>
      <c r="G13" s="1674">
        <v>0</v>
      </c>
      <c r="H13" s="1674">
        <v>0</v>
      </c>
      <c r="I13" s="1674">
        <v>0</v>
      </c>
      <c r="J13" s="1674">
        <v>0</v>
      </c>
      <c r="K13" s="1674">
        <v>0</v>
      </c>
      <c r="L13" s="1674">
        <v>0</v>
      </c>
    </row>
    <row r="14" spans="1:13" s="724" customFormat="1" ht="55.5" customHeight="1">
      <c r="A14" s="2201" t="s">
        <v>2570</v>
      </c>
      <c r="B14" s="2201"/>
      <c r="C14" s="2201"/>
      <c r="D14" s="2201"/>
      <c r="E14" s="2201"/>
      <c r="F14" s="2201"/>
      <c r="G14" s="2201"/>
      <c r="H14" s="2201"/>
      <c r="I14" s="2201"/>
      <c r="J14" s="2201"/>
      <c r="K14" s="2201"/>
      <c r="L14" s="2201"/>
    </row>
    <row r="15" spans="1:13" s="726" customFormat="1" ht="18" customHeight="1">
      <c r="A15" s="2180" t="s">
        <v>1390</v>
      </c>
      <c r="B15" s="2180"/>
      <c r="C15" s="2180"/>
      <c r="D15" s="2180"/>
      <c r="E15" s="2180"/>
      <c r="F15" s="2180"/>
      <c r="G15" s="2180"/>
      <c r="H15" s="2180"/>
      <c r="I15" s="2180"/>
      <c r="J15" s="2180"/>
      <c r="K15" s="2180"/>
      <c r="L15" s="2180"/>
    </row>
    <row r="16" spans="1:13" ht="53.25" customHeight="1">
      <c r="A16" s="2180" t="s">
        <v>1468</v>
      </c>
      <c r="B16" s="2180"/>
      <c r="C16" s="2180"/>
      <c r="D16" s="2180"/>
      <c r="E16" s="2180"/>
      <c r="F16" s="2180"/>
      <c r="G16" s="2180"/>
      <c r="H16" s="2180"/>
      <c r="I16" s="2180"/>
      <c r="J16" s="2180"/>
      <c r="K16" s="2180"/>
      <c r="L16" s="2180"/>
    </row>
    <row r="17" spans="2:11" ht="16.5">
      <c r="B17" s="698"/>
      <c r="C17" s="698"/>
    </row>
    <row r="22" spans="2:11" hidden="1">
      <c r="K22" s="706" t="s">
        <v>1469</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4" type="noConversion"/>
  <hyperlinks>
    <hyperlink ref="M4" location="預告統計資料發布時間表!A1" display="回發布時間表" xr:uid="{4C11B49F-114B-401C-89CF-60F496ADABBD}"/>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4.9989318521683403E-2"/>
  </sheetPr>
  <dimension ref="A1:B34"/>
  <sheetViews>
    <sheetView workbookViewId="0">
      <selection activeCell="A12" sqref="A12"/>
    </sheetView>
  </sheetViews>
  <sheetFormatPr defaultColWidth="9" defaultRowHeight="16.5"/>
  <cols>
    <col min="1" max="1" width="93.625" style="108" customWidth="1"/>
    <col min="2" max="16384" width="9" style="108"/>
  </cols>
  <sheetData>
    <row r="1" spans="1:2" ht="19.5">
      <c r="A1" s="106" t="s">
        <v>190</v>
      </c>
      <c r="B1" s="130" t="s">
        <v>62</v>
      </c>
    </row>
    <row r="2" spans="1:2" ht="19.5">
      <c r="A2" s="110" t="s">
        <v>161</v>
      </c>
    </row>
    <row r="3" spans="1:2" ht="19.5">
      <c r="A3" s="110" t="s">
        <v>191</v>
      </c>
    </row>
    <row r="4" spans="1:2" ht="19.5">
      <c r="A4" s="111" t="s">
        <v>65</v>
      </c>
    </row>
    <row r="5" spans="1:2" ht="19.5">
      <c r="A5" s="127" t="s">
        <v>66</v>
      </c>
    </row>
    <row r="6" spans="1:2" ht="19.5">
      <c r="A6" s="127" t="s">
        <v>163</v>
      </c>
    </row>
    <row r="7" spans="1:2" ht="19.5">
      <c r="A7" s="135" t="s">
        <v>668</v>
      </c>
    </row>
    <row r="8" spans="1:2" ht="19.5">
      <c r="A8" s="135" t="s">
        <v>998</v>
      </c>
    </row>
    <row r="9" spans="1:2" ht="19.5">
      <c r="A9" s="135" t="s">
        <v>1018</v>
      </c>
    </row>
    <row r="10" spans="1:2" ht="19.5">
      <c r="A10" s="128" t="s">
        <v>70</v>
      </c>
    </row>
    <row r="11" spans="1:2" ht="19.5">
      <c r="A11" s="127" t="s">
        <v>165</v>
      </c>
    </row>
    <row r="12" spans="1:2" ht="78">
      <c r="A12" s="129" t="s">
        <v>664</v>
      </c>
    </row>
    <row r="13" spans="1:2" ht="19.5">
      <c r="A13" s="113" t="s">
        <v>72</v>
      </c>
    </row>
    <row r="14" spans="1:2" ht="56.25">
      <c r="A14" s="116" t="s">
        <v>192</v>
      </c>
    </row>
    <row r="15" spans="1:2" ht="19.5">
      <c r="A15" s="117" t="s">
        <v>168</v>
      </c>
    </row>
    <row r="16" spans="1:2" ht="19.5">
      <c r="A16" s="114" t="s">
        <v>75</v>
      </c>
    </row>
    <row r="17" spans="1:1" ht="39">
      <c r="A17" s="117" t="s">
        <v>193</v>
      </c>
    </row>
    <row r="18" spans="1:1" ht="39">
      <c r="A18" s="117" t="s">
        <v>194</v>
      </c>
    </row>
    <row r="19" spans="1:1" ht="39">
      <c r="A19" s="117" t="s">
        <v>195</v>
      </c>
    </row>
    <row r="20" spans="1:1" ht="19.5">
      <c r="A20" s="117" t="s">
        <v>196</v>
      </c>
    </row>
    <row r="21" spans="1:1" ht="19.5">
      <c r="A21" s="117" t="s">
        <v>197</v>
      </c>
    </row>
    <row r="22" spans="1:1" ht="19.5">
      <c r="A22" s="117" t="s">
        <v>174</v>
      </c>
    </row>
    <row r="23" spans="1:1" ht="39">
      <c r="A23" s="117" t="s">
        <v>198</v>
      </c>
    </row>
    <row r="24" spans="1:1" ht="19.5">
      <c r="A24" s="117" t="s">
        <v>176</v>
      </c>
    </row>
    <row r="25" spans="1:1" ht="19.5">
      <c r="A25" s="152" t="s">
        <v>679</v>
      </c>
    </row>
    <row r="26" spans="1:1" ht="19.5">
      <c r="A26" s="153" t="s">
        <v>86</v>
      </c>
    </row>
    <row r="27" spans="1:1" ht="19.5">
      <c r="A27" s="154" t="s">
        <v>87</v>
      </c>
    </row>
    <row r="28" spans="1:1" ht="39">
      <c r="A28" s="153" t="s">
        <v>680</v>
      </c>
    </row>
    <row r="29" spans="1:1" ht="39">
      <c r="A29" s="153" t="s">
        <v>681</v>
      </c>
    </row>
    <row r="30" spans="1:1" ht="19.5">
      <c r="A30" s="123" t="s">
        <v>88</v>
      </c>
    </row>
    <row r="31" spans="1:1" ht="39">
      <c r="A31" s="124" t="s">
        <v>199</v>
      </c>
    </row>
    <row r="32" spans="1:1" ht="19.5">
      <c r="A32" s="124" t="s">
        <v>136</v>
      </c>
    </row>
    <row r="33" spans="1:1" ht="39">
      <c r="A33" s="125" t="s">
        <v>91</v>
      </c>
    </row>
    <row r="34" spans="1:1" ht="20.25" thickBot="1">
      <c r="A34" s="136" t="s">
        <v>92</v>
      </c>
    </row>
  </sheetData>
  <phoneticPr fontId="4" type="noConversion"/>
  <hyperlinks>
    <hyperlink ref="B1" location="預告統計資料發布時間表!A1" display="回發布時間表" xr:uid="{00000000-0004-0000-0600-000000000000}"/>
  </hyperlinks>
  <pageMargins left="0.7" right="0.7" top="0.75" bottom="0.75" header="0.3" footer="0.3"/>
</worksheet>
</file>

<file path=xl/worksheets/sheet1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7254433-7476-44C6-B8C3-9ABA9A4E990B}">
  <dimension ref="A1:J25"/>
  <sheetViews>
    <sheetView view="pageBreakPreview" topLeftCell="A3" zoomScale="70" zoomScaleNormal="70" zoomScaleSheetLayoutView="70" workbookViewId="0">
      <selection activeCell="H4" sqref="H4"/>
    </sheetView>
  </sheetViews>
  <sheetFormatPr defaultRowHeight="12"/>
  <cols>
    <col min="1" max="1" width="29.625" style="731" customWidth="1"/>
    <col min="2" max="2" width="33" style="731" customWidth="1"/>
    <col min="3" max="3" width="18.875" style="731" customWidth="1"/>
    <col min="4" max="4" width="12.625" style="731" customWidth="1"/>
    <col min="5" max="5" width="11.5" style="731" customWidth="1"/>
    <col min="6" max="10" width="12.125" style="731" customWidth="1"/>
    <col min="11" max="16384" width="9" style="731"/>
  </cols>
  <sheetData>
    <row r="1" spans="1:10" s="492" customFormat="1" ht="31.5" hidden="1" customHeight="1">
      <c r="A1" s="492" t="s">
        <v>887</v>
      </c>
      <c r="C1" s="492" t="s">
        <v>1452</v>
      </c>
      <c r="D1" s="492" t="s">
        <v>1453</v>
      </c>
      <c r="E1" s="700"/>
    </row>
    <row r="2" spans="1:10" s="492" customFormat="1" ht="28.5" hidden="1" customHeight="1">
      <c r="A2" s="701" t="s">
        <v>1470</v>
      </c>
      <c r="B2" s="727"/>
      <c r="C2" s="728"/>
      <c r="D2" s="492" t="s">
        <v>1471</v>
      </c>
    </row>
    <row r="3" spans="1:10" ht="18" customHeight="1" thickTop="1" thickBot="1">
      <c r="A3" s="703" t="s">
        <v>800</v>
      </c>
      <c r="B3" s="704"/>
      <c r="C3" s="705"/>
      <c r="D3" s="705"/>
      <c r="E3" s="729" t="s">
        <v>846</v>
      </c>
      <c r="F3" s="2216" t="s">
        <v>1472</v>
      </c>
      <c r="G3" s="2217"/>
      <c r="H3" s="706"/>
      <c r="I3" s="706"/>
    </row>
    <row r="4" spans="1:10" ht="18" customHeight="1" thickTop="1" thickBot="1">
      <c r="A4" s="708" t="s">
        <v>1457</v>
      </c>
      <c r="B4" s="2183" t="s">
        <v>1458</v>
      </c>
      <c r="C4" s="2184"/>
      <c r="D4" s="2184"/>
      <c r="E4" s="732" t="s">
        <v>804</v>
      </c>
      <c r="F4" s="2216" t="s">
        <v>1473</v>
      </c>
      <c r="G4" s="2217"/>
      <c r="H4" s="107" t="s">
        <v>62</v>
      </c>
      <c r="I4" s="706"/>
    </row>
    <row r="5" spans="1:10" ht="54" customHeight="1" thickTop="1">
      <c r="A5" s="2218" t="s">
        <v>1474</v>
      </c>
      <c r="B5" s="2218"/>
      <c r="C5" s="2218"/>
      <c r="D5" s="2218"/>
      <c r="E5" s="2219"/>
      <c r="F5" s="2219"/>
      <c r="G5" s="2219"/>
      <c r="H5" s="714"/>
      <c r="I5" s="714"/>
      <c r="J5" s="714"/>
    </row>
    <row r="6" spans="1:10" ht="24" customHeight="1" thickBot="1">
      <c r="A6" s="2186" t="s">
        <v>2569</v>
      </c>
      <c r="B6" s="2186"/>
      <c r="C6" s="2186"/>
      <c r="D6" s="2186"/>
      <c r="E6" s="2220"/>
      <c r="F6" s="2220"/>
      <c r="G6" s="2220"/>
      <c r="H6" s="734"/>
      <c r="I6" s="734"/>
      <c r="J6" s="734"/>
    </row>
    <row r="7" spans="1:10" s="737" customFormat="1" ht="66" customHeight="1" thickBot="1">
      <c r="A7" s="735" t="s">
        <v>1412</v>
      </c>
      <c r="B7" s="736" t="s">
        <v>1242</v>
      </c>
      <c r="C7" s="2213" t="s">
        <v>1415</v>
      </c>
      <c r="D7" s="2214"/>
      <c r="E7" s="2213" t="s">
        <v>1400</v>
      </c>
      <c r="F7" s="2214"/>
      <c r="G7" s="2215"/>
    </row>
    <row r="8" spans="1:10" s="740" customFormat="1" ht="82.5" customHeight="1">
      <c r="A8" s="738" t="s">
        <v>1242</v>
      </c>
      <c r="B8" s="1675">
        <v>176</v>
      </c>
      <c r="C8" s="2739">
        <v>0</v>
      </c>
      <c r="D8" s="2740"/>
      <c r="E8" s="2741">
        <v>176</v>
      </c>
      <c r="F8" s="2741"/>
      <c r="G8" s="2741"/>
    </row>
    <row r="9" spans="1:10" s="740" customFormat="1" ht="82.5" customHeight="1">
      <c r="A9" s="741" t="s">
        <v>1464</v>
      </c>
      <c r="B9" s="1675">
        <v>0</v>
      </c>
      <c r="C9" s="2742">
        <v>0</v>
      </c>
      <c r="D9" s="2743"/>
      <c r="E9" s="2744">
        <v>0</v>
      </c>
      <c r="F9" s="2744"/>
      <c r="G9" s="2744"/>
    </row>
    <row r="10" spans="1:10" s="740" customFormat="1" ht="82.5" customHeight="1">
      <c r="A10" s="741" t="s">
        <v>1465</v>
      </c>
      <c r="B10" s="1675">
        <v>176</v>
      </c>
      <c r="C10" s="2742">
        <v>0</v>
      </c>
      <c r="D10" s="2743"/>
      <c r="E10" s="2744">
        <v>176</v>
      </c>
      <c r="F10" s="2744"/>
      <c r="G10" s="2744"/>
    </row>
    <row r="11" spans="1:10" s="740" customFormat="1" ht="82.5" customHeight="1" thickBot="1">
      <c r="A11" s="742" t="s">
        <v>1466</v>
      </c>
      <c r="B11" s="1676">
        <v>0</v>
      </c>
      <c r="C11" s="2736">
        <v>0</v>
      </c>
      <c r="D11" s="2737"/>
      <c r="E11" s="2738">
        <v>0</v>
      </c>
      <c r="F11" s="2738"/>
      <c r="G11" s="2738"/>
    </row>
    <row r="12" spans="1:10" s="468" customFormat="1" ht="67.5" customHeight="1">
      <c r="A12" s="2201" t="s">
        <v>2571</v>
      </c>
      <c r="B12" s="2201"/>
      <c r="C12" s="2201"/>
      <c r="D12" s="2201"/>
      <c r="E12" s="2205"/>
      <c r="F12" s="2205"/>
      <c r="G12" s="2205"/>
      <c r="H12" s="725"/>
      <c r="I12" s="725"/>
      <c r="J12" s="725"/>
    </row>
    <row r="13" spans="1:10" s="744" customFormat="1" ht="18" customHeight="1">
      <c r="A13" s="2180" t="s">
        <v>1390</v>
      </c>
      <c r="B13" s="2180"/>
      <c r="C13" s="2180"/>
      <c r="D13" s="2180"/>
      <c r="E13" s="725"/>
      <c r="F13" s="725"/>
      <c r="G13" s="725"/>
      <c r="H13" s="725"/>
      <c r="I13" s="725"/>
      <c r="J13" s="725"/>
    </row>
    <row r="14" spans="1:10" ht="50.1" customHeight="1">
      <c r="A14" s="2180" t="s">
        <v>1476</v>
      </c>
      <c r="B14" s="2180"/>
      <c r="C14" s="2180"/>
      <c r="D14" s="2180"/>
      <c r="E14" s="2206"/>
      <c r="F14" s="2206"/>
      <c r="G14" s="2206"/>
      <c r="H14" s="725"/>
      <c r="I14" s="725"/>
      <c r="J14" s="725"/>
    </row>
    <row r="15" spans="1:10" ht="15.75">
      <c r="B15" s="745"/>
      <c r="C15" s="745"/>
    </row>
    <row r="25" spans="4:4" hidden="1">
      <c r="D25" s="731" t="s">
        <v>1477</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4" type="noConversion"/>
  <hyperlinks>
    <hyperlink ref="H4" location="預告統計資料發布時間表!A1" display="回發布時間表" xr:uid="{45C3A664-2A3C-4883-A22B-74BD53A61447}"/>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1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D2C0B63-F037-4F10-8DD1-88819494526C}">
  <sheetPr>
    <pageSetUpPr fitToPage="1"/>
  </sheetPr>
  <dimension ref="A1:I18"/>
  <sheetViews>
    <sheetView view="pageBreakPreview" topLeftCell="A3" zoomScale="85" zoomScaleNormal="85" zoomScaleSheetLayoutView="85" workbookViewId="0">
      <selection activeCell="I4" sqref="I4"/>
    </sheetView>
  </sheetViews>
  <sheetFormatPr defaultRowHeight="12"/>
  <cols>
    <col min="1" max="1" width="15.25" style="731" customWidth="1"/>
    <col min="2" max="8" width="19" style="731" customWidth="1"/>
    <col min="9" max="16384" width="9" style="731"/>
  </cols>
  <sheetData>
    <row r="1" spans="1:9" s="492" customFormat="1" ht="31.5" hidden="1" customHeight="1">
      <c r="A1" s="492" t="s">
        <v>887</v>
      </c>
      <c r="C1" s="492" t="s">
        <v>1452</v>
      </c>
      <c r="D1" s="492" t="s">
        <v>1453</v>
      </c>
      <c r="E1" s="746" t="s">
        <v>2340</v>
      </c>
      <c r="F1" s="699"/>
      <c r="G1" s="700"/>
    </row>
    <row r="2" spans="1:9" s="492" customFormat="1" ht="28.5" hidden="1" customHeight="1">
      <c r="A2" s="701" t="s">
        <v>2341</v>
      </c>
      <c r="B2" s="727"/>
      <c r="C2" s="728"/>
      <c r="D2" s="492" t="s">
        <v>1456</v>
      </c>
    </row>
    <row r="3" spans="1:9" ht="18" customHeight="1" thickTop="1" thickBot="1">
      <c r="A3" s="703" t="s">
        <v>800</v>
      </c>
      <c r="B3" s="704"/>
      <c r="C3" s="705"/>
      <c r="D3" s="705"/>
      <c r="E3" s="706"/>
      <c r="F3" s="706"/>
      <c r="G3" s="707" t="s">
        <v>846</v>
      </c>
      <c r="H3" s="1517" t="s">
        <v>2342</v>
      </c>
    </row>
    <row r="4" spans="1:9" ht="18" customHeight="1" thickTop="1" thickBot="1">
      <c r="A4" s="708" t="s">
        <v>1457</v>
      </c>
      <c r="B4" s="2183" t="s">
        <v>1458</v>
      </c>
      <c r="C4" s="2184"/>
      <c r="D4" s="2184"/>
      <c r="E4" s="711"/>
      <c r="F4" s="711"/>
      <c r="G4" s="713" t="s">
        <v>804</v>
      </c>
      <c r="H4" s="1517" t="s">
        <v>2343</v>
      </c>
      <c r="I4" s="107" t="s">
        <v>62</v>
      </c>
    </row>
    <row r="5" spans="1:9" ht="54" customHeight="1" thickTop="1">
      <c r="A5" s="2185" t="s">
        <v>2344</v>
      </c>
      <c r="B5" s="2185"/>
      <c r="C5" s="2185"/>
      <c r="D5" s="2185"/>
      <c r="E5" s="2185"/>
      <c r="F5" s="2185"/>
      <c r="G5" s="2185"/>
      <c r="H5" s="2185"/>
    </row>
    <row r="6" spans="1:9" ht="24" customHeight="1" thickBot="1">
      <c r="A6" s="2186" t="s">
        <v>2569</v>
      </c>
      <c r="B6" s="2186"/>
      <c r="C6" s="2186"/>
      <c r="D6" s="2186"/>
      <c r="E6" s="2186"/>
      <c r="F6" s="2186"/>
      <c r="G6" s="2186"/>
      <c r="H6" s="2186"/>
    </row>
    <row r="7" spans="1:9" s="737" customFormat="1" ht="33" customHeight="1">
      <c r="A7" s="2187" t="s">
        <v>1412</v>
      </c>
      <c r="B7" s="2190" t="s">
        <v>1242</v>
      </c>
      <c r="C7" s="2193" t="s">
        <v>1413</v>
      </c>
      <c r="D7" s="2194"/>
      <c r="E7" s="2195"/>
      <c r="F7" s="2193" t="s">
        <v>1414</v>
      </c>
      <c r="G7" s="2194"/>
      <c r="H7" s="2194"/>
    </row>
    <row r="8" spans="1:9" s="737" customFormat="1" ht="33" customHeight="1" thickBot="1">
      <c r="A8" s="2189"/>
      <c r="B8" s="2192"/>
      <c r="C8" s="1510" t="s">
        <v>867</v>
      </c>
      <c r="D8" s="1510" t="s">
        <v>1415</v>
      </c>
      <c r="E8" s="1510" t="s">
        <v>1400</v>
      </c>
      <c r="F8" s="1510" t="s">
        <v>867</v>
      </c>
      <c r="G8" s="1510" t="s">
        <v>1415</v>
      </c>
      <c r="H8" s="718" t="s">
        <v>1400</v>
      </c>
    </row>
    <row r="9" spans="1:9" s="740" customFormat="1" ht="120" customHeight="1">
      <c r="A9" s="719" t="s">
        <v>2345</v>
      </c>
      <c r="B9" s="1677">
        <v>1</v>
      </c>
      <c r="C9" s="1675">
        <v>1</v>
      </c>
      <c r="D9" s="1675">
        <v>0</v>
      </c>
      <c r="E9" s="1675">
        <v>1</v>
      </c>
      <c r="F9" s="1675">
        <v>0</v>
      </c>
      <c r="G9" s="1675">
        <v>0</v>
      </c>
      <c r="H9" s="1675">
        <v>0</v>
      </c>
    </row>
    <row r="10" spans="1:9" s="740" customFormat="1" ht="120" customHeight="1">
      <c r="A10" s="723" t="s">
        <v>1465</v>
      </c>
      <c r="B10" s="1677">
        <v>1</v>
      </c>
      <c r="C10" s="1675">
        <v>1</v>
      </c>
      <c r="D10" s="1675">
        <v>0</v>
      </c>
      <c r="E10" s="1675">
        <v>1</v>
      </c>
      <c r="F10" s="1675">
        <v>0</v>
      </c>
      <c r="G10" s="1675">
        <v>0</v>
      </c>
      <c r="H10" s="1675">
        <v>0</v>
      </c>
    </row>
    <row r="11" spans="1:9" s="740" customFormat="1" ht="120" customHeight="1" thickBot="1">
      <c r="A11" s="723" t="s">
        <v>1466</v>
      </c>
      <c r="B11" s="1677">
        <v>0</v>
      </c>
      <c r="C11" s="1675">
        <v>0</v>
      </c>
      <c r="D11" s="1675">
        <v>0</v>
      </c>
      <c r="E11" s="1675">
        <v>0</v>
      </c>
      <c r="F11" s="1675">
        <v>0</v>
      </c>
      <c r="G11" s="1675">
        <v>0</v>
      </c>
      <c r="H11" s="1675">
        <v>0</v>
      </c>
    </row>
    <row r="12" spans="1:9" s="468" customFormat="1" ht="55.5" customHeight="1">
      <c r="A12" s="2201" t="s">
        <v>2572</v>
      </c>
      <c r="B12" s="2201"/>
      <c r="C12" s="2201"/>
      <c r="D12" s="2201"/>
      <c r="E12" s="2201"/>
      <c r="F12" s="2201"/>
      <c r="G12" s="2201"/>
      <c r="H12" s="2201"/>
    </row>
    <row r="13" spans="1:9" s="744" customFormat="1" ht="18" customHeight="1">
      <c r="A13" s="2180" t="s">
        <v>1390</v>
      </c>
      <c r="B13" s="2180"/>
      <c r="C13" s="2180"/>
      <c r="D13" s="2180"/>
      <c r="E13" s="2180"/>
      <c r="F13" s="2180"/>
      <c r="G13" s="2180"/>
      <c r="H13" s="2180"/>
    </row>
    <row r="14" spans="1:9" ht="38.25" customHeight="1">
      <c r="A14" s="2180" t="s">
        <v>2347</v>
      </c>
      <c r="B14" s="2180"/>
      <c r="C14" s="2180"/>
      <c r="D14" s="2180"/>
      <c r="E14" s="2180"/>
      <c r="F14" s="2180"/>
      <c r="G14" s="2180"/>
      <c r="H14" s="2180"/>
    </row>
    <row r="15" spans="1:9" ht="15.75">
      <c r="B15" s="745"/>
      <c r="C15" s="745"/>
    </row>
    <row r="18" spans="6:6" hidden="1">
      <c r="F18" s="1519" t="s">
        <v>2348</v>
      </c>
    </row>
  </sheetData>
  <mergeCells count="10">
    <mergeCell ref="A12:H12"/>
    <mergeCell ref="A13:H13"/>
    <mergeCell ref="A14:H14"/>
    <mergeCell ref="B4:D4"/>
    <mergeCell ref="A5:H5"/>
    <mergeCell ref="A6:H6"/>
    <mergeCell ref="A7:A8"/>
    <mergeCell ref="B7:B8"/>
    <mergeCell ref="C7:E7"/>
    <mergeCell ref="F7:H7"/>
  </mergeCells>
  <phoneticPr fontId="4" type="noConversion"/>
  <hyperlinks>
    <hyperlink ref="I4" location="預告統計資料發布時間表!A1" display="回發布時間表" xr:uid="{A55366DF-DA6B-48E0-A32B-AA73C691EFEF}"/>
  </hyperlinks>
  <printOptions horizontalCentered="1" verticalCentered="1"/>
  <pageMargins left="0.55118110236220474" right="0.55118110236220474" top="0.59055118110236227" bottom="0.59055118110236227" header="0.31496062992125984" footer="0.31496062992125984"/>
  <pageSetup paperSize="9" scale="81" orientation="landscape" r:id="rId1"/>
  <headerFooter alignWithMargins="0"/>
  <drawing r:id="rId2"/>
</worksheet>
</file>

<file path=xl/worksheets/sheet1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0F4798-6667-4900-9646-99DCF786BA3F}">
  <dimension ref="A1:I38"/>
  <sheetViews>
    <sheetView view="pageBreakPreview" topLeftCell="A5" zoomScaleNormal="100" zoomScaleSheetLayoutView="100" workbookViewId="0">
      <selection activeCell="H6" sqref="H6"/>
    </sheetView>
  </sheetViews>
  <sheetFormatPr defaultRowHeight="12"/>
  <cols>
    <col min="1" max="1" width="29.625" style="731" customWidth="1"/>
    <col min="2" max="2" width="39.5" style="731" customWidth="1"/>
    <col min="3" max="3" width="25.125" style="731" customWidth="1"/>
    <col min="4" max="4" width="8" style="731" customWidth="1"/>
    <col min="5" max="5" width="6.5" style="731" customWidth="1"/>
    <col min="6" max="6" width="11.75" style="731" customWidth="1"/>
    <col min="7" max="7" width="13.25" style="731" customWidth="1"/>
    <col min="8" max="8" width="19" style="731" customWidth="1"/>
    <col min="9" max="16384" width="9" style="731"/>
  </cols>
  <sheetData>
    <row r="1" spans="1:9" s="492" customFormat="1" ht="31.5" hidden="1" customHeight="1">
      <c r="A1" s="492" t="s">
        <v>887</v>
      </c>
      <c r="C1" s="492" t="s">
        <v>1452</v>
      </c>
      <c r="D1" s="492" t="s">
        <v>1453</v>
      </c>
      <c r="E1" s="746" t="s">
        <v>2349</v>
      </c>
      <c r="F1" s="699"/>
      <c r="G1" s="700"/>
    </row>
    <row r="2" spans="1:9" s="492" customFormat="1" ht="28.5" hidden="1" customHeight="1">
      <c r="A2" s="701" t="s">
        <v>2350</v>
      </c>
      <c r="B2" s="727"/>
      <c r="C2" s="728"/>
      <c r="D2" s="492" t="s">
        <v>1471</v>
      </c>
    </row>
    <row r="3" spans="1:9" ht="18" customHeight="1" thickTop="1" thickBot="1">
      <c r="A3" s="703" t="s">
        <v>800</v>
      </c>
      <c r="B3" s="704"/>
      <c r="C3" s="705"/>
      <c r="D3" s="2216" t="s">
        <v>846</v>
      </c>
      <c r="E3" s="2647"/>
      <c r="F3" s="2216" t="s">
        <v>1472</v>
      </c>
      <c r="G3" s="2217"/>
    </row>
    <row r="4" spans="1:9" ht="18" customHeight="1" thickTop="1" thickBot="1">
      <c r="A4" s="708" t="s">
        <v>1457</v>
      </c>
      <c r="B4" s="709" t="s">
        <v>1458</v>
      </c>
      <c r="C4" s="710"/>
      <c r="D4" s="2216" t="s">
        <v>804</v>
      </c>
      <c r="E4" s="2647"/>
      <c r="F4" s="2216" t="s">
        <v>2351</v>
      </c>
      <c r="G4" s="2217"/>
    </row>
    <row r="5" spans="1:9" ht="54" customHeight="1" thickTop="1">
      <c r="A5" s="2218" t="s">
        <v>2352</v>
      </c>
      <c r="B5" s="2218"/>
      <c r="C5" s="2218"/>
      <c r="D5" s="2218"/>
      <c r="E5" s="2219"/>
      <c r="F5" s="2219"/>
      <c r="G5" s="2219"/>
      <c r="H5" s="714"/>
    </row>
    <row r="6" spans="1:9" ht="24" customHeight="1" thickBot="1">
      <c r="A6" s="2227" t="s">
        <v>2573</v>
      </c>
      <c r="B6" s="2227"/>
      <c r="C6" s="2227"/>
      <c r="D6" s="2227"/>
      <c r="E6" s="2228"/>
      <c r="F6" s="2228"/>
      <c r="G6" s="2228"/>
      <c r="H6" s="107" t="s">
        <v>62</v>
      </c>
    </row>
    <row r="7" spans="1:9" s="737" customFormat="1" ht="66" customHeight="1" thickBot="1">
      <c r="A7" s="735" t="s">
        <v>1412</v>
      </c>
      <c r="B7" s="1520" t="s">
        <v>1242</v>
      </c>
      <c r="C7" s="2648" t="s">
        <v>2354</v>
      </c>
      <c r="D7" s="2649"/>
      <c r="E7" s="2650" t="s">
        <v>2355</v>
      </c>
      <c r="F7" s="2651"/>
      <c r="G7" s="2651"/>
    </row>
    <row r="8" spans="1:9" s="740" customFormat="1" ht="120" customHeight="1">
      <c r="A8" s="1521" t="s">
        <v>1242</v>
      </c>
      <c r="B8" s="1678">
        <v>0</v>
      </c>
      <c r="C8" s="2747">
        <v>0</v>
      </c>
      <c r="D8" s="2748"/>
      <c r="E8" s="2749">
        <v>0</v>
      </c>
      <c r="F8" s="2750"/>
      <c r="G8" s="2750"/>
    </row>
    <row r="9" spans="1:9" s="740" customFormat="1" ht="120" customHeight="1">
      <c r="A9" s="1523" t="s">
        <v>1416</v>
      </c>
      <c r="B9" s="1677">
        <v>0</v>
      </c>
      <c r="C9" s="2749">
        <v>0</v>
      </c>
      <c r="D9" s="2750"/>
      <c r="E9" s="2749">
        <v>0</v>
      </c>
      <c r="F9" s="2750"/>
      <c r="G9" s="2750"/>
    </row>
    <row r="10" spans="1:9" s="740" customFormat="1" ht="120" customHeight="1" thickBot="1">
      <c r="A10" s="1524" t="s">
        <v>1466</v>
      </c>
      <c r="B10" s="1679">
        <v>0</v>
      </c>
      <c r="C10" s="2745">
        <v>0</v>
      </c>
      <c r="D10" s="2746"/>
      <c r="E10" s="2745">
        <v>0</v>
      </c>
      <c r="F10" s="2746"/>
      <c r="G10" s="2746"/>
      <c r="I10" s="740">
        <v>0</v>
      </c>
    </row>
    <row r="11" spans="1:9" s="468" customFormat="1" ht="53.25" customHeight="1">
      <c r="A11" s="2180" t="s">
        <v>2574</v>
      </c>
      <c r="B11" s="2180"/>
      <c r="C11" s="2180"/>
      <c r="D11" s="2180"/>
      <c r="E11" s="2206"/>
      <c r="F11" s="2206"/>
      <c r="G11" s="2206"/>
      <c r="H11" s="725"/>
    </row>
    <row r="12" spans="1:9" s="744" customFormat="1" ht="18" customHeight="1">
      <c r="A12" s="2180" t="s">
        <v>1390</v>
      </c>
      <c r="B12" s="2180"/>
      <c r="C12" s="2180"/>
      <c r="D12" s="2180"/>
      <c r="E12" s="725"/>
      <c r="F12" s="725"/>
      <c r="G12" s="725"/>
      <c r="H12" s="725"/>
    </row>
    <row r="13" spans="1:9" ht="36" customHeight="1">
      <c r="A13" s="2180" t="s">
        <v>2357</v>
      </c>
      <c r="B13" s="2180"/>
      <c r="C13" s="2180"/>
      <c r="D13" s="2180"/>
      <c r="E13" s="725"/>
      <c r="F13" s="725"/>
      <c r="G13" s="725"/>
      <c r="H13" s="725"/>
    </row>
    <row r="14" spans="1:9" ht="15.75">
      <c r="B14" s="745"/>
      <c r="C14" s="745"/>
    </row>
    <row r="38" spans="3:3" hidden="1">
      <c r="C38" s="731" t="s">
        <v>1477</v>
      </c>
    </row>
  </sheetData>
  <mergeCells count="17">
    <mergeCell ref="A6:G6"/>
    <mergeCell ref="D3:E3"/>
    <mergeCell ref="F3:G3"/>
    <mergeCell ref="D4:E4"/>
    <mergeCell ref="F4:G4"/>
    <mergeCell ref="A5:G5"/>
    <mergeCell ref="C7:D7"/>
    <mergeCell ref="E7:G7"/>
    <mergeCell ref="C8:D8"/>
    <mergeCell ref="E8:G8"/>
    <mergeCell ref="C9:D9"/>
    <mergeCell ref="E9:G9"/>
    <mergeCell ref="C10:D10"/>
    <mergeCell ref="E10:G10"/>
    <mergeCell ref="A11:G11"/>
    <mergeCell ref="A12:D12"/>
    <mergeCell ref="A13:D13"/>
  </mergeCells>
  <phoneticPr fontId="4" type="noConversion"/>
  <hyperlinks>
    <hyperlink ref="H6" location="預告統計資料發布時間表!A1" display="回發布時間表" xr:uid="{8050897B-0013-40AE-A31D-809D33B16662}"/>
  </hyperlinks>
  <printOptions horizontalCentered="1" verticalCentered="1"/>
  <pageMargins left="0.35433070866141736" right="0.35433070866141736" top="0.59055118110236227" bottom="0.59055118110236227" header="0.31496062992125984" footer="0.31496062992125984"/>
  <pageSetup paperSize="9" scale="81" orientation="landscape" r:id="rId1"/>
  <headerFooter alignWithMargins="0"/>
  <drawing r:id="rId2"/>
</worksheet>
</file>

<file path=xl/worksheets/sheet1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24C00F-B183-4EEF-9D67-FB2AB99694CB}">
  <sheetPr>
    <pageSetUpPr fitToPage="1"/>
  </sheetPr>
  <dimension ref="A1:I25"/>
  <sheetViews>
    <sheetView view="pageBreakPreview" topLeftCell="C3" zoomScale="85" zoomScaleNormal="85" zoomScaleSheetLayoutView="85" workbookViewId="0">
      <selection activeCell="I4" sqref="I4"/>
    </sheetView>
  </sheetViews>
  <sheetFormatPr defaultRowHeight="12"/>
  <cols>
    <col min="1" max="1" width="15.25" style="731" customWidth="1"/>
    <col min="2" max="8" width="19" style="731" customWidth="1"/>
    <col min="9" max="16384" width="9" style="731"/>
  </cols>
  <sheetData>
    <row r="1" spans="1:9" s="492" customFormat="1" ht="31.5" hidden="1" customHeight="1">
      <c r="A1" s="492" t="s">
        <v>887</v>
      </c>
      <c r="C1" s="492" t="s">
        <v>1452</v>
      </c>
      <c r="D1" s="492" t="s">
        <v>1453</v>
      </c>
      <c r="E1" s="746" t="s">
        <v>2358</v>
      </c>
      <c r="F1" s="699"/>
      <c r="G1" s="700"/>
    </row>
    <row r="2" spans="1:9" s="492" customFormat="1" ht="28.5" hidden="1" customHeight="1">
      <c r="A2" s="701" t="s">
        <v>2359</v>
      </c>
      <c r="B2" s="727"/>
      <c r="C2" s="728"/>
      <c r="D2" s="492" t="s">
        <v>1480</v>
      </c>
    </row>
    <row r="3" spans="1:9" ht="18" customHeight="1" thickTop="1" thickBot="1">
      <c r="A3" s="703" t="s">
        <v>800</v>
      </c>
      <c r="B3" s="704"/>
      <c r="C3" s="705"/>
      <c r="D3" s="705"/>
      <c r="F3" s="730" t="s">
        <v>846</v>
      </c>
      <c r="G3" s="2216" t="s">
        <v>1472</v>
      </c>
      <c r="H3" s="2217"/>
    </row>
    <row r="4" spans="1:9" ht="18" customHeight="1" thickTop="1" thickBot="1">
      <c r="A4" s="708" t="s">
        <v>1457</v>
      </c>
      <c r="B4" s="709" t="s">
        <v>1458</v>
      </c>
      <c r="C4" s="710"/>
      <c r="D4" s="710"/>
      <c r="E4" s="1526"/>
      <c r="F4" s="730" t="s">
        <v>804</v>
      </c>
      <c r="G4" s="2216" t="s">
        <v>2360</v>
      </c>
      <c r="H4" s="2217"/>
      <c r="I4" s="107" t="s">
        <v>62</v>
      </c>
    </row>
    <row r="5" spans="1:9" ht="54" customHeight="1" thickTop="1">
      <c r="A5" s="2185" t="s">
        <v>2361</v>
      </c>
      <c r="B5" s="2185"/>
      <c r="C5" s="2185"/>
      <c r="D5" s="2185"/>
      <c r="E5" s="2185"/>
      <c r="F5" s="2185"/>
      <c r="G5" s="2185"/>
      <c r="H5" s="2185"/>
    </row>
    <row r="6" spans="1:9" ht="24" customHeight="1" thickBot="1">
      <c r="A6" s="2186" t="s">
        <v>2575</v>
      </c>
      <c r="B6" s="2186"/>
      <c r="C6" s="2186"/>
      <c r="D6" s="2186"/>
      <c r="E6" s="2186"/>
      <c r="F6" s="2186"/>
      <c r="G6" s="2186"/>
      <c r="H6" s="2186"/>
    </row>
    <row r="7" spans="1:9" s="737" customFormat="1" ht="33" customHeight="1">
      <c r="A7" s="2657" t="s">
        <v>1412</v>
      </c>
      <c r="B7" s="2190" t="s">
        <v>1242</v>
      </c>
      <c r="C7" s="2193" t="s">
        <v>1413</v>
      </c>
      <c r="D7" s="2194"/>
      <c r="E7" s="2195"/>
      <c r="F7" s="2193" t="s">
        <v>1414</v>
      </c>
      <c r="G7" s="2194"/>
      <c r="H7" s="2194"/>
    </row>
    <row r="8" spans="1:9" s="737" customFormat="1" ht="33" customHeight="1" thickBot="1">
      <c r="A8" s="2658"/>
      <c r="B8" s="2192"/>
      <c r="C8" s="1510" t="s">
        <v>867</v>
      </c>
      <c r="D8" s="1510" t="s">
        <v>1415</v>
      </c>
      <c r="E8" s="1510" t="s">
        <v>1400</v>
      </c>
      <c r="F8" s="1510" t="s">
        <v>867</v>
      </c>
      <c r="G8" s="1510" t="s">
        <v>1415</v>
      </c>
      <c r="H8" s="718" t="s">
        <v>1400</v>
      </c>
    </row>
    <row r="9" spans="1:9" s="737" customFormat="1" ht="45" customHeight="1">
      <c r="A9" s="719" t="s">
        <v>1242</v>
      </c>
      <c r="B9" s="1680">
        <v>0</v>
      </c>
      <c r="C9" s="1681">
        <v>0</v>
      </c>
      <c r="D9" s="1681">
        <v>0</v>
      </c>
      <c r="E9" s="1681">
        <v>0</v>
      </c>
      <c r="F9" s="1681">
        <v>0</v>
      </c>
      <c r="G9" s="1681">
        <v>0</v>
      </c>
      <c r="H9" s="1681">
        <v>0</v>
      </c>
    </row>
    <row r="10" spans="1:9" s="737" customFormat="1" ht="45" customHeight="1">
      <c r="A10" s="723" t="s">
        <v>1464</v>
      </c>
      <c r="B10" s="1680">
        <v>0</v>
      </c>
      <c r="C10" s="1681">
        <v>0</v>
      </c>
      <c r="D10" s="1681">
        <v>0</v>
      </c>
      <c r="E10" s="1681">
        <v>0</v>
      </c>
      <c r="F10" s="1681">
        <v>0</v>
      </c>
      <c r="G10" s="1681">
        <v>0</v>
      </c>
      <c r="H10" s="1681">
        <v>0</v>
      </c>
    </row>
    <row r="11" spans="1:9" s="737" customFormat="1" ht="45" customHeight="1">
      <c r="A11" s="723" t="s">
        <v>1465</v>
      </c>
      <c r="B11" s="1680">
        <v>0</v>
      </c>
      <c r="C11" s="1681">
        <v>0</v>
      </c>
      <c r="D11" s="1681">
        <v>0</v>
      </c>
      <c r="E11" s="1681">
        <v>0</v>
      </c>
      <c r="F11" s="1681">
        <v>0</v>
      </c>
      <c r="G11" s="1681">
        <v>0</v>
      </c>
      <c r="H11" s="1681">
        <v>0</v>
      </c>
    </row>
    <row r="12" spans="1:9" s="740" customFormat="1" ht="45" customHeight="1">
      <c r="A12" s="723" t="s">
        <v>1466</v>
      </c>
      <c r="B12" s="1682">
        <v>0</v>
      </c>
      <c r="C12" s="1683">
        <v>0</v>
      </c>
      <c r="D12" s="1683">
        <v>0</v>
      </c>
      <c r="E12" s="1683">
        <v>0</v>
      </c>
      <c r="F12" s="1683">
        <v>0</v>
      </c>
      <c r="G12" s="1683">
        <v>0</v>
      </c>
      <c r="H12" s="1683">
        <v>0</v>
      </c>
    </row>
    <row r="13" spans="1:9" s="740" customFormat="1" ht="6.75" customHeight="1" thickBot="1">
      <c r="A13" s="723"/>
      <c r="B13" s="750"/>
      <c r="C13" s="1511"/>
      <c r="D13" s="1511"/>
      <c r="E13" s="1531"/>
      <c r="F13" s="1531"/>
      <c r="G13" s="1531"/>
      <c r="H13" s="1531"/>
    </row>
    <row r="14" spans="1:9" s="468" customFormat="1" ht="54" customHeight="1">
      <c r="A14" s="2201" t="s">
        <v>2576</v>
      </c>
      <c r="B14" s="2201"/>
      <c r="C14" s="2201"/>
      <c r="D14" s="2201"/>
      <c r="E14" s="2201"/>
      <c r="F14" s="2201"/>
      <c r="G14" s="2201"/>
      <c r="H14" s="2201"/>
    </row>
    <row r="15" spans="1:9" s="744" customFormat="1" ht="18" customHeight="1">
      <c r="A15" s="2180" t="s">
        <v>1390</v>
      </c>
      <c r="B15" s="2180"/>
      <c r="C15" s="2180"/>
      <c r="D15" s="2180"/>
      <c r="E15" s="2180"/>
      <c r="F15" s="2180"/>
      <c r="G15" s="2180"/>
      <c r="H15" s="2180"/>
    </row>
    <row r="16" spans="1:9" ht="35.25" customHeight="1">
      <c r="A16" s="2180" t="s">
        <v>2364</v>
      </c>
      <c r="B16" s="2180"/>
      <c r="C16" s="2180"/>
      <c r="D16" s="2180"/>
      <c r="E16" s="2180"/>
      <c r="F16" s="2180"/>
      <c r="G16" s="2180"/>
      <c r="H16" s="2180"/>
    </row>
    <row r="17" spans="1:7" ht="15.75">
      <c r="B17" s="745"/>
      <c r="C17" s="745"/>
    </row>
    <row r="22" spans="1:7" hidden="1">
      <c r="G22" s="731" t="s">
        <v>1477</v>
      </c>
    </row>
    <row r="25" spans="1:7">
      <c r="A25" s="1519"/>
    </row>
  </sheetData>
  <mergeCells count="11">
    <mergeCell ref="A14:H14"/>
    <mergeCell ref="A15:H15"/>
    <mergeCell ref="A16:H16"/>
    <mergeCell ref="G3:H3"/>
    <mergeCell ref="G4:H4"/>
    <mergeCell ref="A5:H5"/>
    <mergeCell ref="A6:H6"/>
    <mergeCell ref="A7:A8"/>
    <mergeCell ref="B7:B8"/>
    <mergeCell ref="C7:E7"/>
    <mergeCell ref="F7:H7"/>
  </mergeCells>
  <phoneticPr fontId="4" type="noConversion"/>
  <hyperlinks>
    <hyperlink ref="I4" location="預告統計資料發布時間表!A1" display="回發布時間表" xr:uid="{B50D3BCC-CAF4-4F7B-8EFF-893C74BAC439}"/>
  </hyperlinks>
  <printOptions horizontalCentered="1"/>
  <pageMargins left="0.74803149606299213" right="0.74803149606299213" top="0.59055118110236227" bottom="0.59055118110236227" header="0.31496062992125984" footer="0.31496062992125984"/>
  <pageSetup paperSize="9" scale="87" orientation="landscape" r:id="rId1"/>
  <headerFooter alignWithMargins="0"/>
  <drawing r:id="rId2"/>
</worksheet>
</file>

<file path=xl/worksheets/sheet1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C254AA-95FA-4FA5-BCA4-93209BA848D1}">
  <sheetPr>
    <pageSetUpPr fitToPage="1"/>
  </sheetPr>
  <dimension ref="A1:H28"/>
  <sheetViews>
    <sheetView view="pageBreakPreview" topLeftCell="A3" zoomScale="60" zoomScaleNormal="60" workbookViewId="0">
      <selection activeCell="G4" sqref="G4"/>
    </sheetView>
  </sheetViews>
  <sheetFormatPr defaultRowHeight="12"/>
  <cols>
    <col min="1" max="1" width="29.625" style="731" customWidth="1"/>
    <col min="2" max="2" width="39.5" style="731" customWidth="1"/>
    <col min="3" max="3" width="31.125" style="731" customWidth="1"/>
    <col min="4" max="4" width="13.5" style="731" customWidth="1"/>
    <col min="5" max="5" width="22.75" style="731" customWidth="1"/>
    <col min="6" max="8" width="19" style="731" customWidth="1"/>
    <col min="9" max="16384" width="9" style="731"/>
  </cols>
  <sheetData>
    <row r="1" spans="1:8" s="492" customFormat="1" ht="61.5" hidden="1" customHeight="1">
      <c r="A1" s="492" t="s">
        <v>887</v>
      </c>
      <c r="C1" s="492" t="s">
        <v>1452</v>
      </c>
      <c r="D1" s="492" t="s">
        <v>1453</v>
      </c>
      <c r="E1" s="746" t="s">
        <v>1478</v>
      </c>
      <c r="F1" s="699"/>
      <c r="G1" s="700"/>
    </row>
    <row r="2" spans="1:8" s="492" customFormat="1" ht="86.25" hidden="1" customHeight="1">
      <c r="A2" s="701" t="s">
        <v>1479</v>
      </c>
      <c r="B2" s="727"/>
      <c r="C2" s="728"/>
      <c r="D2" s="492" t="s">
        <v>1480</v>
      </c>
    </row>
    <row r="3" spans="1:8" ht="18" customHeight="1" thickTop="1" thickBot="1">
      <c r="A3" s="703" t="s">
        <v>800</v>
      </c>
      <c r="B3" s="704"/>
      <c r="C3" s="705"/>
      <c r="D3" s="730" t="s">
        <v>846</v>
      </c>
      <c r="E3" s="2216" t="s">
        <v>1472</v>
      </c>
      <c r="F3" s="2217"/>
    </row>
    <row r="4" spans="1:8" ht="18" customHeight="1" thickTop="1" thickBot="1">
      <c r="A4" s="708" t="s">
        <v>1457</v>
      </c>
      <c r="B4" s="709" t="s">
        <v>1458</v>
      </c>
      <c r="C4" s="710"/>
      <c r="D4" s="730" t="s">
        <v>804</v>
      </c>
      <c r="E4" s="2216" t="s">
        <v>2365</v>
      </c>
      <c r="F4" s="2217"/>
      <c r="G4" s="107" t="s">
        <v>62</v>
      </c>
    </row>
    <row r="5" spans="1:8" ht="54" customHeight="1" thickTop="1">
      <c r="A5" s="2218" t="s">
        <v>2366</v>
      </c>
      <c r="B5" s="2218"/>
      <c r="C5" s="2218"/>
      <c r="D5" s="2218"/>
      <c r="E5" s="2219"/>
      <c r="F5" s="2219"/>
      <c r="G5" s="714"/>
      <c r="H5" s="714"/>
    </row>
    <row r="6" spans="1:8" ht="24" customHeight="1" thickBot="1">
      <c r="A6" s="2186" t="s">
        <v>2577</v>
      </c>
      <c r="B6" s="2186"/>
      <c r="C6" s="2186"/>
      <c r="D6" s="2186"/>
      <c r="E6" s="2220"/>
      <c r="F6" s="2220"/>
      <c r="G6" s="734"/>
      <c r="H6" s="734"/>
    </row>
    <row r="7" spans="1:8" s="737" customFormat="1" ht="66" customHeight="1" thickBot="1">
      <c r="A7" s="735" t="s">
        <v>1412</v>
      </c>
      <c r="B7" s="1532" t="s">
        <v>1242</v>
      </c>
      <c r="C7" s="2659" t="s">
        <v>1415</v>
      </c>
      <c r="D7" s="2660"/>
      <c r="E7" s="2650" t="s">
        <v>1400</v>
      </c>
      <c r="F7" s="2651"/>
    </row>
    <row r="8" spans="1:8" s="737" customFormat="1" ht="45" customHeight="1">
      <c r="A8" s="1533" t="s">
        <v>1652</v>
      </c>
      <c r="B8" s="1680">
        <v>0</v>
      </c>
      <c r="C8" s="2751">
        <v>0</v>
      </c>
      <c r="D8" s="2752"/>
      <c r="E8" s="2751">
        <v>0</v>
      </c>
      <c r="F8" s="2752"/>
    </row>
    <row r="9" spans="1:8" s="737" customFormat="1" ht="45" customHeight="1">
      <c r="A9" s="1509" t="s">
        <v>1464</v>
      </c>
      <c r="B9" s="1680">
        <v>0</v>
      </c>
      <c r="C9" s="2751">
        <v>0</v>
      </c>
      <c r="D9" s="2752"/>
      <c r="E9" s="2751">
        <v>0</v>
      </c>
      <c r="F9" s="2752"/>
    </row>
    <row r="10" spans="1:8" s="737" customFormat="1" ht="45" customHeight="1">
      <c r="A10" s="1509" t="s">
        <v>1465</v>
      </c>
      <c r="B10" s="1680">
        <v>0</v>
      </c>
      <c r="C10" s="2751">
        <v>0</v>
      </c>
      <c r="D10" s="2752"/>
      <c r="E10" s="2751">
        <v>0</v>
      </c>
      <c r="F10" s="2752"/>
    </row>
    <row r="11" spans="1:8" s="740" customFormat="1" ht="45" customHeight="1" thickBot="1">
      <c r="A11" s="1509" t="s">
        <v>1466</v>
      </c>
      <c r="B11" s="1682">
        <v>0</v>
      </c>
      <c r="C11" s="2751">
        <v>0</v>
      </c>
      <c r="D11" s="2752"/>
      <c r="E11" s="2753">
        <v>0</v>
      </c>
      <c r="F11" s="2754"/>
    </row>
    <row r="12" spans="1:8" s="468" customFormat="1" ht="54.75" customHeight="1">
      <c r="A12" s="2201" t="s">
        <v>2578</v>
      </c>
      <c r="B12" s="2201"/>
      <c r="C12" s="2201"/>
      <c r="D12" s="2201"/>
      <c r="E12" s="2205"/>
      <c r="F12" s="2205"/>
      <c r="G12" s="725"/>
      <c r="H12" s="725"/>
    </row>
    <row r="13" spans="1:8" s="744" customFormat="1" ht="18" customHeight="1">
      <c r="A13" s="2180" t="s">
        <v>1390</v>
      </c>
      <c r="B13" s="2180"/>
      <c r="C13" s="2180"/>
      <c r="D13" s="2180"/>
      <c r="E13" s="725"/>
      <c r="F13" s="725"/>
      <c r="G13" s="725"/>
      <c r="H13" s="725"/>
    </row>
    <row r="14" spans="1:8" ht="36" customHeight="1">
      <c r="A14" s="2180" t="s">
        <v>2369</v>
      </c>
      <c r="B14" s="2180"/>
      <c r="C14" s="2180"/>
      <c r="D14" s="2180"/>
      <c r="E14" s="725"/>
      <c r="F14" s="725"/>
      <c r="G14" s="725"/>
      <c r="H14" s="725"/>
    </row>
    <row r="15" spans="1:8" ht="15.75">
      <c r="B15" s="745"/>
      <c r="C15" s="745"/>
    </row>
    <row r="28" spans="3:3" hidden="1">
      <c r="C28" s="731" t="s">
        <v>1477</v>
      </c>
    </row>
  </sheetData>
  <mergeCells count="17">
    <mergeCell ref="E3:F3"/>
    <mergeCell ref="E4:F4"/>
    <mergeCell ref="A5:F5"/>
    <mergeCell ref="A6:F6"/>
    <mergeCell ref="C7:D7"/>
    <mergeCell ref="E7:F7"/>
    <mergeCell ref="C8:D8"/>
    <mergeCell ref="E8:F8"/>
    <mergeCell ref="C9:D9"/>
    <mergeCell ref="E9:F9"/>
    <mergeCell ref="C10:D10"/>
    <mergeCell ref="E10:F10"/>
    <mergeCell ref="C11:D11"/>
    <mergeCell ref="E11:F11"/>
    <mergeCell ref="A12:F12"/>
    <mergeCell ref="A13:D13"/>
    <mergeCell ref="A14:D14"/>
  </mergeCells>
  <phoneticPr fontId="4" type="noConversion"/>
  <hyperlinks>
    <hyperlink ref="G4" location="預告統計資料發布時間表!A1" display="回發布時間表" xr:uid="{F6DCD0BD-3145-439E-98DC-A40B8913BA48}"/>
  </hyperlinks>
  <printOptions horizontalCentered="1"/>
  <pageMargins left="0.74803149606299213" right="0.74803149606299213" top="0.59055118110236227" bottom="0.59055118110236227" header="0.31496062992125984" footer="0.31496062992125984"/>
  <pageSetup paperSize="9" scale="83" orientation="landscape" r:id="rId1"/>
  <headerFooter alignWithMargins="0"/>
  <drawing r:id="rId2"/>
</worksheet>
</file>

<file path=xl/worksheets/sheet1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7B50B0-1656-406E-BDBA-42CBFDA85D6B}">
  <sheetPr>
    <pageSetUpPr fitToPage="1"/>
  </sheetPr>
  <dimension ref="A1:H29"/>
  <sheetViews>
    <sheetView view="pageBreakPreview" topLeftCell="A3" zoomScale="70" zoomScaleNormal="70" zoomScaleSheetLayoutView="70" workbookViewId="0">
      <selection activeCell="G4" sqref="G4"/>
    </sheetView>
  </sheetViews>
  <sheetFormatPr defaultColWidth="7" defaultRowHeight="12"/>
  <cols>
    <col min="1" max="1" width="34.25" style="731" customWidth="1"/>
    <col min="2" max="3" width="37.875" style="731" customWidth="1"/>
    <col min="4" max="4" width="12.875" style="731" customWidth="1"/>
    <col min="5" max="5" width="22.75" style="731" customWidth="1"/>
    <col min="6" max="8" width="19" style="731" customWidth="1"/>
    <col min="9" max="16384" width="7" style="731"/>
  </cols>
  <sheetData>
    <row r="1" spans="1:8" s="492" customFormat="1" ht="61.5" hidden="1" customHeight="1">
      <c r="A1" s="492" t="s">
        <v>887</v>
      </c>
      <c r="C1" s="492" t="s">
        <v>1452</v>
      </c>
      <c r="D1" s="492" t="s">
        <v>1453</v>
      </c>
      <c r="E1" s="746" t="s">
        <v>1478</v>
      </c>
      <c r="F1" s="699"/>
      <c r="G1" s="700"/>
    </row>
    <row r="2" spans="1:8" s="492" customFormat="1" ht="86.25" hidden="1" customHeight="1">
      <c r="A2" s="701" t="s">
        <v>1479</v>
      </c>
      <c r="B2" s="727"/>
      <c r="C2" s="728"/>
      <c r="D2" s="492" t="s">
        <v>1480</v>
      </c>
    </row>
    <row r="3" spans="1:8" ht="18" customHeight="1" thickTop="1" thickBot="1">
      <c r="A3" s="703" t="s">
        <v>800</v>
      </c>
      <c r="B3" s="704"/>
      <c r="C3" s="705"/>
      <c r="D3" s="730" t="s">
        <v>846</v>
      </c>
      <c r="E3" s="2216" t="s">
        <v>1472</v>
      </c>
      <c r="F3" s="2217"/>
    </row>
    <row r="4" spans="1:8" ht="18" customHeight="1" thickTop="1" thickBot="1">
      <c r="A4" s="708" t="s">
        <v>1457</v>
      </c>
      <c r="B4" s="709" t="s">
        <v>1458</v>
      </c>
      <c r="C4" s="710"/>
      <c r="D4" s="730" t="s">
        <v>804</v>
      </c>
      <c r="E4" s="2216" t="s">
        <v>1481</v>
      </c>
      <c r="F4" s="2217"/>
      <c r="G4" s="107" t="s">
        <v>62</v>
      </c>
    </row>
    <row r="5" spans="1:8" ht="54" customHeight="1" thickTop="1">
      <c r="A5" s="2218" t="s">
        <v>1482</v>
      </c>
      <c r="B5" s="2218"/>
      <c r="C5" s="2218"/>
      <c r="D5" s="2218"/>
      <c r="E5" s="2219"/>
      <c r="F5" s="2219"/>
      <c r="G5" s="714"/>
      <c r="H5" s="714"/>
    </row>
    <row r="6" spans="1:8" ht="24" customHeight="1" thickBot="1">
      <c r="A6" s="2227" t="s">
        <v>2579</v>
      </c>
      <c r="B6" s="2227"/>
      <c r="C6" s="2227"/>
      <c r="D6" s="2227"/>
      <c r="E6" s="2228"/>
      <c r="F6" s="2228"/>
      <c r="G6" s="734"/>
      <c r="H6" s="734"/>
    </row>
    <row r="7" spans="1:8" s="737" customFormat="1" ht="66" customHeight="1" thickBot="1">
      <c r="A7" s="735" t="s">
        <v>1484</v>
      </c>
      <c r="B7" s="747" t="s">
        <v>1485</v>
      </c>
      <c r="C7" s="2229" t="s">
        <v>1486</v>
      </c>
      <c r="D7" s="2230"/>
      <c r="E7" s="2231" t="s">
        <v>1487</v>
      </c>
      <c r="F7" s="2232"/>
    </row>
    <row r="8" spans="1:8" s="740" customFormat="1" ht="52.5" customHeight="1">
      <c r="A8" s="748" t="s">
        <v>1488</v>
      </c>
      <c r="B8" s="1682">
        <v>0</v>
      </c>
      <c r="C8" s="2755">
        <v>0</v>
      </c>
      <c r="D8" s="2756"/>
      <c r="E8" s="2755">
        <v>0</v>
      </c>
      <c r="F8" s="2756"/>
    </row>
    <row r="9" spans="1:8" s="740" customFormat="1" ht="52.5" customHeight="1">
      <c r="A9" s="748" t="s">
        <v>1489</v>
      </c>
      <c r="B9" s="1682">
        <v>0</v>
      </c>
      <c r="C9" s="2755">
        <v>0</v>
      </c>
      <c r="D9" s="2756"/>
      <c r="E9" s="2755">
        <v>0</v>
      </c>
      <c r="F9" s="2756"/>
    </row>
    <row r="10" spans="1:8" s="740" customFormat="1" ht="52.5" customHeight="1">
      <c r="A10" s="748" t="s">
        <v>1490</v>
      </c>
      <c r="B10" s="1682">
        <v>0</v>
      </c>
      <c r="C10" s="2755">
        <v>0</v>
      </c>
      <c r="D10" s="2756"/>
      <c r="E10" s="2755">
        <v>0</v>
      </c>
      <c r="F10" s="2756"/>
    </row>
    <row r="11" spans="1:8" s="740" customFormat="1" ht="52.5" customHeight="1">
      <c r="A11" s="748" t="s">
        <v>1491</v>
      </c>
      <c r="B11" s="1682">
        <v>0</v>
      </c>
      <c r="C11" s="2755">
        <v>0</v>
      </c>
      <c r="D11" s="2756"/>
      <c r="E11" s="2755">
        <v>0</v>
      </c>
      <c r="F11" s="2756"/>
    </row>
    <row r="12" spans="1:8" s="740" customFormat="1" ht="52.5" customHeight="1">
      <c r="A12" s="748" t="s">
        <v>1492</v>
      </c>
      <c r="B12" s="1682">
        <v>0</v>
      </c>
      <c r="C12" s="2755">
        <v>0</v>
      </c>
      <c r="D12" s="2756"/>
      <c r="E12" s="2755">
        <v>0</v>
      </c>
      <c r="F12" s="2756"/>
    </row>
    <row r="13" spans="1:8" s="740" customFormat="1" ht="52.5" customHeight="1" thickBot="1">
      <c r="A13" s="748" t="s">
        <v>1493</v>
      </c>
      <c r="B13" s="1682">
        <v>0</v>
      </c>
      <c r="C13" s="2755">
        <v>0</v>
      </c>
      <c r="D13" s="2756"/>
      <c r="E13" s="2757">
        <v>0</v>
      </c>
      <c r="F13" s="2758"/>
    </row>
    <row r="14" spans="1:8" s="468" customFormat="1" ht="59.25" customHeight="1">
      <c r="A14" s="2201" t="s">
        <v>2580</v>
      </c>
      <c r="B14" s="2201"/>
      <c r="C14" s="2201"/>
      <c r="D14" s="2201"/>
      <c r="E14" s="2205"/>
      <c r="F14" s="2205"/>
      <c r="G14" s="725"/>
      <c r="H14" s="725"/>
    </row>
    <row r="15" spans="1:8" s="744" customFormat="1" ht="18" customHeight="1">
      <c r="A15" s="2180" t="s">
        <v>1390</v>
      </c>
      <c r="B15" s="2180"/>
      <c r="C15" s="2180"/>
      <c r="D15" s="2180"/>
      <c r="E15" s="725"/>
      <c r="F15" s="725"/>
      <c r="G15" s="725"/>
      <c r="H15" s="725"/>
    </row>
    <row r="16" spans="1:8" ht="51.75" customHeight="1">
      <c r="A16" s="2180" t="s">
        <v>1495</v>
      </c>
      <c r="B16" s="2180"/>
      <c r="C16" s="2180"/>
      <c r="D16" s="2180"/>
      <c r="E16" s="725"/>
      <c r="F16" s="725"/>
      <c r="G16" s="725"/>
      <c r="H16" s="725"/>
    </row>
    <row r="17" spans="2:3" ht="15.75">
      <c r="B17" s="745"/>
      <c r="C17" s="745"/>
    </row>
    <row r="29" spans="2:3" hidden="1">
      <c r="C29" s="731" t="s">
        <v>1477</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4" type="noConversion"/>
  <hyperlinks>
    <hyperlink ref="G4" location="預告統計資料發布時間表!A1" display="回發布時間表" xr:uid="{F1EC6E76-7FDB-4ADF-88B9-C03E82CA32E1}"/>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1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E21B46-45F0-47DA-B7B0-1404E253A778}">
  <sheetPr>
    <pageSetUpPr fitToPage="1"/>
  </sheetPr>
  <dimension ref="A1:K41"/>
  <sheetViews>
    <sheetView zoomScaleNormal="100" workbookViewId="0">
      <selection activeCell="K2" sqref="K2"/>
    </sheetView>
  </sheetViews>
  <sheetFormatPr defaultColWidth="8.875" defaultRowHeight="16.5"/>
  <cols>
    <col min="1" max="1" width="10.625" style="542" customWidth="1"/>
    <col min="2" max="2" width="11.75" style="542" customWidth="1"/>
    <col min="3" max="3" width="8.625" style="542" customWidth="1"/>
    <col min="4" max="4" width="9.625" style="542"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2539</v>
      </c>
      <c r="D2" s="832"/>
      <c r="G2" s="955" t="s">
        <v>1695</v>
      </c>
      <c r="H2" s="2733" t="s">
        <v>1696</v>
      </c>
      <c r="I2" s="2414"/>
      <c r="J2" s="2413"/>
      <c r="K2" s="107" t="s">
        <v>62</v>
      </c>
    </row>
    <row r="3" spans="1:11" s="329" customFormat="1" ht="25.5">
      <c r="A3" s="2416" t="s">
        <v>2540</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2581</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v>259311</v>
      </c>
      <c r="E11" s="542"/>
      <c r="F11" s="958">
        <v>259311</v>
      </c>
      <c r="G11" s="542"/>
      <c r="H11" s="542"/>
      <c r="I11" s="542"/>
      <c r="J11" s="542"/>
      <c r="K11" s="542"/>
    </row>
    <row r="12" spans="1:11" s="828" customFormat="1" ht="23.1" customHeight="1">
      <c r="A12" s="2417" t="s">
        <v>1705</v>
      </c>
      <c r="B12" s="2418"/>
      <c r="C12" s="959"/>
      <c r="D12" s="960">
        <v>41500</v>
      </c>
      <c r="E12" s="961"/>
      <c r="F12" s="960">
        <v>41500</v>
      </c>
      <c r="G12" s="961"/>
      <c r="H12" s="962"/>
      <c r="I12" s="961"/>
      <c r="J12" s="962"/>
    </row>
    <row r="13" spans="1:11" s="828" customFormat="1" ht="23.1" customHeight="1">
      <c r="A13" s="2417" t="s">
        <v>1706</v>
      </c>
      <c r="B13" s="2418"/>
      <c r="C13" s="959"/>
      <c r="D13" s="960">
        <v>28545</v>
      </c>
      <c r="E13" s="962"/>
      <c r="F13" s="960">
        <v>28545</v>
      </c>
      <c r="G13" s="962"/>
      <c r="H13" s="962"/>
      <c r="I13" s="962"/>
      <c r="J13" s="962"/>
    </row>
    <row r="14" spans="1:11" s="828" customFormat="1" ht="23.1" customHeight="1">
      <c r="A14" s="2417" t="s">
        <v>1707</v>
      </c>
      <c r="B14" s="2418"/>
      <c r="C14" s="959"/>
      <c r="D14" s="960">
        <v>15630</v>
      </c>
      <c r="E14" s="962"/>
      <c r="F14" s="960">
        <v>15630</v>
      </c>
      <c r="G14" s="962"/>
      <c r="H14" s="962"/>
      <c r="I14" s="962"/>
      <c r="J14" s="962"/>
    </row>
    <row r="15" spans="1:11" s="828" customFormat="1" ht="23.1" customHeight="1">
      <c r="A15" s="2417" t="s">
        <v>1708</v>
      </c>
      <c r="B15" s="2418"/>
      <c r="C15" s="959"/>
      <c r="D15" s="960">
        <v>13250</v>
      </c>
      <c r="E15" s="962"/>
      <c r="F15" s="960">
        <v>13250</v>
      </c>
      <c r="G15" s="962"/>
      <c r="H15" s="962"/>
      <c r="I15" s="962"/>
      <c r="J15" s="962"/>
    </row>
    <row r="16" spans="1:11" s="828" customFormat="1" ht="23.1" customHeight="1">
      <c r="A16" s="2417" t="s">
        <v>1709</v>
      </c>
      <c r="B16" s="2418"/>
      <c r="C16" s="959"/>
      <c r="D16" s="960">
        <v>14155</v>
      </c>
      <c r="E16" s="962"/>
      <c r="F16" s="960">
        <v>14155</v>
      </c>
      <c r="G16" s="962"/>
      <c r="H16" s="962"/>
      <c r="I16" s="962"/>
      <c r="J16" s="962"/>
    </row>
    <row r="17" spans="1:11" ht="23.1" customHeight="1">
      <c r="A17" s="2417" t="s">
        <v>1710</v>
      </c>
      <c r="B17" s="2418"/>
      <c r="C17" s="959"/>
      <c r="D17" s="960">
        <v>25095</v>
      </c>
      <c r="E17" s="962"/>
      <c r="F17" s="960">
        <v>25095</v>
      </c>
      <c r="G17" s="962"/>
      <c r="H17" s="962"/>
      <c r="I17" s="962"/>
      <c r="J17" s="962"/>
      <c r="K17" s="828"/>
    </row>
    <row r="18" spans="1:11" ht="23.1" customHeight="1">
      <c r="A18" s="2417" t="s">
        <v>1711</v>
      </c>
      <c r="B18" s="2418"/>
      <c r="C18" s="959"/>
      <c r="D18" s="960">
        <v>24290</v>
      </c>
      <c r="E18" s="962"/>
      <c r="F18" s="960">
        <v>24290</v>
      </c>
      <c r="G18" s="962"/>
      <c r="H18" s="962"/>
      <c r="I18" s="962"/>
      <c r="J18" s="962"/>
      <c r="K18" s="828"/>
    </row>
    <row r="19" spans="1:11" ht="23.1" customHeight="1">
      <c r="A19" s="2417" t="s">
        <v>1712</v>
      </c>
      <c r="B19" s="2418"/>
      <c r="C19" s="959"/>
      <c r="D19" s="960">
        <v>0</v>
      </c>
      <c r="E19" s="962"/>
      <c r="F19" s="960">
        <v>0</v>
      </c>
      <c r="G19" s="962"/>
      <c r="H19" s="962"/>
      <c r="I19" s="962"/>
      <c r="J19" s="962"/>
    </row>
    <row r="20" spans="1:11" ht="23.1" customHeight="1">
      <c r="A20" s="2417" t="s">
        <v>1713</v>
      </c>
      <c r="B20" s="2418"/>
      <c r="C20" s="959"/>
      <c r="D20" s="960">
        <v>22765</v>
      </c>
      <c r="E20" s="962"/>
      <c r="F20" s="960">
        <v>22765</v>
      </c>
      <c r="G20" s="962"/>
      <c r="H20" s="962"/>
      <c r="I20" s="962"/>
      <c r="J20" s="962"/>
    </row>
    <row r="21" spans="1:11" ht="23.1" customHeight="1">
      <c r="A21" s="2417" t="s">
        <v>1714</v>
      </c>
      <c r="B21" s="2418"/>
      <c r="C21" s="959"/>
      <c r="D21" s="960">
        <v>4100</v>
      </c>
      <c r="E21" s="962"/>
      <c r="F21" s="960">
        <v>4100</v>
      </c>
      <c r="G21" s="962"/>
      <c r="H21" s="962"/>
      <c r="I21" s="962"/>
      <c r="J21" s="962"/>
    </row>
    <row r="22" spans="1:11" ht="23.1" customHeight="1">
      <c r="A22" s="2444" t="s">
        <v>1715</v>
      </c>
      <c r="B22" s="2445"/>
      <c r="C22" s="959"/>
      <c r="D22" s="960">
        <v>52780</v>
      </c>
      <c r="E22" s="962"/>
      <c r="F22" s="960">
        <v>52780</v>
      </c>
      <c r="G22" s="962"/>
      <c r="H22" s="962"/>
      <c r="I22" s="962"/>
      <c r="J22" s="962"/>
    </row>
    <row r="23" spans="1:11" ht="23.1" customHeight="1">
      <c r="A23" s="2444" t="s">
        <v>1716</v>
      </c>
      <c r="B23" s="2445"/>
      <c r="C23" s="959"/>
      <c r="D23" s="960">
        <v>0</v>
      </c>
      <c r="E23" s="962"/>
      <c r="F23" s="960">
        <v>0</v>
      </c>
      <c r="G23" s="962"/>
      <c r="H23" s="962"/>
      <c r="I23" s="962"/>
      <c r="J23" s="962"/>
    </row>
    <row r="24" spans="1:11" ht="23.1" customHeight="1">
      <c r="A24" s="2444" t="s">
        <v>1717</v>
      </c>
      <c r="B24" s="2445"/>
      <c r="C24" s="959"/>
      <c r="D24" s="960">
        <v>115</v>
      </c>
      <c r="E24" s="962"/>
      <c r="F24" s="960">
        <v>115</v>
      </c>
      <c r="G24" s="962"/>
      <c r="H24" s="962"/>
      <c r="I24" s="962"/>
      <c r="J24" s="962"/>
    </row>
    <row r="25" spans="1:11" ht="23.1" customHeight="1">
      <c r="A25" s="2444" t="s">
        <v>1718</v>
      </c>
      <c r="B25" s="2445"/>
      <c r="C25" s="959"/>
      <c r="D25" s="960">
        <v>30</v>
      </c>
      <c r="E25" s="962"/>
      <c r="F25" s="960">
        <v>30</v>
      </c>
      <c r="G25" s="962"/>
      <c r="H25" s="962"/>
      <c r="I25" s="962"/>
      <c r="J25" s="962"/>
    </row>
    <row r="26" spans="1:11" ht="23.1" customHeight="1">
      <c r="A26" s="2444" t="s">
        <v>1719</v>
      </c>
      <c r="B26" s="2445"/>
      <c r="C26" s="959"/>
      <c r="D26" s="960">
        <v>68</v>
      </c>
      <c r="E26" s="962"/>
      <c r="F26" s="960">
        <v>68</v>
      </c>
      <c r="G26" s="962"/>
      <c r="H26" s="962"/>
      <c r="I26" s="962"/>
      <c r="J26" s="962"/>
    </row>
    <row r="27" spans="1:11" ht="23.1" customHeight="1">
      <c r="A27" s="2444" t="s">
        <v>1720</v>
      </c>
      <c r="B27" s="2445"/>
      <c r="C27" s="959"/>
      <c r="D27" s="960">
        <v>5560</v>
      </c>
      <c r="E27" s="962"/>
      <c r="F27" s="960">
        <v>5560</v>
      </c>
      <c r="G27" s="962"/>
      <c r="H27" s="962"/>
      <c r="I27" s="962"/>
      <c r="J27" s="962"/>
    </row>
    <row r="28" spans="1:11" ht="23.1" customHeight="1">
      <c r="A28" s="2444" t="s">
        <v>1721</v>
      </c>
      <c r="B28" s="2445"/>
      <c r="D28" s="963">
        <v>100</v>
      </c>
      <c r="E28" s="828"/>
      <c r="F28" s="963">
        <v>100</v>
      </c>
      <c r="G28" s="828"/>
      <c r="H28" s="828"/>
      <c r="I28" s="828"/>
      <c r="J28" s="828"/>
    </row>
    <row r="29" spans="1:11" ht="23.1" customHeight="1">
      <c r="A29" s="2444" t="s">
        <v>1722</v>
      </c>
      <c r="B29" s="2445"/>
      <c r="D29" s="963">
        <v>0</v>
      </c>
      <c r="E29" s="828"/>
      <c r="F29" s="963">
        <v>0</v>
      </c>
      <c r="G29" s="828"/>
      <c r="H29" s="828"/>
      <c r="I29" s="828"/>
      <c r="J29" s="828"/>
    </row>
    <row r="30" spans="1:11" ht="36" customHeight="1">
      <c r="A30" s="2444" t="s">
        <v>1723</v>
      </c>
      <c r="B30" s="2445"/>
      <c r="D30" s="963">
        <v>8</v>
      </c>
      <c r="E30" s="828"/>
      <c r="F30" s="963">
        <v>8</v>
      </c>
      <c r="G30" s="828"/>
      <c r="H30" s="828"/>
      <c r="I30" s="828"/>
      <c r="J30" s="828"/>
    </row>
    <row r="31" spans="1:11" ht="37.5" customHeight="1">
      <c r="A31" s="2444" t="s">
        <v>1724</v>
      </c>
      <c r="B31" s="2445"/>
      <c r="D31" s="963">
        <v>11320</v>
      </c>
      <c r="E31" s="828"/>
      <c r="F31" s="963">
        <v>11320</v>
      </c>
      <c r="G31" s="828"/>
      <c r="H31" s="828"/>
      <c r="I31" s="828"/>
      <c r="J31" s="828"/>
    </row>
    <row r="32" spans="1:11" ht="23.1" customHeight="1">
      <c r="A32" s="2444" t="s">
        <v>1725</v>
      </c>
      <c r="B32" s="2445"/>
      <c r="D32" s="963">
        <v>0</v>
      </c>
      <c r="E32" s="828"/>
      <c r="F32" s="963">
        <v>0</v>
      </c>
      <c r="G32" s="828"/>
      <c r="H32" s="828"/>
      <c r="I32" s="828"/>
      <c r="J32" s="828"/>
    </row>
    <row r="33" spans="1:10" ht="23.1" customHeight="1">
      <c r="A33" s="2444" t="s">
        <v>1726</v>
      </c>
      <c r="B33" s="2445"/>
      <c r="D33" s="963">
        <v>0</v>
      </c>
      <c r="E33" s="828"/>
      <c r="F33" s="963">
        <v>0</v>
      </c>
      <c r="G33" s="828"/>
      <c r="H33" s="828"/>
      <c r="I33" s="828"/>
      <c r="J33" s="828"/>
    </row>
    <row r="34" spans="1:10" ht="23.1" customHeight="1" thickBot="1">
      <c r="A34" s="2447" t="s">
        <v>1727</v>
      </c>
      <c r="B34" s="2448"/>
      <c r="C34" s="964"/>
      <c r="D34" s="965">
        <v>0</v>
      </c>
      <c r="E34" s="966"/>
      <c r="F34" s="965">
        <v>0</v>
      </c>
      <c r="G34" s="966"/>
      <c r="H34" s="966"/>
      <c r="I34" s="966"/>
      <c r="J34" s="966"/>
    </row>
    <row r="35" spans="1:10">
      <c r="A35" s="362" t="s">
        <v>878</v>
      </c>
      <c r="B35" s="967" t="s">
        <v>1377</v>
      </c>
      <c r="C35" s="329"/>
      <c r="D35" s="329"/>
      <c r="E35" s="363" t="s">
        <v>922</v>
      </c>
      <c r="F35" s="969"/>
      <c r="G35" s="363" t="s">
        <v>1728</v>
      </c>
      <c r="J35" s="363" t="s">
        <v>2582</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2545</v>
      </c>
      <c r="B39" s="2446"/>
      <c r="C39" s="2446"/>
      <c r="D39" s="2446"/>
      <c r="E39" s="2446"/>
      <c r="F39" s="2446"/>
      <c r="G39" s="2446"/>
      <c r="H39" s="2446"/>
      <c r="I39" s="2446"/>
      <c r="J39" s="2446"/>
    </row>
    <row r="40" spans="1:10">
      <c r="A40" s="972" t="s">
        <v>1732</v>
      </c>
      <c r="B40" s="971"/>
    </row>
    <row r="41" spans="1:10">
      <c r="A41" s="973"/>
    </row>
  </sheetData>
  <mergeCells count="38">
    <mergeCell ref="A4:F4"/>
    <mergeCell ref="A1:B1"/>
    <mergeCell ref="H1:J1"/>
    <mergeCell ref="A2:B2"/>
    <mergeCell ref="H2:J2"/>
    <mergeCell ref="A3:J3"/>
    <mergeCell ref="A16:B16"/>
    <mergeCell ref="A5:J5"/>
    <mergeCell ref="A6:B10"/>
    <mergeCell ref="C6:D10"/>
    <mergeCell ref="E6:J6"/>
    <mergeCell ref="E7:F10"/>
    <mergeCell ref="G7:H10"/>
    <mergeCell ref="I7:J10"/>
    <mergeCell ref="A11:B11"/>
    <mergeCell ref="A12:B12"/>
    <mergeCell ref="A13:B13"/>
    <mergeCell ref="A14:B14"/>
    <mergeCell ref="A15:B15"/>
    <mergeCell ref="A28:B28"/>
    <mergeCell ref="A17:B17"/>
    <mergeCell ref="A18:B18"/>
    <mergeCell ref="A19:B19"/>
    <mergeCell ref="A20:B20"/>
    <mergeCell ref="A21:B21"/>
    <mergeCell ref="A22:B22"/>
    <mergeCell ref="A23:B23"/>
    <mergeCell ref="A24:B24"/>
    <mergeCell ref="A25:B25"/>
    <mergeCell ref="A26:B26"/>
    <mergeCell ref="A27:B27"/>
    <mergeCell ref="A39:J39"/>
    <mergeCell ref="A29:B29"/>
    <mergeCell ref="A30:B30"/>
    <mergeCell ref="A31:B31"/>
    <mergeCell ref="A32:B32"/>
    <mergeCell ref="A33:B33"/>
    <mergeCell ref="A34:B34"/>
  </mergeCells>
  <phoneticPr fontId="4" type="noConversion"/>
  <hyperlinks>
    <hyperlink ref="K2" location="預告統計資料發布時間表!A1" display="回發布時間表" xr:uid="{46A4076C-5435-45C6-98A5-68CC82CAAC16}"/>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FD4EE3-F3A8-45B8-A5D2-38019F5BE0A6}">
  <sheetPr>
    <pageSetUpPr fitToPage="1"/>
  </sheetPr>
  <dimension ref="A1:CB30"/>
  <sheetViews>
    <sheetView topLeftCell="AM1" zoomScaleNormal="100" zoomScaleSheetLayoutView="100" workbookViewId="0">
      <selection activeCell="AP2" sqref="AP2"/>
    </sheetView>
  </sheetViews>
  <sheetFormatPr defaultColWidth="9" defaultRowHeight="16.5"/>
  <cols>
    <col min="1" max="1" width="12.625" style="542" customWidth="1"/>
    <col min="2" max="2" width="10.5" style="542" customWidth="1"/>
    <col min="3" max="41" width="6.625" style="542" customWidth="1"/>
    <col min="42" max="16384" width="9" style="542"/>
  </cols>
  <sheetData>
    <row r="1" spans="1:42" ht="36" customHeight="1">
      <c r="A1" s="1237" t="s">
        <v>684</v>
      </c>
      <c r="B1" s="752"/>
      <c r="C1" s="753"/>
      <c r="D1" s="753"/>
      <c r="E1" s="753"/>
      <c r="F1" s="753"/>
      <c r="G1" s="753"/>
      <c r="H1" s="753"/>
      <c r="AI1" s="2254" t="s">
        <v>846</v>
      </c>
      <c r="AJ1" s="2254"/>
      <c r="AK1" s="2254"/>
      <c r="AL1" s="2255" t="s">
        <v>1496</v>
      </c>
      <c r="AM1" s="2254"/>
      <c r="AN1" s="2254"/>
      <c r="AO1" s="2254"/>
    </row>
    <row r="2" spans="1:42" ht="17.25" customHeight="1">
      <c r="A2" s="1644" t="s">
        <v>1497</v>
      </c>
      <c r="B2" s="755" t="s">
        <v>1498</v>
      </c>
      <c r="C2" s="756"/>
      <c r="D2" s="756"/>
      <c r="E2" s="753"/>
      <c r="F2" s="753"/>
      <c r="G2" s="753"/>
      <c r="H2" s="753"/>
      <c r="L2" s="757"/>
      <c r="M2" s="757"/>
      <c r="N2" s="757"/>
      <c r="O2" s="757"/>
      <c r="P2" s="757"/>
      <c r="Q2" s="757"/>
      <c r="R2" s="757"/>
      <c r="S2" s="757"/>
      <c r="T2" s="757"/>
      <c r="U2" s="757"/>
      <c r="V2" s="757"/>
      <c r="W2" s="757"/>
      <c r="AG2" s="757"/>
      <c r="AH2" s="757"/>
      <c r="AI2" s="2254" t="s">
        <v>849</v>
      </c>
      <c r="AJ2" s="2254"/>
      <c r="AK2" s="2254"/>
      <c r="AL2" s="2254" t="s">
        <v>1499</v>
      </c>
      <c r="AM2" s="2254"/>
      <c r="AN2" s="2254"/>
      <c r="AO2" s="2254"/>
      <c r="AP2" s="107" t="s">
        <v>62</v>
      </c>
    </row>
    <row r="3" spans="1:42" s="761" customFormat="1" ht="27.75">
      <c r="A3" s="758" t="s">
        <v>1500</v>
      </c>
      <c r="B3" s="758"/>
      <c r="C3" s="759"/>
      <c r="D3" s="758"/>
      <c r="E3" s="758"/>
      <c r="F3" s="758"/>
      <c r="G3" s="758"/>
      <c r="H3" s="758"/>
      <c r="I3" s="758"/>
      <c r="J3" s="758"/>
      <c r="K3" s="758"/>
      <c r="L3" s="759"/>
      <c r="M3" s="760"/>
      <c r="N3" s="760"/>
      <c r="O3" s="760"/>
      <c r="P3" s="760"/>
      <c r="Q3" s="760"/>
      <c r="R3" s="760"/>
      <c r="S3" s="760"/>
      <c r="T3" s="760"/>
      <c r="U3" s="760"/>
      <c r="V3" s="760"/>
      <c r="W3" s="760"/>
      <c r="X3" s="758"/>
      <c r="Y3" s="758"/>
      <c r="Z3" s="758"/>
      <c r="AA3" s="758"/>
      <c r="AB3" s="758"/>
      <c r="AC3" s="758"/>
      <c r="AD3" s="758"/>
      <c r="AE3" s="758"/>
      <c r="AF3" s="758"/>
      <c r="AG3" s="759"/>
      <c r="AH3" s="759"/>
      <c r="AI3" s="759"/>
      <c r="AJ3" s="759"/>
      <c r="AK3" s="759"/>
      <c r="AL3" s="759"/>
      <c r="AM3" s="760"/>
      <c r="AN3" s="760"/>
      <c r="AO3" s="760"/>
    </row>
    <row r="4" spans="1:42" ht="34.5" customHeight="1" thickBot="1">
      <c r="C4" s="762"/>
      <c r="D4" s="762"/>
      <c r="E4" s="762"/>
      <c r="H4" s="763"/>
      <c r="K4" s="763"/>
      <c r="L4" s="764"/>
      <c r="S4" s="765" t="s">
        <v>2583</v>
      </c>
      <c r="X4" s="763"/>
      <c r="Y4" s="763"/>
      <c r="Z4" s="763"/>
      <c r="AA4" s="763"/>
      <c r="AB4" s="763"/>
      <c r="AC4" s="763"/>
      <c r="AD4" s="763"/>
      <c r="AE4" s="763"/>
      <c r="AF4" s="763"/>
      <c r="AG4" s="763"/>
      <c r="AH4" s="763"/>
      <c r="AI4" s="763"/>
      <c r="AJ4" s="763"/>
      <c r="AK4" s="763"/>
      <c r="AL4" s="763"/>
      <c r="AM4" s="766"/>
      <c r="AN4" s="766"/>
      <c r="AO4" s="767" t="s">
        <v>1502</v>
      </c>
    </row>
    <row r="5" spans="1:42" ht="27" customHeight="1">
      <c r="A5" s="2759" t="s">
        <v>1412</v>
      </c>
      <c r="B5" s="2760"/>
      <c r="C5" s="2765" t="s">
        <v>1503</v>
      </c>
      <c r="D5" s="2766"/>
      <c r="E5" s="2766"/>
      <c r="F5" s="2766"/>
      <c r="G5" s="2766"/>
      <c r="H5" s="2766"/>
      <c r="I5" s="2766"/>
      <c r="J5" s="2766"/>
      <c r="K5" s="2767"/>
      <c r="L5" s="2768" t="s">
        <v>1504</v>
      </c>
      <c r="M5" s="2759"/>
      <c r="N5" s="2760"/>
      <c r="O5" s="2772" t="s">
        <v>1505</v>
      </c>
      <c r="P5" s="2772"/>
      <c r="Q5" s="2772"/>
      <c r="R5" s="2772"/>
      <c r="S5" s="2772"/>
      <c r="T5" s="2772"/>
      <c r="U5" s="2772"/>
      <c r="V5" s="2772"/>
      <c r="W5" s="2772"/>
      <c r="X5" s="2772" t="s">
        <v>1506</v>
      </c>
      <c r="Y5" s="2772"/>
      <c r="Z5" s="2772"/>
      <c r="AA5" s="2772"/>
      <c r="AB5" s="2772"/>
      <c r="AC5" s="2772"/>
      <c r="AD5" s="2772"/>
      <c r="AE5" s="2772"/>
      <c r="AF5" s="2772"/>
      <c r="AG5" s="2772"/>
      <c r="AH5" s="2772"/>
      <c r="AI5" s="2772"/>
      <c r="AJ5" s="2772"/>
      <c r="AK5" s="2772"/>
      <c r="AL5" s="2772"/>
      <c r="AM5" s="2772"/>
      <c r="AN5" s="2772"/>
      <c r="AO5" s="2765"/>
    </row>
    <row r="6" spans="1:42" ht="29.25" customHeight="1">
      <c r="A6" s="2761"/>
      <c r="B6" s="2762"/>
      <c r="C6" s="1684" t="s">
        <v>1507</v>
      </c>
      <c r="D6" s="1684"/>
      <c r="E6" s="1684"/>
      <c r="F6" s="1684" t="s">
        <v>1508</v>
      </c>
      <c r="G6" s="1684"/>
      <c r="H6" s="1684"/>
      <c r="I6" s="2773" t="s">
        <v>1509</v>
      </c>
      <c r="J6" s="2774"/>
      <c r="K6" s="2775"/>
      <c r="L6" s="2769"/>
      <c r="M6" s="2770"/>
      <c r="N6" s="2771"/>
      <c r="O6" s="1684" t="s">
        <v>1510</v>
      </c>
      <c r="P6" s="1684"/>
      <c r="Q6" s="1684"/>
      <c r="R6" s="1684" t="s">
        <v>1508</v>
      </c>
      <c r="S6" s="1684"/>
      <c r="T6" s="1684"/>
      <c r="U6" s="2778" t="s">
        <v>1509</v>
      </c>
      <c r="V6" s="2778"/>
      <c r="W6" s="2778"/>
      <c r="X6" s="2778" t="s">
        <v>1511</v>
      </c>
      <c r="Y6" s="2779"/>
      <c r="Z6" s="2779"/>
      <c r="AA6" s="2780" t="s">
        <v>1512</v>
      </c>
      <c r="AB6" s="2781"/>
      <c r="AC6" s="2782"/>
      <c r="AD6" s="2780" t="s">
        <v>1513</v>
      </c>
      <c r="AE6" s="2781"/>
      <c r="AF6" s="2782"/>
      <c r="AG6" s="2780" t="s">
        <v>1514</v>
      </c>
      <c r="AH6" s="2781"/>
      <c r="AI6" s="2782"/>
      <c r="AJ6" s="2780" t="s">
        <v>1515</v>
      </c>
      <c r="AK6" s="2781"/>
      <c r="AL6" s="2782"/>
      <c r="AM6" s="2776" t="s">
        <v>1516</v>
      </c>
      <c r="AN6" s="2777"/>
      <c r="AO6" s="2777"/>
    </row>
    <row r="7" spans="1:42" ht="59.25" customHeight="1" thickBot="1">
      <c r="A7" s="2763"/>
      <c r="B7" s="2764"/>
      <c r="C7" s="1685" t="s">
        <v>1517</v>
      </c>
      <c r="D7" s="1649" t="s">
        <v>1518</v>
      </c>
      <c r="E7" s="1649" t="s">
        <v>1519</v>
      </c>
      <c r="F7" s="1685" t="s">
        <v>1517</v>
      </c>
      <c r="G7" s="1649" t="s">
        <v>1518</v>
      </c>
      <c r="H7" s="1649" t="s">
        <v>1519</v>
      </c>
      <c r="I7" s="1685" t="s">
        <v>1517</v>
      </c>
      <c r="J7" s="1649" t="s">
        <v>1518</v>
      </c>
      <c r="K7" s="1649" t="s">
        <v>1519</v>
      </c>
      <c r="L7" s="1649" t="s">
        <v>701</v>
      </c>
      <c r="M7" s="1686" t="s">
        <v>939</v>
      </c>
      <c r="N7" s="1685" t="s">
        <v>940</v>
      </c>
      <c r="O7" s="1649" t="s">
        <v>701</v>
      </c>
      <c r="P7" s="1686" t="s">
        <v>939</v>
      </c>
      <c r="Q7" s="1685" t="s">
        <v>940</v>
      </c>
      <c r="R7" s="1649" t="s">
        <v>701</v>
      </c>
      <c r="S7" s="1686" t="s">
        <v>939</v>
      </c>
      <c r="T7" s="1685" t="s">
        <v>940</v>
      </c>
      <c r="U7" s="1649" t="s">
        <v>701</v>
      </c>
      <c r="V7" s="1685" t="s">
        <v>939</v>
      </c>
      <c r="W7" s="1685" t="s">
        <v>940</v>
      </c>
      <c r="X7" s="1649" t="s">
        <v>701</v>
      </c>
      <c r="Y7" s="1685" t="s">
        <v>939</v>
      </c>
      <c r="Z7" s="1685" t="s">
        <v>940</v>
      </c>
      <c r="AA7" s="1649" t="s">
        <v>1291</v>
      </c>
      <c r="AB7" s="1686" t="s">
        <v>939</v>
      </c>
      <c r="AC7" s="1685" t="s">
        <v>940</v>
      </c>
      <c r="AD7" s="1649" t="s">
        <v>1291</v>
      </c>
      <c r="AE7" s="1686" t="s">
        <v>939</v>
      </c>
      <c r="AF7" s="1685" t="s">
        <v>940</v>
      </c>
      <c r="AG7" s="1649" t="s">
        <v>1291</v>
      </c>
      <c r="AH7" s="1686" t="s">
        <v>939</v>
      </c>
      <c r="AI7" s="1685" t="s">
        <v>940</v>
      </c>
      <c r="AJ7" s="1649" t="s">
        <v>1291</v>
      </c>
      <c r="AK7" s="1686" t="s">
        <v>939</v>
      </c>
      <c r="AL7" s="1685" t="s">
        <v>940</v>
      </c>
      <c r="AM7" s="1687" t="s">
        <v>1291</v>
      </c>
      <c r="AN7" s="1688" t="s">
        <v>939</v>
      </c>
      <c r="AO7" s="1689" t="s">
        <v>940</v>
      </c>
    </row>
    <row r="8" spans="1:42" ht="27" customHeight="1">
      <c r="A8" s="2783" t="s">
        <v>965</v>
      </c>
      <c r="B8" s="1690" t="s">
        <v>1291</v>
      </c>
      <c r="C8" s="1691">
        <v>184</v>
      </c>
      <c r="D8" s="1691">
        <v>81</v>
      </c>
      <c r="E8" s="1691">
        <v>103</v>
      </c>
      <c r="F8" s="1691">
        <v>27</v>
      </c>
      <c r="G8" s="1691">
        <v>18</v>
      </c>
      <c r="H8" s="1691">
        <v>9</v>
      </c>
      <c r="I8" s="1691">
        <v>157</v>
      </c>
      <c r="J8" s="1691">
        <v>63</v>
      </c>
      <c r="K8" s="1691">
        <v>94</v>
      </c>
      <c r="L8" s="1691">
        <v>45</v>
      </c>
      <c r="M8" s="1691">
        <v>19</v>
      </c>
      <c r="N8" s="1691">
        <v>26</v>
      </c>
      <c r="O8" s="2786">
        <v>0</v>
      </c>
      <c r="P8" s="2786">
        <v>0</v>
      </c>
      <c r="Q8" s="2786">
        <v>0</v>
      </c>
      <c r="R8" s="2786">
        <v>0</v>
      </c>
      <c r="S8" s="2786">
        <v>1</v>
      </c>
      <c r="T8" s="2786">
        <v>0</v>
      </c>
      <c r="U8" s="2786">
        <v>0</v>
      </c>
      <c r="V8" s="2786">
        <v>0</v>
      </c>
      <c r="W8" s="2788">
        <v>0</v>
      </c>
      <c r="X8" s="2788">
        <v>283</v>
      </c>
      <c r="Y8" s="2788">
        <v>131</v>
      </c>
      <c r="Z8" s="2788">
        <v>152</v>
      </c>
      <c r="AA8" s="2788">
        <v>115</v>
      </c>
      <c r="AB8" s="2788">
        <v>54</v>
      </c>
      <c r="AC8" s="2788">
        <v>61</v>
      </c>
      <c r="AD8" s="2788">
        <v>165</v>
      </c>
      <c r="AE8" s="2788">
        <v>77</v>
      </c>
      <c r="AF8" s="2788">
        <v>88</v>
      </c>
      <c r="AG8" s="2788">
        <v>0</v>
      </c>
      <c r="AH8" s="2788">
        <v>0</v>
      </c>
      <c r="AI8" s="2788">
        <v>0</v>
      </c>
      <c r="AJ8" s="2788">
        <v>4</v>
      </c>
      <c r="AK8" s="2788">
        <v>1</v>
      </c>
      <c r="AL8" s="2786">
        <v>3</v>
      </c>
      <c r="AM8" s="2795">
        <v>0</v>
      </c>
      <c r="AN8" s="2795">
        <v>0</v>
      </c>
      <c r="AO8" s="2789">
        <v>0</v>
      </c>
    </row>
    <row r="9" spans="1:42" ht="27" customHeight="1">
      <c r="A9" s="2784"/>
      <c r="B9" s="1692" t="s">
        <v>1520</v>
      </c>
      <c r="C9" s="1691">
        <v>25</v>
      </c>
      <c r="D9" s="1691">
        <v>14</v>
      </c>
      <c r="E9" s="1691">
        <v>11</v>
      </c>
      <c r="F9" s="1691">
        <v>7</v>
      </c>
      <c r="G9" s="1691">
        <v>4</v>
      </c>
      <c r="H9" s="1691">
        <v>3</v>
      </c>
      <c r="I9" s="1691">
        <v>18</v>
      </c>
      <c r="J9" s="1691">
        <v>10</v>
      </c>
      <c r="K9" s="1691">
        <v>8</v>
      </c>
      <c r="L9" s="1691">
        <v>1</v>
      </c>
      <c r="M9" s="1691">
        <v>1</v>
      </c>
      <c r="N9" s="1691">
        <v>0</v>
      </c>
      <c r="O9" s="2786"/>
      <c r="P9" s="2786"/>
      <c r="Q9" s="2786"/>
      <c r="R9" s="2786"/>
      <c r="S9" s="2786"/>
      <c r="T9" s="2786"/>
      <c r="U9" s="2786"/>
      <c r="V9" s="2786"/>
      <c r="W9" s="2786"/>
      <c r="X9" s="2786"/>
      <c r="Y9" s="2786"/>
      <c r="Z9" s="2786"/>
      <c r="AA9" s="2786"/>
      <c r="AB9" s="2786"/>
      <c r="AC9" s="2786"/>
      <c r="AD9" s="2786"/>
      <c r="AE9" s="2786"/>
      <c r="AF9" s="2786"/>
      <c r="AG9" s="2786"/>
      <c r="AH9" s="2786"/>
      <c r="AI9" s="2786"/>
      <c r="AJ9" s="2786"/>
      <c r="AK9" s="2786"/>
      <c r="AL9" s="2786"/>
      <c r="AM9" s="2795"/>
      <c r="AN9" s="2795"/>
      <c r="AO9" s="2789"/>
    </row>
    <row r="10" spans="1:42" ht="27" customHeight="1">
      <c r="A10" s="2784"/>
      <c r="B10" s="1693" t="s">
        <v>1521</v>
      </c>
      <c r="C10" s="1691">
        <v>53</v>
      </c>
      <c r="D10" s="1691">
        <v>21</v>
      </c>
      <c r="E10" s="1691">
        <v>32</v>
      </c>
      <c r="F10" s="1691">
        <v>8</v>
      </c>
      <c r="G10" s="1691">
        <v>7</v>
      </c>
      <c r="H10" s="1691">
        <v>1</v>
      </c>
      <c r="I10" s="1691">
        <v>45</v>
      </c>
      <c r="J10" s="1691">
        <v>14</v>
      </c>
      <c r="K10" s="1691">
        <v>31</v>
      </c>
      <c r="L10" s="1691">
        <v>16</v>
      </c>
      <c r="M10" s="1691">
        <v>8</v>
      </c>
      <c r="N10" s="1691">
        <v>8</v>
      </c>
      <c r="O10" s="2786"/>
      <c r="P10" s="2786"/>
      <c r="Q10" s="2786"/>
      <c r="R10" s="2786"/>
      <c r="S10" s="2786"/>
      <c r="T10" s="2786"/>
      <c r="U10" s="2786"/>
      <c r="V10" s="2786"/>
      <c r="W10" s="2786"/>
      <c r="X10" s="2786"/>
      <c r="Y10" s="2786"/>
      <c r="Z10" s="2786"/>
      <c r="AA10" s="2786"/>
      <c r="AB10" s="2786"/>
      <c r="AC10" s="2786"/>
      <c r="AD10" s="2786"/>
      <c r="AE10" s="2786"/>
      <c r="AF10" s="2786"/>
      <c r="AG10" s="2786"/>
      <c r="AH10" s="2786"/>
      <c r="AI10" s="2786"/>
      <c r="AJ10" s="2786"/>
      <c r="AK10" s="2786"/>
      <c r="AL10" s="2786"/>
      <c r="AM10" s="2795"/>
      <c r="AN10" s="2795"/>
      <c r="AO10" s="2789"/>
    </row>
    <row r="11" spans="1:42" ht="27" customHeight="1">
      <c r="A11" s="2784"/>
      <c r="B11" s="1693" t="s">
        <v>1522</v>
      </c>
      <c r="C11" s="1691">
        <v>41</v>
      </c>
      <c r="D11" s="1691">
        <v>18</v>
      </c>
      <c r="E11" s="1691">
        <v>23</v>
      </c>
      <c r="F11" s="1691">
        <v>7</v>
      </c>
      <c r="G11" s="1691">
        <v>5</v>
      </c>
      <c r="H11" s="1691">
        <v>2</v>
      </c>
      <c r="I11" s="1691">
        <v>34</v>
      </c>
      <c r="J11" s="1691">
        <v>13</v>
      </c>
      <c r="K11" s="1691">
        <v>21</v>
      </c>
      <c r="L11" s="1691">
        <v>11</v>
      </c>
      <c r="M11" s="1691">
        <v>8</v>
      </c>
      <c r="N11" s="1691">
        <v>3</v>
      </c>
      <c r="O11" s="2786"/>
      <c r="P11" s="2786"/>
      <c r="Q11" s="2786"/>
      <c r="R11" s="2786"/>
      <c r="S11" s="2786"/>
      <c r="T11" s="2786"/>
      <c r="U11" s="2786"/>
      <c r="V11" s="2786"/>
      <c r="W11" s="2786"/>
      <c r="X11" s="2786"/>
      <c r="Y11" s="2786"/>
      <c r="Z11" s="2786"/>
      <c r="AA11" s="2786"/>
      <c r="AB11" s="2786"/>
      <c r="AC11" s="2786"/>
      <c r="AD11" s="2786"/>
      <c r="AE11" s="2786"/>
      <c r="AF11" s="2786"/>
      <c r="AG11" s="2786"/>
      <c r="AH11" s="2786"/>
      <c r="AI11" s="2786"/>
      <c r="AJ11" s="2786"/>
      <c r="AK11" s="2786"/>
      <c r="AL11" s="2786"/>
      <c r="AM11" s="2795"/>
      <c r="AN11" s="2795"/>
      <c r="AO11" s="2789"/>
    </row>
    <row r="12" spans="1:42" ht="27" customHeight="1">
      <c r="A12" s="2784"/>
      <c r="B12" s="1693" t="s">
        <v>1523</v>
      </c>
      <c r="C12" s="1691">
        <v>35</v>
      </c>
      <c r="D12" s="1691">
        <v>17</v>
      </c>
      <c r="E12" s="1691">
        <v>18</v>
      </c>
      <c r="F12" s="1691">
        <v>4</v>
      </c>
      <c r="G12" s="1691">
        <v>2</v>
      </c>
      <c r="H12" s="1691">
        <v>2</v>
      </c>
      <c r="I12" s="1691">
        <v>31</v>
      </c>
      <c r="J12" s="1691">
        <v>15</v>
      </c>
      <c r="K12" s="1691">
        <v>16</v>
      </c>
      <c r="L12" s="1691">
        <v>7</v>
      </c>
      <c r="M12" s="1691">
        <v>1</v>
      </c>
      <c r="N12" s="1691">
        <v>6</v>
      </c>
      <c r="O12" s="2786"/>
      <c r="P12" s="2786"/>
      <c r="Q12" s="2786"/>
      <c r="R12" s="2786"/>
      <c r="S12" s="2786"/>
      <c r="T12" s="2786"/>
      <c r="U12" s="2786"/>
      <c r="V12" s="2786"/>
      <c r="W12" s="2786"/>
      <c r="X12" s="2786"/>
      <c r="Y12" s="2786"/>
      <c r="Z12" s="2786"/>
      <c r="AA12" s="2786"/>
      <c r="AB12" s="2786"/>
      <c r="AC12" s="2786"/>
      <c r="AD12" s="2786"/>
      <c r="AE12" s="2786"/>
      <c r="AF12" s="2786"/>
      <c r="AG12" s="2786"/>
      <c r="AH12" s="2786"/>
      <c r="AI12" s="2786"/>
      <c r="AJ12" s="2786"/>
      <c r="AK12" s="2786"/>
      <c r="AL12" s="2786"/>
      <c r="AM12" s="2795"/>
      <c r="AN12" s="2795"/>
      <c r="AO12" s="2789"/>
    </row>
    <row r="13" spans="1:42" ht="27" customHeight="1" thickBot="1">
      <c r="A13" s="2785"/>
      <c r="B13" s="1694" t="s">
        <v>1524</v>
      </c>
      <c r="C13" s="1695">
        <v>30</v>
      </c>
      <c r="D13" s="1695">
        <v>11</v>
      </c>
      <c r="E13" s="1695">
        <v>19</v>
      </c>
      <c r="F13" s="1695">
        <v>1</v>
      </c>
      <c r="G13" s="1695">
        <v>0</v>
      </c>
      <c r="H13" s="1695">
        <v>1</v>
      </c>
      <c r="I13" s="1695">
        <v>29</v>
      </c>
      <c r="J13" s="1695">
        <v>11</v>
      </c>
      <c r="K13" s="1695">
        <v>18</v>
      </c>
      <c r="L13" s="1695">
        <v>10</v>
      </c>
      <c r="M13" s="1695">
        <v>1</v>
      </c>
      <c r="N13" s="1695">
        <v>9</v>
      </c>
      <c r="O13" s="2787"/>
      <c r="P13" s="2787"/>
      <c r="Q13" s="2787"/>
      <c r="R13" s="2787"/>
      <c r="S13" s="2787"/>
      <c r="T13" s="2787"/>
      <c r="U13" s="2787"/>
      <c r="V13" s="2787"/>
      <c r="W13" s="2787"/>
      <c r="X13" s="2787"/>
      <c r="Y13" s="2787"/>
      <c r="Z13" s="2787"/>
      <c r="AA13" s="2787"/>
      <c r="AB13" s="2787"/>
      <c r="AC13" s="2787"/>
      <c r="AD13" s="2787"/>
      <c r="AE13" s="2787"/>
      <c r="AF13" s="2787"/>
      <c r="AG13" s="2787"/>
      <c r="AH13" s="2787"/>
      <c r="AI13" s="2787"/>
      <c r="AJ13" s="2787"/>
      <c r="AK13" s="2787"/>
      <c r="AL13" s="2786"/>
      <c r="AM13" s="2795"/>
      <c r="AN13" s="2795"/>
      <c r="AO13" s="2789"/>
    </row>
    <row r="14" spans="1:42">
      <c r="A14" s="2790" t="s">
        <v>711</v>
      </c>
      <c r="B14" s="785"/>
      <c r="C14" s="753"/>
      <c r="D14" s="753"/>
      <c r="H14" s="2791" t="s">
        <v>744</v>
      </c>
      <c r="K14" s="753"/>
      <c r="L14" s="753"/>
      <c r="Q14" s="364" t="s">
        <v>1525</v>
      </c>
      <c r="X14" s="753"/>
      <c r="Y14" s="753"/>
      <c r="Z14" s="753"/>
      <c r="AA14" s="2792" t="s">
        <v>1526</v>
      </c>
      <c r="AB14" s="2793"/>
      <c r="AK14" s="2794" t="s">
        <v>2584</v>
      </c>
      <c r="AL14" s="2240"/>
      <c r="AM14" s="2240"/>
      <c r="AN14" s="2240"/>
      <c r="AO14" s="2240"/>
    </row>
    <row r="15" spans="1:42">
      <c r="A15" s="2790"/>
      <c r="B15" s="785"/>
      <c r="C15" s="753"/>
      <c r="D15" s="753"/>
      <c r="H15" s="2791"/>
      <c r="K15" s="753"/>
      <c r="L15" s="753"/>
      <c r="Q15" s="364"/>
      <c r="X15" s="753"/>
      <c r="Y15" s="753"/>
      <c r="Z15" s="753"/>
      <c r="AA15" s="2792"/>
      <c r="AB15" s="2793"/>
      <c r="AK15" s="787"/>
      <c r="AL15" s="787"/>
      <c r="AM15" s="787"/>
      <c r="AN15" s="787"/>
      <c r="AO15" s="787"/>
    </row>
    <row r="16" spans="1:42">
      <c r="A16" s="2790"/>
      <c r="B16" s="785"/>
      <c r="C16" s="753"/>
      <c r="D16" s="753"/>
      <c r="H16" s="2791"/>
      <c r="K16" s="753"/>
      <c r="L16" s="753"/>
      <c r="Q16" s="364"/>
      <c r="X16" s="753"/>
      <c r="Y16" s="753"/>
      <c r="Z16" s="753"/>
      <c r="AA16" s="2792"/>
      <c r="AB16" s="2793"/>
      <c r="AK16" s="787"/>
      <c r="AL16" s="787"/>
      <c r="AM16" s="787"/>
      <c r="AN16" s="787"/>
      <c r="AO16" s="787"/>
    </row>
    <row r="17" spans="1:80">
      <c r="A17" s="2790"/>
      <c r="B17" s="785"/>
      <c r="C17" s="753"/>
      <c r="D17" s="753"/>
      <c r="H17" s="2791"/>
      <c r="K17" s="753"/>
      <c r="L17" s="753"/>
      <c r="Q17" s="364" t="s">
        <v>746</v>
      </c>
      <c r="X17" s="753"/>
      <c r="Y17" s="753"/>
      <c r="Z17" s="753"/>
      <c r="AA17" s="2793"/>
      <c r="AB17" s="2793"/>
    </row>
    <row r="18" spans="1:80">
      <c r="A18" s="367"/>
      <c r="B18" s="367"/>
      <c r="C18" s="367"/>
      <c r="D18" s="367"/>
      <c r="E18" s="367"/>
      <c r="F18" s="367"/>
      <c r="G18" s="367"/>
      <c r="H18" s="367"/>
      <c r="I18" s="367"/>
      <c r="J18" s="367"/>
    </row>
    <row r="19" spans="1:80" s="753" customFormat="1">
      <c r="B19" s="786"/>
      <c r="C19" s="787"/>
      <c r="D19" s="787"/>
    </row>
    <row r="20" spans="1:80" ht="16.5" customHeight="1">
      <c r="A20" s="786" t="s">
        <v>1528</v>
      </c>
      <c r="B20" s="788"/>
      <c r="AP20" s="753"/>
      <c r="AQ20" s="753"/>
      <c r="AR20" s="753"/>
      <c r="AS20" s="753"/>
      <c r="AT20" s="753"/>
      <c r="AU20" s="753"/>
      <c r="AV20" s="753"/>
      <c r="AW20" s="753"/>
      <c r="AX20" s="753"/>
      <c r="AY20" s="753"/>
      <c r="AZ20" s="753"/>
      <c r="BA20" s="753"/>
      <c r="BB20" s="753"/>
      <c r="BC20" s="753"/>
      <c r="BD20" s="753"/>
      <c r="BE20" s="753"/>
      <c r="BF20" s="753"/>
      <c r="BG20" s="753"/>
      <c r="BH20" s="753"/>
      <c r="BI20" s="753"/>
      <c r="BJ20" s="753"/>
      <c r="BK20" s="753"/>
      <c r="BL20" s="753"/>
      <c r="BM20" s="753"/>
      <c r="BN20" s="753"/>
      <c r="BO20" s="753"/>
      <c r="BP20" s="753"/>
      <c r="BQ20" s="753"/>
      <c r="BR20" s="753"/>
      <c r="BS20" s="753"/>
      <c r="BT20" s="753"/>
      <c r="BU20" s="753"/>
      <c r="BV20" s="753"/>
      <c r="BW20" s="753"/>
      <c r="BX20" s="753"/>
      <c r="BY20" s="753"/>
      <c r="BZ20" s="753"/>
      <c r="CA20" s="753"/>
      <c r="CB20" s="753"/>
    </row>
    <row r="21" spans="1:80" ht="16.5" customHeight="1">
      <c r="A21" s="753" t="s">
        <v>1529</v>
      </c>
      <c r="B21" s="789"/>
      <c r="C21" s="790"/>
      <c r="D21" s="790"/>
      <c r="E21" s="790"/>
      <c r="F21" s="790"/>
      <c r="G21" s="790"/>
      <c r="H21" s="790"/>
      <c r="I21" s="790"/>
      <c r="J21" s="790"/>
      <c r="K21" s="790"/>
      <c r="L21" s="790"/>
      <c r="M21" s="790"/>
      <c r="N21" s="790"/>
      <c r="O21" s="790"/>
      <c r="P21" s="790"/>
      <c r="Q21" s="790"/>
      <c r="R21" s="790"/>
      <c r="S21" s="790"/>
      <c r="T21" s="790"/>
      <c r="U21" s="790"/>
      <c r="V21" s="790"/>
      <c r="W21" s="790"/>
      <c r="X21" s="790"/>
      <c r="Y21" s="790"/>
      <c r="Z21" s="790"/>
      <c r="AA21" s="790"/>
      <c r="AB21" s="790"/>
      <c r="AC21" s="790"/>
      <c r="AD21" s="790"/>
      <c r="AE21" s="790"/>
      <c r="AF21" s="790"/>
      <c r="AG21" s="790"/>
      <c r="AH21" s="790"/>
      <c r="AI21" s="790"/>
      <c r="AJ21" s="790"/>
      <c r="AK21" s="790"/>
      <c r="AL21" s="790"/>
      <c r="AM21" s="790"/>
      <c r="AN21" s="790"/>
      <c r="AO21" s="790"/>
      <c r="AP21" s="753"/>
      <c r="AQ21" s="753"/>
      <c r="AR21" s="753"/>
      <c r="AS21" s="753"/>
      <c r="AT21" s="753"/>
      <c r="AU21" s="753"/>
      <c r="AV21" s="753"/>
      <c r="AW21" s="753"/>
      <c r="AX21" s="753"/>
      <c r="AY21" s="753"/>
      <c r="AZ21" s="753"/>
      <c r="BA21" s="753"/>
      <c r="BB21" s="753"/>
      <c r="BC21" s="753"/>
      <c r="BD21" s="753"/>
      <c r="BE21" s="753"/>
      <c r="BF21" s="753"/>
      <c r="BG21" s="753"/>
      <c r="BH21" s="753"/>
      <c r="BI21" s="753"/>
      <c r="BJ21" s="753"/>
      <c r="BK21" s="753"/>
      <c r="BL21" s="753"/>
      <c r="BM21" s="753"/>
      <c r="BN21" s="753"/>
      <c r="BO21" s="753"/>
      <c r="BP21" s="753"/>
      <c r="BQ21" s="753"/>
      <c r="BR21" s="753"/>
      <c r="BS21" s="753"/>
      <c r="BT21" s="753"/>
      <c r="BU21" s="753"/>
      <c r="BV21" s="753"/>
      <c r="BW21" s="753"/>
      <c r="BX21" s="753"/>
      <c r="BY21" s="753"/>
      <c r="BZ21" s="753"/>
      <c r="CA21" s="753"/>
      <c r="CB21" s="753"/>
    </row>
    <row r="22" spans="1:80">
      <c r="A22" s="753"/>
      <c r="B22" s="753"/>
      <c r="C22" s="787"/>
      <c r="D22" s="787"/>
      <c r="E22" s="753"/>
      <c r="F22" s="753"/>
      <c r="G22" s="753"/>
      <c r="H22" s="753"/>
      <c r="I22" s="753"/>
      <c r="J22" s="753"/>
      <c r="K22" s="753"/>
      <c r="L22" s="753"/>
      <c r="M22" s="753"/>
      <c r="N22" s="753"/>
      <c r="O22" s="753"/>
      <c r="P22" s="753"/>
      <c r="Q22" s="753"/>
      <c r="R22" s="753"/>
      <c r="S22" s="753"/>
      <c r="T22" s="753"/>
      <c r="U22" s="753"/>
      <c r="V22" s="753"/>
      <c r="W22" s="753"/>
      <c r="X22" s="753"/>
      <c r="Y22" s="753"/>
      <c r="Z22" s="753"/>
      <c r="AA22" s="753"/>
      <c r="AB22" s="753"/>
      <c r="AC22" s="753"/>
      <c r="AD22" s="753"/>
      <c r="AE22" s="753"/>
      <c r="AF22" s="753"/>
      <c r="AG22" s="753"/>
      <c r="AH22" s="753"/>
      <c r="AI22" s="753"/>
      <c r="AJ22" s="753"/>
      <c r="AK22" s="753"/>
      <c r="AL22" s="753"/>
      <c r="AM22" s="753"/>
      <c r="AN22" s="753"/>
      <c r="AO22" s="753"/>
      <c r="AP22" s="753"/>
      <c r="AQ22" s="753"/>
      <c r="AR22" s="753"/>
      <c r="AS22" s="753"/>
      <c r="AT22" s="753"/>
      <c r="AU22" s="753"/>
      <c r="AV22" s="753"/>
      <c r="AW22" s="753"/>
      <c r="AX22" s="753"/>
      <c r="AY22" s="753"/>
      <c r="AZ22" s="753"/>
      <c r="BA22" s="753"/>
      <c r="BB22" s="753"/>
      <c r="BC22" s="753"/>
      <c r="BD22" s="753"/>
      <c r="BE22" s="753"/>
      <c r="BF22" s="753"/>
      <c r="BG22" s="753"/>
      <c r="BH22" s="753"/>
      <c r="BI22" s="753"/>
      <c r="BJ22" s="753"/>
      <c r="BK22" s="753"/>
      <c r="BL22" s="753"/>
      <c r="BM22" s="753"/>
      <c r="BN22" s="753"/>
      <c r="BO22" s="753"/>
      <c r="BP22" s="753"/>
      <c r="BQ22" s="753"/>
      <c r="BR22" s="753"/>
      <c r="BS22" s="753"/>
      <c r="BT22" s="753"/>
      <c r="BU22" s="753"/>
      <c r="BV22" s="753"/>
      <c r="BW22" s="753"/>
      <c r="BX22" s="753"/>
      <c r="BY22" s="753"/>
      <c r="BZ22" s="753"/>
      <c r="CA22" s="753"/>
      <c r="CB22" s="753"/>
    </row>
    <row r="23" spans="1:80">
      <c r="A23" s="786"/>
      <c r="B23" s="786"/>
      <c r="C23" s="753"/>
      <c r="E23" s="753"/>
      <c r="F23" s="753"/>
      <c r="H23" s="753"/>
      <c r="I23" s="753"/>
      <c r="J23" s="753"/>
      <c r="M23" s="753"/>
      <c r="N23" s="753"/>
      <c r="O23" s="753"/>
      <c r="P23" s="753"/>
      <c r="Q23" s="753"/>
      <c r="R23" s="753"/>
      <c r="S23" s="753"/>
      <c r="T23" s="753"/>
      <c r="U23" s="753"/>
      <c r="V23" s="753"/>
      <c r="W23" s="753"/>
      <c r="AD23" s="753"/>
      <c r="AE23" s="753"/>
      <c r="AF23" s="753"/>
      <c r="AG23" s="753"/>
      <c r="AH23" s="753"/>
      <c r="AI23" s="753"/>
      <c r="AJ23" s="753"/>
      <c r="AK23" s="753"/>
      <c r="AL23" s="753"/>
      <c r="AM23" s="753"/>
      <c r="AN23" s="753"/>
      <c r="AO23" s="753"/>
      <c r="AP23" s="753"/>
      <c r="AQ23" s="753"/>
      <c r="AR23" s="753"/>
      <c r="AS23" s="753"/>
      <c r="AT23" s="753"/>
      <c r="AU23" s="753"/>
      <c r="AV23" s="753"/>
      <c r="AW23" s="753"/>
      <c r="AX23" s="753"/>
      <c r="AY23" s="753"/>
      <c r="AZ23" s="753"/>
      <c r="BA23" s="753"/>
      <c r="BB23" s="753"/>
      <c r="BC23" s="753"/>
      <c r="BD23" s="753"/>
      <c r="BE23" s="753"/>
      <c r="BF23" s="753"/>
      <c r="BG23" s="753"/>
      <c r="BH23" s="753"/>
      <c r="BI23" s="753"/>
      <c r="BJ23" s="753"/>
      <c r="BK23" s="753"/>
      <c r="BL23" s="753"/>
      <c r="BM23" s="753"/>
      <c r="BN23" s="753"/>
      <c r="BO23" s="753"/>
      <c r="BP23" s="753"/>
      <c r="BQ23" s="753"/>
      <c r="BR23" s="753"/>
      <c r="BS23" s="753"/>
      <c r="BT23" s="753"/>
      <c r="BU23" s="753"/>
      <c r="BV23" s="753"/>
      <c r="BW23" s="753"/>
      <c r="BX23" s="753"/>
      <c r="BY23" s="753"/>
      <c r="BZ23" s="753"/>
      <c r="CA23" s="753"/>
      <c r="CB23" s="753"/>
    </row>
    <row r="24" spans="1:80">
      <c r="A24" s="753"/>
      <c r="B24" s="753"/>
      <c r="C24" s="753"/>
      <c r="E24" s="753"/>
      <c r="F24" s="753"/>
      <c r="G24" s="753"/>
      <c r="H24" s="753"/>
      <c r="I24" s="753"/>
      <c r="J24" s="753"/>
      <c r="M24" s="753"/>
      <c r="N24" s="753"/>
      <c r="O24" s="753"/>
      <c r="P24" s="753"/>
      <c r="Q24" s="753"/>
      <c r="R24" s="753"/>
      <c r="S24" s="753"/>
      <c r="T24" s="753"/>
      <c r="U24" s="753"/>
      <c r="V24" s="753"/>
      <c r="W24" s="753"/>
      <c r="AD24" s="753"/>
      <c r="AE24" s="753"/>
      <c r="AF24" s="753"/>
      <c r="AG24" s="753"/>
      <c r="AH24" s="753"/>
      <c r="AI24" s="753"/>
      <c r="AJ24" s="753"/>
      <c r="AK24" s="753"/>
      <c r="AL24" s="753"/>
      <c r="AP24" s="753"/>
      <c r="AQ24" s="753"/>
      <c r="AR24" s="753"/>
      <c r="AS24" s="753"/>
      <c r="AT24" s="753"/>
      <c r="AU24" s="753"/>
      <c r="AV24" s="753"/>
      <c r="AW24" s="753"/>
      <c r="AX24" s="753"/>
      <c r="AY24" s="753"/>
      <c r="AZ24" s="753"/>
      <c r="BA24" s="753"/>
      <c r="BB24" s="753"/>
      <c r="BC24" s="753"/>
      <c r="BD24" s="753"/>
      <c r="BE24" s="753"/>
      <c r="BF24" s="753"/>
      <c r="BG24" s="753"/>
      <c r="BH24" s="753"/>
      <c r="BI24" s="753"/>
      <c r="BJ24" s="753"/>
      <c r="BK24" s="753"/>
      <c r="BL24" s="753"/>
      <c r="BM24" s="753"/>
      <c r="BN24" s="753"/>
      <c r="BO24" s="753"/>
      <c r="BP24" s="753"/>
      <c r="BQ24" s="753"/>
      <c r="BR24" s="753"/>
      <c r="BS24" s="753"/>
      <c r="BT24" s="753"/>
      <c r="BU24" s="753"/>
      <c r="BV24" s="753"/>
      <c r="BW24" s="753"/>
      <c r="BX24" s="753"/>
      <c r="BY24" s="753"/>
      <c r="BZ24" s="753"/>
      <c r="CA24" s="753"/>
      <c r="CB24" s="753"/>
    </row>
    <row r="25" spans="1:80">
      <c r="A25" s="753"/>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753"/>
      <c r="BK25" s="753"/>
      <c r="BL25" s="753"/>
      <c r="BM25" s="753"/>
      <c r="BN25" s="753"/>
      <c r="BO25" s="753"/>
      <c r="BP25" s="753"/>
      <c r="BQ25" s="753"/>
      <c r="BR25" s="753"/>
      <c r="BS25" s="753"/>
      <c r="BT25" s="753"/>
      <c r="BU25" s="753"/>
      <c r="BV25" s="753"/>
      <c r="BW25" s="753"/>
      <c r="BX25" s="753"/>
      <c r="BY25" s="753"/>
      <c r="BZ25" s="753"/>
      <c r="CA25" s="753"/>
      <c r="CB25" s="753"/>
    </row>
    <row r="26" spans="1:80">
      <c r="A26" s="753"/>
      <c r="B26" s="753"/>
      <c r="C26" s="753"/>
      <c r="D26" s="753"/>
      <c r="E26" s="753"/>
      <c r="F26" s="753"/>
      <c r="G26" s="753"/>
      <c r="H26" s="753"/>
      <c r="I26" s="753"/>
      <c r="J26" s="753"/>
      <c r="K26" s="753"/>
      <c r="L26" s="753"/>
      <c r="M26" s="753"/>
      <c r="N26" s="753"/>
      <c r="O26" s="753"/>
      <c r="P26" s="753"/>
      <c r="Q26" s="753"/>
      <c r="R26" s="753"/>
      <c r="S26" s="753"/>
      <c r="T26" s="753"/>
      <c r="U26" s="753"/>
      <c r="V26" s="753"/>
      <c r="W26" s="753"/>
      <c r="X26" s="753"/>
      <c r="Y26" s="753"/>
      <c r="Z26" s="753"/>
      <c r="AA26" s="753"/>
      <c r="AB26" s="753"/>
      <c r="AC26" s="753"/>
      <c r="AD26" s="753"/>
      <c r="AE26" s="753"/>
      <c r="AF26" s="753"/>
      <c r="AG26" s="753"/>
      <c r="AH26" s="753"/>
      <c r="AI26" s="753"/>
      <c r="AJ26" s="753"/>
      <c r="AK26" s="753"/>
      <c r="AL26" s="753"/>
      <c r="AM26" s="753"/>
      <c r="AN26" s="753"/>
      <c r="AO26" s="753"/>
      <c r="AP26" s="753"/>
      <c r="AQ26" s="753"/>
      <c r="AR26" s="753"/>
      <c r="AS26" s="753"/>
      <c r="AT26" s="753"/>
      <c r="AU26" s="753"/>
      <c r="AV26" s="753"/>
      <c r="AW26" s="753"/>
      <c r="AX26" s="753"/>
      <c r="AY26" s="753"/>
      <c r="AZ26" s="753"/>
      <c r="BA26" s="753"/>
      <c r="BB26" s="753"/>
      <c r="BC26" s="753"/>
      <c r="BD26" s="753"/>
      <c r="BE26" s="753"/>
      <c r="BF26" s="753"/>
      <c r="BG26" s="753"/>
      <c r="BH26" s="753"/>
      <c r="BI26" s="753"/>
      <c r="BJ26" s="753"/>
      <c r="BK26" s="753"/>
      <c r="BL26" s="753"/>
      <c r="BM26" s="753"/>
      <c r="BN26" s="753"/>
      <c r="BO26" s="753"/>
      <c r="BP26" s="753"/>
      <c r="BQ26" s="753"/>
      <c r="BR26" s="753"/>
      <c r="BS26" s="753"/>
      <c r="BT26" s="753"/>
      <c r="BU26" s="753"/>
      <c r="BV26" s="753"/>
      <c r="BW26" s="753"/>
      <c r="BX26" s="753"/>
      <c r="BY26" s="753"/>
      <c r="BZ26" s="753"/>
      <c r="CA26" s="753"/>
      <c r="CB26" s="753"/>
    </row>
    <row r="27" spans="1:80">
      <c r="A27" s="753"/>
      <c r="B27" s="753"/>
      <c r="C27" s="753"/>
      <c r="D27" s="753"/>
      <c r="E27" s="753"/>
      <c r="F27" s="753"/>
      <c r="G27" s="753"/>
      <c r="H27" s="753"/>
      <c r="I27" s="753"/>
      <c r="J27" s="753"/>
      <c r="K27" s="753"/>
      <c r="L27" s="753"/>
      <c r="M27" s="753"/>
      <c r="N27" s="753"/>
      <c r="O27" s="753"/>
      <c r="P27" s="753"/>
      <c r="Q27" s="753"/>
      <c r="R27" s="753"/>
      <c r="S27" s="753"/>
      <c r="T27" s="753"/>
      <c r="U27" s="753"/>
      <c r="V27" s="753"/>
      <c r="W27" s="753"/>
      <c r="X27" s="753"/>
      <c r="Y27" s="753"/>
      <c r="Z27" s="753"/>
      <c r="AA27" s="753"/>
      <c r="AB27" s="753"/>
      <c r="AC27" s="753"/>
      <c r="AD27" s="753"/>
      <c r="AE27" s="753"/>
      <c r="AF27" s="753"/>
      <c r="AG27" s="753"/>
      <c r="AH27" s="753"/>
      <c r="AI27" s="753"/>
      <c r="AJ27" s="753"/>
      <c r="AK27" s="753"/>
      <c r="AL27" s="753"/>
      <c r="AM27" s="753"/>
      <c r="AN27" s="753"/>
      <c r="AO27" s="753"/>
      <c r="AP27" s="753"/>
      <c r="AQ27" s="753"/>
      <c r="AR27" s="753"/>
      <c r="AS27" s="753"/>
      <c r="AT27" s="753"/>
      <c r="AU27" s="753"/>
      <c r="AV27" s="753"/>
      <c r="AW27" s="753"/>
      <c r="AX27" s="753"/>
      <c r="AY27" s="753"/>
      <c r="AZ27" s="753"/>
      <c r="BA27" s="753"/>
      <c r="BB27" s="753"/>
      <c r="BC27" s="753"/>
      <c r="BD27" s="753"/>
      <c r="BE27" s="753"/>
      <c r="BF27" s="753"/>
      <c r="BG27" s="753"/>
      <c r="BH27" s="753"/>
      <c r="BI27" s="753"/>
      <c r="BJ27" s="753"/>
      <c r="BK27" s="753"/>
      <c r="BL27" s="753"/>
      <c r="BM27" s="753"/>
      <c r="BN27" s="753"/>
      <c r="BO27" s="753"/>
      <c r="BP27" s="753"/>
      <c r="BQ27" s="753"/>
      <c r="BR27" s="753"/>
      <c r="BS27" s="753"/>
      <c r="BT27" s="753"/>
      <c r="BU27" s="753"/>
      <c r="BV27" s="753"/>
      <c r="BW27" s="753"/>
      <c r="BX27" s="753"/>
      <c r="BY27" s="753"/>
      <c r="BZ27" s="753"/>
      <c r="CA27" s="753"/>
      <c r="CB27" s="753"/>
    </row>
    <row r="28" spans="1:80">
      <c r="A28" s="753"/>
      <c r="B28" s="753"/>
      <c r="C28" s="753"/>
      <c r="D28" s="753"/>
      <c r="E28" s="753"/>
      <c r="F28" s="753"/>
      <c r="G28" s="753"/>
      <c r="H28" s="753"/>
      <c r="I28" s="753"/>
      <c r="J28" s="753"/>
      <c r="K28" s="753"/>
      <c r="L28" s="753"/>
      <c r="M28" s="753"/>
      <c r="N28" s="753"/>
      <c r="O28" s="753"/>
      <c r="P28" s="753"/>
      <c r="Q28" s="753"/>
      <c r="R28" s="753"/>
      <c r="S28" s="753"/>
      <c r="T28" s="753"/>
      <c r="U28" s="753"/>
      <c r="V28" s="753"/>
      <c r="W28" s="753"/>
      <c r="X28" s="753"/>
      <c r="Y28" s="753"/>
      <c r="Z28" s="753"/>
      <c r="AA28" s="753"/>
      <c r="AB28" s="753"/>
      <c r="AC28" s="753"/>
      <c r="AD28" s="753"/>
      <c r="AE28" s="753"/>
      <c r="AF28" s="753"/>
      <c r="AG28" s="753"/>
      <c r="AH28" s="753"/>
      <c r="AI28" s="753"/>
      <c r="AJ28" s="753"/>
      <c r="AK28" s="753"/>
      <c r="AL28" s="753"/>
      <c r="AM28" s="753"/>
      <c r="AN28" s="753"/>
      <c r="AO28" s="753"/>
      <c r="AP28" s="753"/>
      <c r="AQ28" s="753"/>
      <c r="AR28" s="753"/>
      <c r="AS28" s="753"/>
      <c r="AT28" s="753"/>
      <c r="AU28" s="753"/>
      <c r="AV28" s="753"/>
      <c r="AW28" s="753"/>
      <c r="AX28" s="753"/>
      <c r="AY28" s="753"/>
      <c r="AZ28" s="753"/>
      <c r="BA28" s="753"/>
      <c r="BB28" s="753"/>
      <c r="BC28" s="753"/>
      <c r="BD28" s="753"/>
      <c r="BE28" s="753"/>
      <c r="BF28" s="753"/>
      <c r="BG28" s="753"/>
      <c r="BH28" s="753"/>
      <c r="BI28" s="753"/>
      <c r="BJ28" s="753"/>
      <c r="BK28" s="753"/>
      <c r="BL28" s="753"/>
      <c r="BM28" s="753"/>
      <c r="BN28" s="753"/>
      <c r="BO28" s="753"/>
      <c r="BP28" s="753"/>
      <c r="BQ28" s="753"/>
      <c r="BR28" s="753"/>
      <c r="BS28" s="753"/>
      <c r="BT28" s="753"/>
      <c r="BU28" s="753"/>
      <c r="BV28" s="753"/>
      <c r="BW28" s="753"/>
      <c r="BX28" s="753"/>
      <c r="BY28" s="753"/>
      <c r="BZ28" s="753"/>
      <c r="CA28" s="753"/>
      <c r="CB28" s="753"/>
    </row>
    <row r="29" spans="1:80">
      <c r="A29" s="753"/>
      <c r="B29" s="753"/>
      <c r="C29" s="753"/>
      <c r="D29" s="753"/>
      <c r="E29" s="753"/>
      <c r="F29" s="753"/>
      <c r="G29" s="753"/>
      <c r="H29" s="753"/>
      <c r="I29" s="753"/>
      <c r="J29" s="753"/>
      <c r="K29" s="753"/>
      <c r="L29" s="753"/>
      <c r="M29" s="753"/>
      <c r="N29" s="753"/>
      <c r="O29" s="753"/>
      <c r="P29" s="753"/>
      <c r="Q29" s="753"/>
      <c r="R29" s="753"/>
      <c r="S29" s="753"/>
      <c r="T29" s="753"/>
      <c r="U29" s="753"/>
      <c r="V29" s="753"/>
      <c r="W29" s="753"/>
      <c r="X29" s="753"/>
      <c r="Y29" s="753"/>
      <c r="Z29" s="753"/>
      <c r="AA29" s="753"/>
      <c r="AB29" s="753"/>
      <c r="AC29" s="753"/>
      <c r="AD29" s="753"/>
      <c r="AE29" s="753"/>
      <c r="AF29" s="753"/>
      <c r="AG29" s="753"/>
      <c r="AH29" s="753"/>
      <c r="AI29" s="753"/>
      <c r="AJ29" s="753"/>
      <c r="AK29" s="753"/>
      <c r="AL29" s="753"/>
      <c r="AM29" s="753"/>
      <c r="AN29" s="753"/>
      <c r="AO29" s="753"/>
      <c r="AP29" s="753"/>
      <c r="AQ29" s="753"/>
      <c r="AR29" s="753"/>
      <c r="AS29" s="753"/>
      <c r="AT29" s="753"/>
      <c r="AU29" s="753"/>
      <c r="AV29" s="753"/>
      <c r="AW29" s="753"/>
      <c r="AX29" s="753"/>
      <c r="AY29" s="753"/>
      <c r="AZ29" s="753"/>
      <c r="BA29" s="753"/>
      <c r="BB29" s="753"/>
      <c r="BC29" s="753"/>
      <c r="BD29" s="753"/>
      <c r="BE29" s="753"/>
      <c r="BF29" s="753"/>
      <c r="BG29" s="753"/>
      <c r="BH29" s="753"/>
      <c r="BI29" s="753"/>
      <c r="BJ29" s="753"/>
      <c r="BK29" s="753"/>
      <c r="BL29" s="753"/>
      <c r="BM29" s="753"/>
      <c r="BN29" s="753"/>
      <c r="BO29" s="753"/>
      <c r="BP29" s="753"/>
      <c r="BQ29" s="753"/>
      <c r="BR29" s="753"/>
      <c r="BS29" s="753"/>
      <c r="BT29" s="753"/>
      <c r="BU29" s="753"/>
      <c r="BV29" s="753"/>
      <c r="BW29" s="753"/>
      <c r="BX29" s="753"/>
      <c r="BY29" s="753"/>
      <c r="BZ29" s="753"/>
      <c r="CA29" s="753"/>
      <c r="CB29" s="753"/>
    </row>
    <row r="30" spans="1:80">
      <c r="A30" s="753"/>
      <c r="B30" s="753"/>
      <c r="C30" s="753"/>
      <c r="D30" s="753"/>
      <c r="E30" s="753"/>
      <c r="F30" s="753"/>
      <c r="G30" s="753"/>
      <c r="H30" s="753"/>
      <c r="I30" s="753"/>
      <c r="J30" s="753"/>
      <c r="K30" s="753"/>
      <c r="L30" s="753"/>
      <c r="M30" s="753"/>
      <c r="N30" s="753"/>
      <c r="O30" s="753"/>
      <c r="P30" s="753"/>
      <c r="Q30" s="753"/>
      <c r="R30" s="753"/>
      <c r="S30" s="753"/>
      <c r="T30" s="753"/>
      <c r="U30" s="753"/>
      <c r="V30" s="753"/>
      <c r="W30" s="753"/>
      <c r="X30" s="753"/>
      <c r="Y30" s="753"/>
      <c r="Z30" s="753"/>
      <c r="AA30" s="753"/>
      <c r="AB30" s="753"/>
      <c r="AC30" s="753"/>
      <c r="AD30" s="753"/>
      <c r="AE30" s="753"/>
      <c r="AF30" s="753"/>
      <c r="AG30" s="753"/>
      <c r="AH30" s="753"/>
      <c r="AI30" s="753"/>
      <c r="AJ30" s="753"/>
      <c r="AK30" s="753"/>
      <c r="AL30" s="753"/>
      <c r="AM30" s="753"/>
      <c r="AN30" s="753"/>
      <c r="AO30" s="753"/>
      <c r="AP30" s="753"/>
      <c r="AQ30" s="753"/>
      <c r="AR30" s="753"/>
      <c r="AS30" s="753"/>
      <c r="AT30" s="753"/>
      <c r="AU30" s="753"/>
      <c r="AV30" s="753"/>
      <c r="AW30" s="753"/>
      <c r="AX30" s="753"/>
      <c r="AY30" s="753"/>
      <c r="AZ30" s="753"/>
      <c r="BA30" s="753"/>
      <c r="BB30" s="753"/>
      <c r="BC30" s="753"/>
      <c r="BD30" s="753"/>
      <c r="BE30" s="753"/>
      <c r="BF30" s="753"/>
      <c r="BG30" s="753"/>
      <c r="BH30" s="753"/>
      <c r="BI30" s="753"/>
      <c r="BJ30" s="753"/>
      <c r="BK30" s="753"/>
      <c r="BL30" s="753"/>
      <c r="BM30" s="753"/>
      <c r="BN30" s="753"/>
      <c r="BO30" s="753"/>
      <c r="BP30" s="753"/>
      <c r="BQ30" s="753"/>
      <c r="BR30" s="753"/>
      <c r="BS30" s="753"/>
      <c r="BT30" s="753"/>
      <c r="BU30" s="753"/>
      <c r="BV30" s="753"/>
      <c r="BW30" s="753"/>
      <c r="BX30" s="753"/>
      <c r="BY30" s="753"/>
      <c r="BZ30" s="753"/>
      <c r="CA30" s="753"/>
      <c r="CB30" s="753"/>
    </row>
  </sheetData>
  <mergeCells count="49">
    <mergeCell ref="AO8:AO13"/>
    <mergeCell ref="A14:A17"/>
    <mergeCell ref="H14:H17"/>
    <mergeCell ref="AA14:AB17"/>
    <mergeCell ref="AK14:AO14"/>
    <mergeCell ref="AI8:AI13"/>
    <mergeCell ref="AJ8:AJ13"/>
    <mergeCell ref="AK8:AK13"/>
    <mergeCell ref="AL8:AL13"/>
    <mergeCell ref="AM8:AM13"/>
    <mergeCell ref="AN8:AN13"/>
    <mergeCell ref="AC8:AC13"/>
    <mergeCell ref="AD8:AD13"/>
    <mergeCell ref="AE8:AE13"/>
    <mergeCell ref="AF8:AF13"/>
    <mergeCell ref="AG8:AG13"/>
    <mergeCell ref="AH8:AH13"/>
    <mergeCell ref="W8:W13"/>
    <mergeCell ref="X8:X13"/>
    <mergeCell ref="Y8:Y13"/>
    <mergeCell ref="Z8:Z13"/>
    <mergeCell ref="AA8:AA13"/>
    <mergeCell ref="AB8:AB13"/>
    <mergeCell ref="S8:S13"/>
    <mergeCell ref="T8:T13"/>
    <mergeCell ref="U8:U13"/>
    <mergeCell ref="V8:V13"/>
    <mergeCell ref="U6:W6"/>
    <mergeCell ref="A8:A13"/>
    <mergeCell ref="O8:O13"/>
    <mergeCell ref="P8:P13"/>
    <mergeCell ref="Q8:Q13"/>
    <mergeCell ref="R8:R13"/>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s>
  <phoneticPr fontId="4" type="noConversion"/>
  <hyperlinks>
    <hyperlink ref="AP2" location="預告統計資料發布時間表!A1" display="回發布時間表" xr:uid="{FF0E30DD-F292-498A-AEE4-55BB25A970C2}"/>
  </hyperlinks>
  <printOptions horizontalCentered="1"/>
  <pageMargins left="0.23622047244094491" right="0.23622047244094491" top="0.74803149606299213" bottom="0.74803149606299213" header="0.31496062992125984" footer="0.31496062992125984"/>
  <pageSetup paperSize="9" scale="50" orientation="landscape" cellComments="asDisplayed" r:id="rId1"/>
  <headerFooter alignWithMargins="0"/>
</worksheet>
</file>

<file path=xl/worksheets/sheet1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678AD21-7EA0-4C90-BE49-825B02DDCF4F}">
  <sheetPr>
    <pageSetUpPr fitToPage="1"/>
  </sheetPr>
  <dimension ref="A1:O41"/>
  <sheetViews>
    <sheetView topLeftCell="C1"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8" width="10.75" style="467" customWidth="1"/>
    <col min="9"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107" t="s">
        <v>62</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2585</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2586</v>
      </c>
      <c r="E8" s="1650">
        <v>0</v>
      </c>
      <c r="F8" s="1651">
        <v>0</v>
      </c>
      <c r="G8" s="1696">
        <v>7.1</v>
      </c>
    </row>
    <row r="9" spans="1:9" ht="32.1" customHeight="1" thickBot="1">
      <c r="A9" s="1973"/>
      <c r="B9" s="1977" t="s">
        <v>860</v>
      </c>
      <c r="C9" s="1978"/>
      <c r="D9" s="483" t="s">
        <v>2586</v>
      </c>
      <c r="E9" s="1650">
        <v>0</v>
      </c>
      <c r="F9" s="1651">
        <v>0</v>
      </c>
      <c r="G9" s="1697">
        <v>7.1</v>
      </c>
    </row>
    <row r="10" spans="1:9" ht="32.1" customHeight="1" thickBot="1">
      <c r="A10" s="1973"/>
      <c r="B10" s="1979" t="s">
        <v>861</v>
      </c>
      <c r="C10" s="1980"/>
      <c r="D10" s="1654">
        <v>0</v>
      </c>
      <c r="E10" s="1650">
        <v>0</v>
      </c>
      <c r="F10" s="1651">
        <v>0</v>
      </c>
      <c r="G10" s="1653">
        <v>0</v>
      </c>
    </row>
    <row r="11" spans="1:9" ht="32.1" customHeight="1" thickBot="1">
      <c r="A11" s="1974"/>
      <c r="B11" s="1970" t="s">
        <v>862</v>
      </c>
      <c r="C11" s="1981"/>
      <c r="D11" s="1654">
        <v>0</v>
      </c>
      <c r="E11" s="1650">
        <v>0</v>
      </c>
      <c r="F11" s="1651">
        <v>0</v>
      </c>
      <c r="G11" s="1653">
        <v>0</v>
      </c>
    </row>
    <row r="12" spans="1:9" ht="32.1" customHeight="1" thickBot="1">
      <c r="A12" s="1982" t="s">
        <v>863</v>
      </c>
      <c r="B12" s="1979" t="s">
        <v>1242</v>
      </c>
      <c r="C12" s="1980"/>
      <c r="D12" s="483" t="s">
        <v>2586</v>
      </c>
      <c r="E12" s="1650">
        <v>0</v>
      </c>
      <c r="F12" s="1651">
        <v>0</v>
      </c>
      <c r="G12" s="1698" t="s">
        <v>2587</v>
      </c>
    </row>
    <row r="13" spans="1:9" ht="32.1" customHeight="1" thickBot="1">
      <c r="A13" s="1983"/>
      <c r="B13" s="1979" t="s">
        <v>864</v>
      </c>
      <c r="C13" s="1980"/>
      <c r="D13" s="483" t="s">
        <v>2586</v>
      </c>
      <c r="E13" s="1650">
        <v>0</v>
      </c>
      <c r="F13" s="1651">
        <v>0</v>
      </c>
      <c r="G13" s="1655">
        <v>0</v>
      </c>
    </row>
    <row r="14" spans="1:9" ht="32.1" customHeight="1" thickBot="1">
      <c r="A14" s="1983"/>
      <c r="B14" s="1979" t="s">
        <v>865</v>
      </c>
      <c r="C14" s="1980"/>
      <c r="D14" s="1654">
        <v>0</v>
      </c>
      <c r="E14" s="1650">
        <v>0</v>
      </c>
      <c r="F14" s="1651">
        <v>0</v>
      </c>
      <c r="G14" s="1656">
        <v>0</v>
      </c>
    </row>
    <row r="15" spans="1:9" ht="32.1" customHeight="1" thickBot="1">
      <c r="A15" s="1983"/>
      <c r="B15" s="1968" t="s">
        <v>866</v>
      </c>
      <c r="C15" s="474" t="s">
        <v>867</v>
      </c>
      <c r="D15" s="479" t="s">
        <v>2586</v>
      </c>
      <c r="E15" s="1650">
        <v>0</v>
      </c>
      <c r="F15" s="1651">
        <v>0</v>
      </c>
      <c r="G15" s="1655">
        <v>0</v>
      </c>
    </row>
    <row r="16" spans="1:9" ht="32.1" customHeight="1" thickBot="1">
      <c r="A16" s="1983"/>
      <c r="B16" s="1968"/>
      <c r="C16" s="473" t="s">
        <v>868</v>
      </c>
      <c r="D16" s="483" t="s">
        <v>2586</v>
      </c>
      <c r="E16" s="1650">
        <v>0</v>
      </c>
      <c r="F16" s="1651">
        <v>0</v>
      </c>
      <c r="G16" s="1655">
        <v>0</v>
      </c>
    </row>
    <row r="17" spans="1:15" ht="32.1" customHeight="1" thickBot="1">
      <c r="A17" s="1983"/>
      <c r="B17" s="1969"/>
      <c r="C17" s="473" t="s">
        <v>869</v>
      </c>
      <c r="D17" s="1654">
        <v>0</v>
      </c>
      <c r="E17" s="1650">
        <v>0</v>
      </c>
      <c r="F17" s="1651">
        <v>0</v>
      </c>
      <c r="G17" s="1656">
        <v>0</v>
      </c>
    </row>
    <row r="18" spans="1:15" ht="32.1" customHeight="1" thickBot="1">
      <c r="A18" s="1983"/>
      <c r="B18" s="1967" t="s">
        <v>870</v>
      </c>
      <c r="C18" s="473" t="s">
        <v>867</v>
      </c>
      <c r="D18" s="1654">
        <v>0</v>
      </c>
      <c r="E18" s="1650">
        <v>0</v>
      </c>
      <c r="F18" s="1651">
        <v>0</v>
      </c>
      <c r="G18" s="1655">
        <v>0</v>
      </c>
    </row>
    <row r="19" spans="1:15" ht="32.1" customHeight="1" thickBot="1">
      <c r="A19" s="1983"/>
      <c r="B19" s="1968"/>
      <c r="C19" s="473" t="s">
        <v>868</v>
      </c>
      <c r="D19" s="1654">
        <v>0</v>
      </c>
      <c r="E19" s="1650">
        <v>0</v>
      </c>
      <c r="F19" s="1651">
        <v>0</v>
      </c>
      <c r="G19" s="1655">
        <v>0</v>
      </c>
      <c r="O19" s="1657"/>
    </row>
    <row r="20" spans="1:15" ht="32.1" customHeight="1" thickBot="1">
      <c r="A20" s="1983"/>
      <c r="B20" s="1969"/>
      <c r="C20" s="473" t="s">
        <v>869</v>
      </c>
      <c r="D20" s="1654">
        <v>0</v>
      </c>
      <c r="E20" s="1650">
        <v>0</v>
      </c>
      <c r="F20" s="1651">
        <v>0</v>
      </c>
      <c r="G20" s="1656">
        <v>0</v>
      </c>
    </row>
    <row r="21" spans="1:15" ht="32.1" customHeight="1" thickBot="1">
      <c r="A21" s="1983"/>
      <c r="B21" s="1970" t="s">
        <v>871</v>
      </c>
      <c r="C21" s="473" t="s">
        <v>872</v>
      </c>
      <c r="D21" s="1654">
        <v>0</v>
      </c>
      <c r="E21" s="1650">
        <v>0</v>
      </c>
      <c r="F21" s="1651">
        <v>0</v>
      </c>
      <c r="G21" s="1696">
        <v>7.1</v>
      </c>
    </row>
    <row r="22" spans="1:15" ht="32.1" customHeight="1" thickBot="1">
      <c r="A22" s="1983"/>
      <c r="B22" s="1970"/>
      <c r="C22" s="473" t="s">
        <v>873</v>
      </c>
      <c r="D22" s="1654">
        <v>0</v>
      </c>
      <c r="E22" s="1650">
        <v>0</v>
      </c>
      <c r="F22" s="1651">
        <v>0</v>
      </c>
      <c r="G22" s="1653">
        <v>0</v>
      </c>
    </row>
    <row r="23" spans="1:15" ht="32.1" customHeight="1" thickBot="1">
      <c r="A23" s="1983"/>
      <c r="B23" s="1970"/>
      <c r="C23" s="473" t="s">
        <v>874</v>
      </c>
      <c r="D23" s="1654">
        <v>0</v>
      </c>
      <c r="E23" s="1650">
        <v>0</v>
      </c>
      <c r="F23" s="1651">
        <v>0</v>
      </c>
      <c r="G23" s="1653">
        <v>0</v>
      </c>
    </row>
    <row r="24" spans="1:15" ht="32.1" customHeight="1" thickBot="1">
      <c r="A24" s="1983"/>
      <c r="B24" s="1970" t="s">
        <v>875</v>
      </c>
      <c r="C24" s="473" t="s">
        <v>867</v>
      </c>
      <c r="D24" s="1654">
        <v>0</v>
      </c>
      <c r="E24" s="1650">
        <v>0</v>
      </c>
      <c r="F24" s="1651">
        <v>0</v>
      </c>
      <c r="G24" s="1652">
        <v>0</v>
      </c>
    </row>
    <row r="25" spans="1:15" ht="32.1" customHeight="1" thickBot="1">
      <c r="A25" s="1983"/>
      <c r="B25" s="1970"/>
      <c r="C25" s="473" t="s">
        <v>868</v>
      </c>
      <c r="D25" s="1654">
        <v>0</v>
      </c>
      <c r="E25" s="1650">
        <v>0</v>
      </c>
      <c r="F25" s="1651">
        <v>0</v>
      </c>
      <c r="G25" s="1653">
        <v>0</v>
      </c>
    </row>
    <row r="26" spans="1:15" ht="32.1" customHeight="1" thickBot="1">
      <c r="A26" s="1984"/>
      <c r="B26" s="1970"/>
      <c r="C26" s="473" t="s">
        <v>869</v>
      </c>
      <c r="D26" s="1654">
        <v>0</v>
      </c>
      <c r="E26" s="1650">
        <v>0</v>
      </c>
      <c r="F26" s="1651">
        <v>0</v>
      </c>
      <c r="G26" s="1656">
        <v>0</v>
      </c>
    </row>
    <row r="27" spans="1:15" ht="32.1" customHeight="1" thickBot="1">
      <c r="A27" s="1971" t="s">
        <v>1244</v>
      </c>
      <c r="B27" s="1971"/>
      <c r="C27" s="1972"/>
      <c r="D27" s="1658">
        <v>0</v>
      </c>
      <c r="E27" s="1650">
        <v>0</v>
      </c>
      <c r="F27" s="1651">
        <v>0</v>
      </c>
      <c r="G27" s="1659">
        <v>0</v>
      </c>
    </row>
    <row r="28" spans="1:15" ht="23.1" customHeight="1">
      <c r="A28" s="490" t="s">
        <v>878</v>
      </c>
      <c r="B28" s="476" t="s">
        <v>1245</v>
      </c>
      <c r="C28" s="476" t="s">
        <v>1246</v>
      </c>
      <c r="D28" s="476" t="s">
        <v>1247</v>
      </c>
      <c r="E28" s="490"/>
      <c r="F28" s="490"/>
      <c r="G28" s="491"/>
    </row>
    <row r="29" spans="1:15" ht="36" customHeight="1">
      <c r="A29" s="492"/>
      <c r="B29" s="492"/>
      <c r="C29" s="492" t="s">
        <v>1248</v>
      </c>
      <c r="D29" s="492"/>
      <c r="E29" s="492"/>
      <c r="F29" s="492"/>
      <c r="G29" s="493" t="s">
        <v>2588</v>
      </c>
    </row>
    <row r="30" spans="1:15" ht="23.1" customHeight="1">
      <c r="C30" s="475"/>
      <c r="G30" s="475"/>
    </row>
    <row r="31" spans="1:15" ht="23.1" customHeight="1">
      <c r="C31" s="475"/>
      <c r="G31" s="475"/>
    </row>
    <row r="32" spans="1:15"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2" location="預告統計資料發布時間表!A1" display="回發布時間表" xr:uid="{C0784E27-1C2B-4085-B3A6-F7DD161D2DEC}"/>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1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FECD69-34BD-4D36-BEA2-8BE17AE8A577}">
  <sheetPr>
    <pageSetUpPr fitToPage="1"/>
  </sheetPr>
  <dimension ref="A1:K41"/>
  <sheetViews>
    <sheetView zoomScaleNormal="100" workbookViewId="0">
      <selection activeCell="K2" sqref="K2"/>
    </sheetView>
  </sheetViews>
  <sheetFormatPr defaultColWidth="8.875" defaultRowHeight="16.5"/>
  <cols>
    <col min="1" max="1" width="10.625" style="542" customWidth="1"/>
    <col min="2" max="2" width="11.75" style="542" customWidth="1"/>
    <col min="3" max="3" width="8.625" style="542" customWidth="1"/>
    <col min="4" max="4" width="9.625" style="542"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row>
    <row r="2" spans="1:11" ht="17.25" thickBot="1">
      <c r="A2" s="2340" t="s">
        <v>1693</v>
      </c>
      <c r="B2" s="2413"/>
      <c r="C2" s="956" t="s">
        <v>2539</v>
      </c>
      <c r="D2" s="832"/>
      <c r="G2" s="955" t="s">
        <v>1695</v>
      </c>
      <c r="H2" s="2733" t="s">
        <v>1696</v>
      </c>
      <c r="I2" s="2414"/>
      <c r="J2" s="2413"/>
      <c r="K2" s="107" t="s">
        <v>62</v>
      </c>
    </row>
    <row r="3" spans="1:11" s="329" customFormat="1" ht="25.5">
      <c r="A3" s="2416" t="s">
        <v>2540</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2589</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v>257240</v>
      </c>
      <c r="E11" s="542"/>
      <c r="F11" s="958">
        <v>257240</v>
      </c>
      <c r="G11" s="542"/>
      <c r="H11" s="542"/>
      <c r="I11" s="542"/>
      <c r="J11" s="542"/>
      <c r="K11" s="542"/>
    </row>
    <row r="12" spans="1:11" s="828" customFormat="1" ht="23.1" customHeight="1">
      <c r="A12" s="2417" t="s">
        <v>1705</v>
      </c>
      <c r="B12" s="2418"/>
      <c r="C12" s="959"/>
      <c r="D12" s="960">
        <v>43060</v>
      </c>
      <c r="E12" s="961"/>
      <c r="F12" s="960">
        <v>43060</v>
      </c>
      <c r="G12" s="961"/>
      <c r="H12" s="962"/>
      <c r="I12" s="961"/>
      <c r="J12" s="962"/>
    </row>
    <row r="13" spans="1:11" s="828" customFormat="1" ht="23.1" customHeight="1">
      <c r="A13" s="2417" t="s">
        <v>1706</v>
      </c>
      <c r="B13" s="2418"/>
      <c r="C13" s="959"/>
      <c r="D13" s="960">
        <v>27480</v>
      </c>
      <c r="E13" s="962"/>
      <c r="F13" s="960">
        <v>27480</v>
      </c>
      <c r="G13" s="962"/>
      <c r="H13" s="962"/>
      <c r="I13" s="962"/>
      <c r="J13" s="962"/>
    </row>
    <row r="14" spans="1:11" s="828" customFormat="1" ht="23.1" customHeight="1">
      <c r="A14" s="2417" t="s">
        <v>1707</v>
      </c>
      <c r="B14" s="2418"/>
      <c r="C14" s="959"/>
      <c r="D14" s="960">
        <v>15375</v>
      </c>
      <c r="E14" s="962"/>
      <c r="F14" s="960">
        <v>15375</v>
      </c>
      <c r="G14" s="962"/>
      <c r="H14" s="962"/>
      <c r="I14" s="962"/>
      <c r="J14" s="962"/>
    </row>
    <row r="15" spans="1:11" s="828" customFormat="1" ht="23.1" customHeight="1">
      <c r="A15" s="2417" t="s">
        <v>1708</v>
      </c>
      <c r="B15" s="2418"/>
      <c r="C15" s="959"/>
      <c r="D15" s="960">
        <v>13060</v>
      </c>
      <c r="E15" s="962"/>
      <c r="F15" s="960">
        <v>13060</v>
      </c>
      <c r="G15" s="962"/>
      <c r="H15" s="962"/>
      <c r="I15" s="962"/>
      <c r="J15" s="962"/>
    </row>
    <row r="16" spans="1:11" s="828" customFormat="1" ht="23.1" customHeight="1">
      <c r="A16" s="2417" t="s">
        <v>1709</v>
      </c>
      <c r="B16" s="2418"/>
      <c r="C16" s="959"/>
      <c r="D16" s="960">
        <v>13290</v>
      </c>
      <c r="E16" s="962"/>
      <c r="F16" s="960">
        <v>13290</v>
      </c>
      <c r="G16" s="962"/>
      <c r="H16" s="962"/>
      <c r="I16" s="962"/>
      <c r="J16" s="962"/>
    </row>
    <row r="17" spans="1:11" ht="23.1" customHeight="1">
      <c r="A17" s="2417" t="s">
        <v>1710</v>
      </c>
      <c r="B17" s="2418"/>
      <c r="C17" s="959"/>
      <c r="D17" s="960">
        <v>24810</v>
      </c>
      <c r="E17" s="962"/>
      <c r="F17" s="960">
        <v>24810</v>
      </c>
      <c r="G17" s="962"/>
      <c r="H17" s="962"/>
      <c r="I17" s="962"/>
      <c r="J17" s="962"/>
      <c r="K17" s="828"/>
    </row>
    <row r="18" spans="1:11" ht="23.1" customHeight="1">
      <c r="A18" s="2417" t="s">
        <v>1711</v>
      </c>
      <c r="B18" s="2418"/>
      <c r="C18" s="959"/>
      <c r="D18" s="960">
        <v>24850</v>
      </c>
      <c r="E18" s="962"/>
      <c r="F18" s="960">
        <v>24850</v>
      </c>
      <c r="G18" s="962"/>
      <c r="H18" s="962"/>
      <c r="I18" s="962"/>
      <c r="J18" s="962"/>
      <c r="K18" s="828"/>
    </row>
    <row r="19" spans="1:11" ht="23.1" customHeight="1">
      <c r="A19" s="2417" t="s">
        <v>1712</v>
      </c>
      <c r="B19" s="2418"/>
      <c r="C19" s="959"/>
      <c r="D19" s="960">
        <v>0</v>
      </c>
      <c r="E19" s="962"/>
      <c r="F19" s="960">
        <v>0</v>
      </c>
      <c r="G19" s="962"/>
      <c r="H19" s="962"/>
      <c r="I19" s="962"/>
      <c r="J19" s="962"/>
    </row>
    <row r="20" spans="1:11" ht="23.1" customHeight="1">
      <c r="A20" s="2417" t="s">
        <v>1713</v>
      </c>
      <c r="B20" s="2418"/>
      <c r="C20" s="959"/>
      <c r="D20" s="960">
        <v>23315</v>
      </c>
      <c r="E20" s="962"/>
      <c r="F20" s="960">
        <v>23315</v>
      </c>
      <c r="G20" s="962"/>
      <c r="H20" s="962"/>
      <c r="I20" s="962"/>
      <c r="J20" s="962"/>
    </row>
    <row r="21" spans="1:11" ht="23.1" customHeight="1">
      <c r="A21" s="2417" t="s">
        <v>1714</v>
      </c>
      <c r="B21" s="2418"/>
      <c r="C21" s="959"/>
      <c r="D21" s="960">
        <v>4350</v>
      </c>
      <c r="E21" s="962"/>
      <c r="F21" s="960">
        <v>4350</v>
      </c>
      <c r="G21" s="962"/>
      <c r="H21" s="962"/>
      <c r="I21" s="962"/>
      <c r="J21" s="962"/>
    </row>
    <row r="22" spans="1:11" ht="23.1" customHeight="1">
      <c r="A22" s="2444" t="s">
        <v>1715</v>
      </c>
      <c r="B22" s="2445"/>
      <c r="C22" s="959"/>
      <c r="D22" s="960">
        <v>52390</v>
      </c>
      <c r="E22" s="962"/>
      <c r="F22" s="960">
        <v>52390</v>
      </c>
      <c r="G22" s="962"/>
      <c r="H22" s="962"/>
      <c r="I22" s="962"/>
      <c r="J22" s="962"/>
    </row>
    <row r="23" spans="1:11" ht="23.1" customHeight="1">
      <c r="A23" s="2444" t="s">
        <v>1716</v>
      </c>
      <c r="B23" s="2445"/>
      <c r="C23" s="959"/>
      <c r="D23" s="960">
        <v>0</v>
      </c>
      <c r="E23" s="962"/>
      <c r="F23" s="960">
        <v>0</v>
      </c>
      <c r="G23" s="962"/>
      <c r="H23" s="962"/>
      <c r="I23" s="962"/>
      <c r="J23" s="962"/>
    </row>
    <row r="24" spans="1:11" ht="23.1" customHeight="1">
      <c r="A24" s="2444" t="s">
        <v>1717</v>
      </c>
      <c r="B24" s="2445"/>
      <c r="C24" s="959"/>
      <c r="D24" s="960">
        <v>125</v>
      </c>
      <c r="E24" s="962"/>
      <c r="F24" s="960">
        <v>125</v>
      </c>
      <c r="G24" s="962"/>
      <c r="H24" s="962"/>
      <c r="I24" s="962"/>
      <c r="J24" s="962"/>
    </row>
    <row r="25" spans="1:11" ht="23.1" customHeight="1">
      <c r="A25" s="2444" t="s">
        <v>1718</v>
      </c>
      <c r="B25" s="2445"/>
      <c r="C25" s="959"/>
      <c r="D25" s="960">
        <v>22</v>
      </c>
      <c r="E25" s="962"/>
      <c r="F25" s="960">
        <v>22</v>
      </c>
      <c r="G25" s="962"/>
      <c r="H25" s="962"/>
      <c r="I25" s="962"/>
      <c r="J25" s="962"/>
    </row>
    <row r="26" spans="1:11" ht="23.1" customHeight="1">
      <c r="A26" s="2444" t="s">
        <v>1719</v>
      </c>
      <c r="B26" s="2445"/>
      <c r="C26" s="959"/>
      <c r="D26" s="960">
        <v>51</v>
      </c>
      <c r="E26" s="962"/>
      <c r="F26" s="960">
        <v>51</v>
      </c>
      <c r="G26" s="962"/>
      <c r="H26" s="962"/>
      <c r="I26" s="962"/>
      <c r="J26" s="962"/>
    </row>
    <row r="27" spans="1:11" ht="23.1" customHeight="1">
      <c r="A27" s="2444" t="s">
        <v>1720</v>
      </c>
      <c r="B27" s="2445"/>
      <c r="C27" s="959"/>
      <c r="D27" s="960">
        <v>4480</v>
      </c>
      <c r="E27" s="962"/>
      <c r="F27" s="960">
        <v>4480</v>
      </c>
      <c r="G27" s="962"/>
      <c r="H27" s="962"/>
      <c r="I27" s="962"/>
      <c r="J27" s="962"/>
    </row>
    <row r="28" spans="1:11" ht="23.1" customHeight="1">
      <c r="A28" s="2444" t="s">
        <v>1721</v>
      </c>
      <c r="B28" s="2445"/>
      <c r="D28" s="963">
        <v>50</v>
      </c>
      <c r="E28" s="828"/>
      <c r="F28" s="963">
        <v>50</v>
      </c>
      <c r="G28" s="828"/>
      <c r="H28" s="828"/>
      <c r="I28" s="828"/>
      <c r="J28" s="828"/>
    </row>
    <row r="29" spans="1:11" ht="23.1" customHeight="1">
      <c r="A29" s="2444" t="s">
        <v>1722</v>
      </c>
      <c r="B29" s="2445"/>
      <c r="D29" s="963">
        <v>0</v>
      </c>
      <c r="E29" s="828"/>
      <c r="F29" s="963">
        <v>0</v>
      </c>
      <c r="G29" s="828"/>
      <c r="H29" s="828"/>
      <c r="I29" s="828"/>
      <c r="J29" s="828"/>
    </row>
    <row r="30" spans="1:11" ht="36" customHeight="1">
      <c r="A30" s="2444" t="s">
        <v>1723</v>
      </c>
      <c r="B30" s="2445"/>
      <c r="D30" s="963">
        <v>12</v>
      </c>
      <c r="E30" s="828"/>
      <c r="F30" s="963">
        <v>12</v>
      </c>
      <c r="G30" s="828"/>
      <c r="H30" s="828"/>
      <c r="I30" s="828"/>
      <c r="J30" s="828"/>
    </row>
    <row r="31" spans="1:11" ht="37.5" customHeight="1">
      <c r="A31" s="2444" t="s">
        <v>1724</v>
      </c>
      <c r="B31" s="2445"/>
      <c r="D31" s="963">
        <v>10520</v>
      </c>
      <c r="E31" s="828"/>
      <c r="F31" s="963">
        <v>10520</v>
      </c>
      <c r="G31" s="828"/>
      <c r="H31" s="828"/>
      <c r="I31" s="828"/>
      <c r="J31" s="828"/>
    </row>
    <row r="32" spans="1:11" ht="23.1" customHeight="1">
      <c r="A32" s="2444" t="s">
        <v>1725</v>
      </c>
      <c r="B32" s="2445"/>
      <c r="D32" s="963">
        <v>0</v>
      </c>
      <c r="E32" s="828"/>
      <c r="F32" s="963">
        <v>0</v>
      </c>
      <c r="G32" s="828"/>
      <c r="H32" s="828"/>
      <c r="I32" s="828"/>
      <c r="J32" s="828"/>
    </row>
    <row r="33" spans="1:10" ht="23.1" customHeight="1">
      <c r="A33" s="2444" t="s">
        <v>1726</v>
      </c>
      <c r="B33" s="2445"/>
      <c r="D33" s="963">
        <v>0</v>
      </c>
      <c r="E33" s="828"/>
      <c r="F33" s="963">
        <v>0</v>
      </c>
      <c r="G33" s="828"/>
      <c r="H33" s="828"/>
      <c r="I33" s="828"/>
      <c r="J33" s="828"/>
    </row>
    <row r="34" spans="1:10" ht="23.1" customHeight="1" thickBot="1">
      <c r="A34" s="2447" t="s">
        <v>1727</v>
      </c>
      <c r="B34" s="2448"/>
      <c r="C34" s="964"/>
      <c r="D34" s="965">
        <v>0</v>
      </c>
      <c r="E34" s="966"/>
      <c r="F34" s="965">
        <v>0</v>
      </c>
      <c r="G34" s="966"/>
      <c r="H34" s="966"/>
      <c r="I34" s="966"/>
      <c r="J34" s="966"/>
    </row>
    <row r="35" spans="1:10">
      <c r="A35" s="362" t="s">
        <v>878</v>
      </c>
      <c r="B35" s="967" t="s">
        <v>1377</v>
      </c>
      <c r="C35" s="329"/>
      <c r="D35" s="329"/>
      <c r="E35" s="363" t="s">
        <v>922</v>
      </c>
      <c r="F35" s="969"/>
      <c r="G35" s="363" t="s">
        <v>1728</v>
      </c>
      <c r="J35" s="363" t="s">
        <v>2590</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2545</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2" location="預告統計資料發布時間表!A1" display="回發布時間表" xr:uid="{3B29A5A3-1D4A-45BD-AB50-5E392645238C}"/>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B5F988-916E-4F87-BE31-EF8590E2AC40}">
  <sheetPr>
    <tabColor theme="5" tint="0.39997558519241921"/>
  </sheetPr>
  <dimension ref="A1:B32"/>
  <sheetViews>
    <sheetView workbookViewId="0">
      <selection activeCell="B1" sqref="B1"/>
    </sheetView>
  </sheetViews>
  <sheetFormatPr defaultRowHeight="16.5"/>
  <cols>
    <col min="1" max="1" width="93.625" style="108" customWidth="1"/>
    <col min="2" max="16384" width="9" style="108"/>
  </cols>
  <sheetData>
    <row r="1" spans="1:2" ht="39">
      <c r="A1" s="445" t="s">
        <v>1906</v>
      </c>
      <c r="B1" s="435" t="s">
        <v>980</v>
      </c>
    </row>
    <row r="2" spans="1:2" ht="19.5">
      <c r="A2" s="109" t="s">
        <v>161</v>
      </c>
    </row>
    <row r="3" spans="1:2" ht="19.5">
      <c r="A3" s="109" t="s">
        <v>1059</v>
      </c>
    </row>
    <row r="4" spans="1:2" ht="19.5">
      <c r="A4" s="113" t="s">
        <v>65</v>
      </c>
    </row>
    <row r="5" spans="1:2" ht="19.5">
      <c r="A5" s="441" t="s">
        <v>1056</v>
      </c>
    </row>
    <row r="6" spans="1:2" ht="19.5">
      <c r="A6" s="441" t="s">
        <v>1057</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72</v>
      </c>
    </row>
    <row r="14" spans="1:2" ht="75">
      <c r="A14" s="116" t="s">
        <v>1060</v>
      </c>
    </row>
    <row r="15" spans="1:2" ht="19.5">
      <c r="A15" s="117" t="s">
        <v>168</v>
      </c>
    </row>
    <row r="16" spans="1:2" ht="19.5">
      <c r="A16" s="114" t="s">
        <v>75</v>
      </c>
    </row>
    <row r="17" spans="1:1" ht="19.5">
      <c r="A17" s="117" t="s">
        <v>1061</v>
      </c>
    </row>
    <row r="18" spans="1:1" ht="19.5">
      <c r="A18" s="117" t="s">
        <v>1062</v>
      </c>
    </row>
    <row r="19" spans="1:1" ht="19.5">
      <c r="A19" s="117" t="s">
        <v>1063</v>
      </c>
    </row>
    <row r="20" spans="1:1" ht="19.5">
      <c r="A20" s="117" t="s">
        <v>174</v>
      </c>
    </row>
    <row r="21" spans="1:1" ht="39">
      <c r="A21" s="117" t="s">
        <v>1064</v>
      </c>
    </row>
    <row r="22" spans="1:1" ht="19.5">
      <c r="A22" s="117" t="s">
        <v>176</v>
      </c>
    </row>
    <row r="23" spans="1:1" ht="19.5">
      <c r="A23" s="124" t="s">
        <v>1013</v>
      </c>
    </row>
    <row r="24" spans="1:1" ht="19.5">
      <c r="A24" s="124" t="s">
        <v>86</v>
      </c>
    </row>
    <row r="25" spans="1:1" ht="19.5">
      <c r="A25" s="123" t="s">
        <v>87</v>
      </c>
    </row>
    <row r="26" spans="1:1" ht="39">
      <c r="A26" s="124" t="s">
        <v>674</v>
      </c>
    </row>
    <row r="27" spans="1:1" ht="39">
      <c r="A27" s="124" t="s">
        <v>1014</v>
      </c>
    </row>
    <row r="28" spans="1:1" ht="19.5">
      <c r="A28" s="123" t="s">
        <v>88</v>
      </c>
    </row>
    <row r="29" spans="1:1" ht="39">
      <c r="A29" s="124" t="s">
        <v>1015</v>
      </c>
    </row>
    <row r="30" spans="1:1" ht="19.5">
      <c r="A30" s="124" t="s">
        <v>136</v>
      </c>
    </row>
    <row r="31" spans="1:1" ht="39">
      <c r="A31" s="125" t="s">
        <v>91</v>
      </c>
    </row>
    <row r="32" spans="1:1" ht="20.25" thickBot="1">
      <c r="A32" s="136" t="s">
        <v>92</v>
      </c>
    </row>
  </sheetData>
  <phoneticPr fontId="4" type="noConversion"/>
  <hyperlinks>
    <hyperlink ref="B1" location="預告統計資料發布時間表!A1" display="回發布時間表" xr:uid="{7E5C998A-C0E1-477E-A4A5-8CC74AE7EA0A}"/>
  </hyperlinks>
  <pageMargins left="0.7" right="0.7" top="0.75" bottom="0.75" header="0.3" footer="0.3"/>
</worksheet>
</file>

<file path=xl/worksheets/sheet1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B57828-4289-4868-A4B7-D54470F4EB45}">
  <dimension ref="A1:M136"/>
  <sheetViews>
    <sheetView showGridLines="0" zoomScale="85" zoomScaleNormal="85" workbookViewId="0">
      <pane xSplit="5" topLeftCell="F1" activePane="topRight" state="frozen"/>
      <selection pane="topRight" activeCell="L2" sqref="L2"/>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c r="L2" s="107" t="s">
        <v>62</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2591</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16917184</v>
      </c>
      <c r="G7" s="1273">
        <f t="shared" si="0"/>
        <v>145761442</v>
      </c>
      <c r="H7" s="1273">
        <f t="shared" si="0"/>
        <v>16370367</v>
      </c>
      <c r="I7" s="1273">
        <f>I8+I18+I19+I20+I22+I25+I31+I34+I35+I36</f>
        <v>103281835</v>
      </c>
      <c r="J7" s="1273">
        <f>J8+J18+J19+J20+J21+K22+J25+J31+J34+J35+J36</f>
        <v>546817</v>
      </c>
      <c r="K7" s="1273">
        <f t="shared" si="0"/>
        <v>42479607</v>
      </c>
    </row>
    <row r="8" spans="1:12" s="1278" customFormat="1" ht="19.5" customHeight="1">
      <c r="A8" s="1275"/>
      <c r="B8" s="1275"/>
      <c r="C8" s="1276" t="s">
        <v>2119</v>
      </c>
      <c r="D8" s="1275"/>
      <c r="E8" s="1275"/>
      <c r="F8" s="1277">
        <f t="shared" ref="F8:K8" si="1">F9+F10+F11+F12+F13+F16</f>
        <v>13535471</v>
      </c>
      <c r="G8" s="1277">
        <f t="shared" si="1"/>
        <v>84476126</v>
      </c>
      <c r="H8" s="1277">
        <f t="shared" si="1"/>
        <v>13535471</v>
      </c>
      <c r="I8" s="1277">
        <f t="shared" si="1"/>
        <v>84476126</v>
      </c>
      <c r="J8" s="1277">
        <f t="shared" si="1"/>
        <v>0</v>
      </c>
      <c r="K8" s="1277">
        <f t="shared" si="1"/>
        <v>0</v>
      </c>
    </row>
    <row r="9" spans="1:12" ht="19.5" customHeight="1">
      <c r="A9" s="1279"/>
      <c r="B9" s="1279"/>
      <c r="C9" s="1280"/>
      <c r="D9" s="1279" t="s">
        <v>2120</v>
      </c>
      <c r="E9" s="1281"/>
      <c r="F9" s="1282">
        <v>1236118</v>
      </c>
      <c r="G9" s="1282">
        <v>2914201</v>
      </c>
      <c r="H9" s="1282">
        <v>1236118</v>
      </c>
      <c r="I9" s="1282">
        <v>2914201</v>
      </c>
      <c r="J9" s="1282"/>
      <c r="K9" s="1282"/>
    </row>
    <row r="10" spans="1:12" ht="19.5" customHeight="1">
      <c r="A10" s="1279"/>
      <c r="B10" s="1279"/>
      <c r="C10" s="1280"/>
      <c r="D10" s="1279" t="s">
        <v>2121</v>
      </c>
      <c r="E10" s="1279"/>
      <c r="F10" s="1282">
        <v>21629</v>
      </c>
      <c r="G10" s="1282">
        <v>140659</v>
      </c>
      <c r="H10" s="1282">
        <v>21629</v>
      </c>
      <c r="I10" s="1282">
        <v>140659</v>
      </c>
      <c r="J10" s="1282"/>
      <c r="K10" s="1282"/>
    </row>
    <row r="11" spans="1:12" ht="19.5" customHeight="1">
      <c r="A11" s="1279"/>
      <c r="B11" s="1279"/>
      <c r="C11" s="1280"/>
      <c r="D11" s="1279" t="s">
        <v>2122</v>
      </c>
      <c r="E11" s="1279"/>
      <c r="F11" s="1282">
        <v>13841</v>
      </c>
      <c r="G11" s="1282">
        <v>89131</v>
      </c>
      <c r="H11" s="1282">
        <v>13841</v>
      </c>
      <c r="I11" s="1282">
        <v>89131</v>
      </c>
      <c r="J11" s="1282"/>
      <c r="K11" s="1282"/>
    </row>
    <row r="12" spans="1:12" ht="19.5" customHeight="1">
      <c r="A12" s="1279"/>
      <c r="B12" s="1279"/>
      <c r="C12" s="1280"/>
      <c r="D12" s="1279" t="s">
        <v>2123</v>
      </c>
      <c r="E12" s="1279"/>
      <c r="F12" s="1282">
        <v>95875</v>
      </c>
      <c r="G12" s="1282">
        <v>97092</v>
      </c>
      <c r="H12" s="1282">
        <v>95875</v>
      </c>
      <c r="I12" s="1282">
        <v>97092</v>
      </c>
      <c r="J12" s="1282"/>
      <c r="K12" s="1282"/>
    </row>
    <row r="13" spans="1:12" s="1286" customFormat="1" ht="19.5" customHeight="1">
      <c r="A13" s="1283"/>
      <c r="B13" s="1283"/>
      <c r="C13" s="1284"/>
      <c r="D13" s="1283" t="s">
        <v>2124</v>
      </c>
      <c r="E13" s="1283"/>
      <c r="F13" s="1285">
        <f t="shared" ref="F13:K13" si="2">F14+F15</f>
        <v>1119</v>
      </c>
      <c r="G13" s="1285">
        <f t="shared" si="2"/>
        <v>447900</v>
      </c>
      <c r="H13" s="1285">
        <f t="shared" si="2"/>
        <v>1119</v>
      </c>
      <c r="I13" s="1285">
        <f t="shared" si="2"/>
        <v>447900</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1119</v>
      </c>
      <c r="G15" s="1282">
        <v>447900</v>
      </c>
      <c r="H15" s="1282">
        <v>1119</v>
      </c>
      <c r="I15" s="1282">
        <v>447900</v>
      </c>
      <c r="J15" s="1282"/>
      <c r="K15" s="1282"/>
    </row>
    <row r="16" spans="1:12" ht="19.5" customHeight="1">
      <c r="A16" s="1279"/>
      <c r="B16" s="1279"/>
      <c r="C16" s="1280"/>
      <c r="D16" s="1279" t="s">
        <v>2127</v>
      </c>
      <c r="E16" s="1279"/>
      <c r="F16" s="1282">
        <v>12166889</v>
      </c>
      <c r="G16" s="1282">
        <v>80787143</v>
      </c>
      <c r="H16" s="1282">
        <v>12166889</v>
      </c>
      <c r="I16" s="1282">
        <v>80787143</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474795</v>
      </c>
      <c r="G19" s="1282">
        <v>177165</v>
      </c>
      <c r="H19" s="1282">
        <v>474795</v>
      </c>
      <c r="I19" s="1282">
        <v>177165</v>
      </c>
      <c r="J19" s="1282"/>
      <c r="K19" s="1282"/>
    </row>
    <row r="20" spans="1:11" ht="19.5" customHeight="1">
      <c r="A20" s="1279"/>
      <c r="B20" s="1279"/>
      <c r="C20" s="1287" t="s">
        <v>2131</v>
      </c>
      <c r="D20" s="1279"/>
      <c r="E20" s="1279"/>
      <c r="F20" s="1282">
        <v>505276</v>
      </c>
      <c r="G20" s="1282">
        <v>6586880</v>
      </c>
      <c r="H20" s="1282">
        <v>505276</v>
      </c>
      <c r="I20" s="1282">
        <v>6586880</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121132</v>
      </c>
      <c r="G22" s="1277">
        <f t="shared" si="3"/>
        <v>1343639</v>
      </c>
      <c r="H22" s="1277">
        <f t="shared" si="3"/>
        <v>121132</v>
      </c>
      <c r="I22" s="1277">
        <f>I23+I24</f>
        <v>1343639</v>
      </c>
      <c r="J22" s="1277">
        <f t="shared" si="3"/>
        <v>0</v>
      </c>
      <c r="K22" s="1277">
        <f t="shared" si="3"/>
        <v>0</v>
      </c>
    </row>
    <row r="23" spans="1:11" ht="19.5" customHeight="1">
      <c r="A23" s="1279"/>
      <c r="B23" s="1279"/>
      <c r="C23" s="1281"/>
      <c r="D23" s="1287" t="s">
        <v>2134</v>
      </c>
      <c r="E23" s="1279"/>
      <c r="F23" s="1282">
        <v>121132</v>
      </c>
      <c r="G23" s="1282">
        <v>1316319</v>
      </c>
      <c r="H23" s="1282">
        <v>121132</v>
      </c>
      <c r="I23" s="1282">
        <v>1316319</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2250276</v>
      </c>
      <c r="G31" s="1277">
        <f t="shared" si="4"/>
        <v>52258337</v>
      </c>
      <c r="H31" s="1277">
        <f t="shared" si="4"/>
        <v>1703459</v>
      </c>
      <c r="I31" s="1277">
        <f t="shared" si="4"/>
        <v>9778730</v>
      </c>
      <c r="J31" s="1277">
        <f t="shared" si="4"/>
        <v>546817</v>
      </c>
      <c r="K31" s="1277">
        <f t="shared" si="4"/>
        <v>42479607</v>
      </c>
    </row>
    <row r="32" spans="1:11" ht="19.5" customHeight="1">
      <c r="A32" s="1279"/>
      <c r="B32" s="1279"/>
      <c r="C32" s="1279"/>
      <c r="D32" s="1279" t="s">
        <v>2141</v>
      </c>
      <c r="E32" s="1279"/>
      <c r="F32" s="1282">
        <v>2250276</v>
      </c>
      <c r="G32" s="1282">
        <v>52258337</v>
      </c>
      <c r="H32" s="1282">
        <v>1703459</v>
      </c>
      <c r="I32" s="1282">
        <v>9778730</v>
      </c>
      <c r="J32" s="1282">
        <v>546817</v>
      </c>
      <c r="K32" s="1282">
        <v>42479607</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15000</v>
      </c>
      <c r="H34" s="1282">
        <v>0</v>
      </c>
      <c r="I34" s="1282">
        <v>15000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30234</v>
      </c>
      <c r="G36" s="1282">
        <v>904295</v>
      </c>
      <c r="H36" s="1282">
        <v>30234</v>
      </c>
      <c r="I36" s="1282">
        <v>904295</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16917184</v>
      </c>
      <c r="G43" s="1273">
        <f t="shared" si="5"/>
        <v>145761442</v>
      </c>
      <c r="H43" s="1273">
        <f t="shared" si="5"/>
        <v>16370367</v>
      </c>
      <c r="I43" s="1273">
        <f t="shared" si="5"/>
        <v>103281835</v>
      </c>
      <c r="J43" s="1273">
        <f t="shared" si="5"/>
        <v>546817</v>
      </c>
      <c r="K43" s="1273">
        <f t="shared" si="5"/>
        <v>42479607</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16917184</v>
      </c>
      <c r="G51" s="1294">
        <f t="shared" si="6"/>
        <v>145761442</v>
      </c>
      <c r="H51" s="1294">
        <f t="shared" si="6"/>
        <v>16370367</v>
      </c>
      <c r="I51" s="1294">
        <f t="shared" si="6"/>
        <v>103281835</v>
      </c>
      <c r="J51" s="1294">
        <f t="shared" si="6"/>
        <v>546817</v>
      </c>
      <c r="K51" s="1294">
        <f t="shared" si="6"/>
        <v>42479607</v>
      </c>
    </row>
    <row r="52" spans="1:13" s="1300" customFormat="1" ht="19.5" customHeight="1">
      <c r="A52" s="1296" t="s">
        <v>2160</v>
      </c>
      <c r="B52" s="1297"/>
      <c r="C52" s="1297"/>
      <c r="D52" s="1297"/>
      <c r="E52" s="1298"/>
      <c r="F52" s="1299">
        <v>19175717</v>
      </c>
      <c r="G52" s="1299">
        <v>128844258</v>
      </c>
      <c r="H52" s="1299">
        <v>17150817</v>
      </c>
      <c r="I52" s="1299">
        <v>86911468</v>
      </c>
      <c r="J52" s="1299">
        <v>2024900</v>
      </c>
      <c r="K52" s="1299">
        <v>41932790</v>
      </c>
    </row>
    <row r="53" spans="1:13" s="1295" customFormat="1" ht="19.5" customHeight="1">
      <c r="A53" s="1291" t="s">
        <v>2161</v>
      </c>
      <c r="B53" s="1292"/>
      <c r="C53" s="1292"/>
      <c r="D53" s="1292"/>
      <c r="E53" s="1301"/>
      <c r="F53" s="1294">
        <f t="shared" ref="F53:K53" si="7">F51+F52</f>
        <v>36092901</v>
      </c>
      <c r="G53" s="1294">
        <f t="shared" si="7"/>
        <v>274605700</v>
      </c>
      <c r="H53" s="1294">
        <f t="shared" si="7"/>
        <v>33521184</v>
      </c>
      <c r="I53" s="1294">
        <f t="shared" si="7"/>
        <v>190193303</v>
      </c>
      <c r="J53" s="1294">
        <f t="shared" si="7"/>
        <v>2571717</v>
      </c>
      <c r="K53" s="1294">
        <f t="shared" si="7"/>
        <v>84412397</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F57+F62+F66+F71+F77+F82+F88+F90</f>
        <v>10708410</v>
      </c>
      <c r="G56" s="1273">
        <f>G57+G62+G66+G71+G77+G82+G88+G90</f>
        <v>82028599</v>
      </c>
      <c r="H56" s="1273">
        <f>H57+H62+H66+H71+H77+H82+H88+H90</f>
        <v>10708410</v>
      </c>
      <c r="I56" s="1273">
        <f>I57+I62+I66+I71+I77+I82+I88+I90</f>
        <v>81257169</v>
      </c>
      <c r="J56" s="1273">
        <f>J57+J62+J66+J71+J77+J82+J90+J88</f>
        <v>0</v>
      </c>
      <c r="K56" s="1273">
        <f>K57+K62+K66+K71+K77+K82+K90+K88</f>
        <v>771430</v>
      </c>
    </row>
    <row r="57" spans="1:13" s="1278" customFormat="1" ht="19.5" customHeight="1">
      <c r="A57" s="1275"/>
      <c r="B57" s="1275"/>
      <c r="C57" s="1276" t="s">
        <v>2165</v>
      </c>
      <c r="D57" s="1275"/>
      <c r="E57" s="1275"/>
      <c r="F57" s="1277">
        <f t="shared" ref="F57:K57" si="8">F58+F59+F60+F61</f>
        <v>5526158</v>
      </c>
      <c r="G57" s="1277">
        <f t="shared" si="8"/>
        <v>47148360</v>
      </c>
      <c r="H57" s="1277">
        <f t="shared" si="8"/>
        <v>5526158</v>
      </c>
      <c r="I57" s="1277">
        <f t="shared" si="8"/>
        <v>47124860</v>
      </c>
      <c r="J57" s="1277">
        <f t="shared" si="8"/>
        <v>0</v>
      </c>
      <c r="K57" s="1277">
        <f t="shared" si="8"/>
        <v>23500</v>
      </c>
    </row>
    <row r="58" spans="1:13" ht="19.5" customHeight="1">
      <c r="A58" s="1279"/>
      <c r="B58" s="1279"/>
      <c r="C58" s="1280"/>
      <c r="D58" s="1279" t="s">
        <v>2166</v>
      </c>
      <c r="E58" s="1279"/>
      <c r="F58" s="1282">
        <v>1508000</v>
      </c>
      <c r="G58" s="1282">
        <v>14870000</v>
      </c>
      <c r="H58" s="1282">
        <v>1508000</v>
      </c>
      <c r="I58" s="1282">
        <v>14870000</v>
      </c>
      <c r="J58" s="1282"/>
      <c r="K58" s="1282"/>
    </row>
    <row r="59" spans="1:13" ht="19.5" customHeight="1">
      <c r="A59" s="1279"/>
      <c r="B59" s="1279"/>
      <c r="C59" s="1280"/>
      <c r="D59" s="1279" t="s">
        <v>2167</v>
      </c>
      <c r="E59" s="1279"/>
      <c r="F59" s="1282">
        <v>1893523</v>
      </c>
      <c r="G59" s="1282">
        <v>14679746</v>
      </c>
      <c r="H59" s="1282">
        <v>1893523</v>
      </c>
      <c r="I59" s="1282">
        <v>14679746</v>
      </c>
      <c r="J59" s="1282"/>
      <c r="K59" s="1282">
        <v>23500</v>
      </c>
      <c r="L59" s="330"/>
      <c r="M59" s="330"/>
    </row>
    <row r="60" spans="1:13" ht="19.5" customHeight="1">
      <c r="A60" s="1279"/>
      <c r="B60" s="1279"/>
      <c r="C60" s="1280"/>
      <c r="D60" s="1279" t="s">
        <v>2168</v>
      </c>
      <c r="E60" s="1279"/>
      <c r="F60" s="1282">
        <v>2121933</v>
      </c>
      <c r="G60" s="1282">
        <v>17577761</v>
      </c>
      <c r="H60" s="1282">
        <v>2121933</v>
      </c>
      <c r="I60" s="1282">
        <v>17554261</v>
      </c>
      <c r="J60" s="1282"/>
      <c r="K60" s="1282"/>
    </row>
    <row r="61" spans="1:13" ht="19.5" customHeight="1">
      <c r="A61" s="1279"/>
      <c r="B61" s="1279"/>
      <c r="C61" s="1280"/>
      <c r="D61" s="1279" t="s">
        <v>2169</v>
      </c>
      <c r="E61" s="1279"/>
      <c r="F61" s="1282">
        <v>2702</v>
      </c>
      <c r="G61" s="1282">
        <v>20853</v>
      </c>
      <c r="H61" s="1282">
        <v>2702</v>
      </c>
      <c r="I61" s="1282">
        <v>20853</v>
      </c>
      <c r="J61" s="1282"/>
      <c r="K61" s="1282"/>
    </row>
    <row r="62" spans="1:13" s="1278" customFormat="1" ht="19.5" customHeight="1">
      <c r="A62" s="1275"/>
      <c r="B62" s="1275"/>
      <c r="C62" s="1276" t="s">
        <v>2170</v>
      </c>
      <c r="D62" s="1275"/>
      <c r="E62" s="1275"/>
      <c r="F62" s="1277">
        <f t="shared" ref="F62:K62" si="9">F63+F64+F65</f>
        <v>512747</v>
      </c>
      <c r="G62" s="1277">
        <f t="shared" si="9"/>
        <v>3379733</v>
      </c>
      <c r="H62" s="1277">
        <f t="shared" si="9"/>
        <v>512747</v>
      </c>
      <c r="I62" s="1277">
        <f t="shared" si="9"/>
        <v>3379733</v>
      </c>
      <c r="J62" s="1277">
        <f t="shared" si="9"/>
        <v>0</v>
      </c>
      <c r="K62" s="1277">
        <f t="shared" si="9"/>
        <v>0</v>
      </c>
    </row>
    <row r="63" spans="1:13" ht="19.5" customHeight="1">
      <c r="A63" s="1279"/>
      <c r="B63" s="1279"/>
      <c r="C63" s="1280"/>
      <c r="D63" s="1279" t="s">
        <v>2171</v>
      </c>
      <c r="E63" s="1279"/>
      <c r="F63" s="1282">
        <v>458809</v>
      </c>
      <c r="G63" s="1282">
        <v>3059394</v>
      </c>
      <c r="H63" s="1282">
        <v>458809</v>
      </c>
      <c r="I63" s="1282">
        <v>3059394</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53938</v>
      </c>
      <c r="G65" s="1282">
        <v>320339</v>
      </c>
      <c r="H65" s="1282">
        <v>53938</v>
      </c>
      <c r="I65" s="1282">
        <v>320339</v>
      </c>
      <c r="J65" s="1282"/>
      <c r="K65" s="1282"/>
    </row>
    <row r="66" spans="1:13" s="1278" customFormat="1" ht="19.5" customHeight="1">
      <c r="A66" s="1275"/>
      <c r="B66" s="1275"/>
      <c r="C66" s="1276" t="s">
        <v>2174</v>
      </c>
      <c r="D66" s="1275"/>
      <c r="E66" s="1275"/>
      <c r="F66" s="1277">
        <f t="shared" ref="F66:K66" si="10">F67+F68+F69+F70</f>
        <v>2610268</v>
      </c>
      <c r="G66" s="1277">
        <f t="shared" si="10"/>
        <v>15820105</v>
      </c>
      <c r="H66" s="1277">
        <f t="shared" si="10"/>
        <v>2610268</v>
      </c>
      <c r="I66" s="1277">
        <f t="shared" si="10"/>
        <v>15072175</v>
      </c>
      <c r="J66" s="1277">
        <f t="shared" si="10"/>
        <v>0</v>
      </c>
      <c r="K66" s="1277">
        <f t="shared" si="10"/>
        <v>747930</v>
      </c>
    </row>
    <row r="67" spans="1:13" ht="19.5" customHeight="1">
      <c r="A67" s="1279"/>
      <c r="B67" s="1279"/>
      <c r="C67" s="1280"/>
      <c r="D67" s="1279" t="s">
        <v>2175</v>
      </c>
      <c r="E67" s="1279"/>
      <c r="F67" s="1282">
        <v>862750</v>
      </c>
      <c r="G67" s="1282">
        <v>6135078</v>
      </c>
      <c r="H67" s="1282">
        <v>862750</v>
      </c>
      <c r="I67" s="1282">
        <v>5806078</v>
      </c>
      <c r="J67" s="1282"/>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525880</v>
      </c>
      <c r="G69" s="1282">
        <v>4465863</v>
      </c>
      <c r="H69" s="1282">
        <v>525880</v>
      </c>
      <c r="I69" s="1282">
        <v>4046933</v>
      </c>
      <c r="J69" s="1282"/>
      <c r="K69" s="1282">
        <v>418930</v>
      </c>
    </row>
    <row r="70" spans="1:13" ht="19.5" customHeight="1">
      <c r="A70" s="1279"/>
      <c r="B70" s="1279"/>
      <c r="C70" s="1280"/>
      <c r="D70" s="1279" t="s">
        <v>2178</v>
      </c>
      <c r="E70" s="1279"/>
      <c r="F70" s="1282">
        <v>1221638</v>
      </c>
      <c r="G70" s="1282">
        <v>5219164</v>
      </c>
      <c r="H70" s="1282">
        <v>1221638</v>
      </c>
      <c r="I70" s="1282">
        <v>5219164</v>
      </c>
      <c r="J70" s="1282"/>
      <c r="K70" s="1282"/>
    </row>
    <row r="71" spans="1:13" s="1278" customFormat="1" ht="19.5" customHeight="1">
      <c r="A71" s="1275"/>
      <c r="B71" s="1275"/>
      <c r="C71" s="1276" t="s">
        <v>2179</v>
      </c>
      <c r="D71" s="1275"/>
      <c r="E71" s="1275"/>
      <c r="F71" s="1277">
        <f t="shared" ref="F71:K71" si="11">F72+F73+F74+F75+F76</f>
        <v>252076</v>
      </c>
      <c r="G71" s="1277">
        <f t="shared" si="11"/>
        <v>1049836</v>
      </c>
      <c r="H71" s="1277">
        <f t="shared" si="11"/>
        <v>252076</v>
      </c>
      <c r="I71" s="1277">
        <f t="shared" si="11"/>
        <v>1049836</v>
      </c>
      <c r="J71" s="1277">
        <f t="shared" si="11"/>
        <v>0</v>
      </c>
      <c r="K71" s="1277">
        <f t="shared" si="11"/>
        <v>0</v>
      </c>
    </row>
    <row r="72" spans="1:13" ht="19.5" customHeight="1">
      <c r="A72" s="1279"/>
      <c r="B72" s="1279"/>
      <c r="C72" s="1280"/>
      <c r="D72" s="1279" t="s">
        <v>2180</v>
      </c>
      <c r="E72" s="1279"/>
      <c r="F72" s="1282">
        <v>40673</v>
      </c>
      <c r="G72" s="1282">
        <v>289398</v>
      </c>
      <c r="H72" s="1282">
        <v>40673</v>
      </c>
      <c r="I72" s="1282">
        <v>289398</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211403</v>
      </c>
      <c r="G74" s="1282">
        <v>760438</v>
      </c>
      <c r="H74" s="1282">
        <v>211403</v>
      </c>
      <c r="I74" s="1282">
        <v>760438</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1278880</v>
      </c>
      <c r="G77" s="1277">
        <f t="shared" si="12"/>
        <v>10145092</v>
      </c>
      <c r="H77" s="1277">
        <f t="shared" si="12"/>
        <v>1278880</v>
      </c>
      <c r="I77" s="1277">
        <f t="shared" si="12"/>
        <v>10145092</v>
      </c>
      <c r="J77" s="1277">
        <f t="shared" si="12"/>
        <v>0</v>
      </c>
      <c r="K77" s="1277">
        <f t="shared" si="12"/>
        <v>0</v>
      </c>
    </row>
    <row r="78" spans="1:13" ht="19.5" customHeight="1">
      <c r="A78" s="1279"/>
      <c r="B78" s="1279"/>
      <c r="C78" s="1279"/>
      <c r="D78" s="1279" t="s">
        <v>2186</v>
      </c>
      <c r="E78" s="1279"/>
      <c r="F78" s="1282">
        <v>40000</v>
      </c>
      <c r="G78" s="1282">
        <v>100000</v>
      </c>
      <c r="H78" s="1282">
        <v>40000</v>
      </c>
      <c r="I78" s="1282">
        <v>100000</v>
      </c>
      <c r="J78" s="1282"/>
      <c r="K78" s="1282"/>
    </row>
    <row r="79" spans="1:13" ht="19.5" customHeight="1">
      <c r="A79" s="1279"/>
      <c r="B79" s="1279"/>
      <c r="C79" s="1279"/>
      <c r="D79" s="1279" t="s">
        <v>2187</v>
      </c>
      <c r="E79" s="1279"/>
      <c r="F79" s="1282">
        <v>1238880</v>
      </c>
      <c r="G79" s="1282">
        <v>10045092</v>
      </c>
      <c r="H79" s="1282">
        <v>1238880</v>
      </c>
      <c r="I79" s="1282">
        <v>10045092</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528281</v>
      </c>
      <c r="G82" s="1277">
        <f t="shared" si="13"/>
        <v>4175053</v>
      </c>
      <c r="H82" s="1277">
        <f t="shared" si="13"/>
        <v>528281</v>
      </c>
      <c r="I82" s="1277">
        <f t="shared" si="13"/>
        <v>4175053</v>
      </c>
      <c r="J82" s="1277">
        <f t="shared" si="13"/>
        <v>0</v>
      </c>
      <c r="K82" s="1277">
        <f t="shared" si="13"/>
        <v>0</v>
      </c>
    </row>
    <row r="83" spans="1:13" ht="19.5" customHeight="1">
      <c r="A83" s="1279"/>
      <c r="B83" s="1279"/>
      <c r="C83" s="1279"/>
      <c r="D83" s="1279" t="s">
        <v>2189</v>
      </c>
      <c r="E83" s="1279"/>
      <c r="F83" s="1282">
        <v>528281</v>
      </c>
      <c r="G83" s="1282">
        <v>4175053</v>
      </c>
      <c r="H83" s="1282">
        <v>528281</v>
      </c>
      <c r="I83" s="1282">
        <v>4175053</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
        <v>0</v>
      </c>
      <c r="G88" s="1277">
        <f>G89</f>
        <v>0</v>
      </c>
      <c r="H88" s="1277">
        <f>H89</f>
        <v>0</v>
      </c>
      <c r="I88" s="1277">
        <f>I89</f>
        <v>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0</v>
      </c>
      <c r="G90" s="1282">
        <v>310420</v>
      </c>
      <c r="H90" s="1282">
        <v>0</v>
      </c>
      <c r="I90" s="1282">
        <v>310420</v>
      </c>
      <c r="J90" s="1282"/>
      <c r="K90" s="1282"/>
    </row>
    <row r="91" spans="1:13" s="1274" customFormat="1" ht="19.5" customHeight="1">
      <c r="A91" s="1289"/>
      <c r="B91" s="1302" t="s">
        <v>2197</v>
      </c>
      <c r="C91" s="1289"/>
      <c r="D91" s="1289"/>
      <c r="E91" s="1289"/>
      <c r="F91" s="1273">
        <f t="shared" ref="F91:K91" si="14">F92+F97+F101+F108+F114+F117</f>
        <v>39432927</v>
      </c>
      <c r="G91" s="1273">
        <f t="shared" si="14"/>
        <v>65848827</v>
      </c>
      <c r="H91" s="1273">
        <f t="shared" si="14"/>
        <v>1217064</v>
      </c>
      <c r="I91" s="1273">
        <f t="shared" si="14"/>
        <v>7854466</v>
      </c>
      <c r="J91" s="1273">
        <f t="shared" si="14"/>
        <v>38215917</v>
      </c>
      <c r="K91" s="1273">
        <f t="shared" si="14"/>
        <v>57994361</v>
      </c>
    </row>
    <row r="92" spans="1:13" s="1278" customFormat="1" ht="19.5" customHeight="1">
      <c r="A92" s="1275"/>
      <c r="B92" s="1275"/>
      <c r="C92" s="1276" t="s">
        <v>2165</v>
      </c>
      <c r="D92" s="1275"/>
      <c r="E92" s="1275"/>
      <c r="F92" s="1277">
        <f t="shared" ref="F92:K92" si="15">F93+F94+F95+F96</f>
        <v>24976992</v>
      </c>
      <c r="G92" s="1277">
        <f t="shared" si="15"/>
        <v>32112789</v>
      </c>
      <c r="H92" s="1277">
        <f t="shared" si="15"/>
        <v>95325</v>
      </c>
      <c r="I92" s="1277">
        <f t="shared" si="15"/>
        <v>4860413</v>
      </c>
      <c r="J92" s="1277">
        <f t="shared" si="15"/>
        <v>24881667</v>
      </c>
      <c r="K92" s="1277">
        <f t="shared" si="15"/>
        <v>27252376</v>
      </c>
    </row>
    <row r="93" spans="1:13" ht="19.5" customHeight="1">
      <c r="A93" s="1279"/>
      <c r="B93" s="1279"/>
      <c r="C93" s="1280"/>
      <c r="D93" s="1279" t="s">
        <v>2166</v>
      </c>
      <c r="E93" s="1279"/>
      <c r="F93" s="1282">
        <v>0</v>
      </c>
      <c r="G93" s="1282">
        <v>3770000</v>
      </c>
      <c r="H93" s="1282">
        <v>0</v>
      </c>
      <c r="I93" s="1282">
        <v>3770000</v>
      </c>
      <c r="J93" s="1282"/>
      <c r="K93" s="1282"/>
    </row>
    <row r="94" spans="1:13" ht="19.5" customHeight="1">
      <c r="A94" s="1279"/>
      <c r="B94" s="1279"/>
      <c r="C94" s="1280"/>
      <c r="D94" s="1279" t="s">
        <v>2167</v>
      </c>
      <c r="E94" s="1279"/>
      <c r="F94" s="1282">
        <v>24850025</v>
      </c>
      <c r="G94" s="1282">
        <v>25794387</v>
      </c>
      <c r="H94" s="1282">
        <v>20000</v>
      </c>
      <c r="I94" s="1282">
        <v>761488</v>
      </c>
      <c r="J94" s="1282">
        <v>24830025</v>
      </c>
      <c r="K94" s="1282">
        <v>25032899</v>
      </c>
    </row>
    <row r="95" spans="1:13" ht="19.5" customHeight="1">
      <c r="A95" s="1279"/>
      <c r="B95" s="1279"/>
      <c r="C95" s="1280"/>
      <c r="D95" s="1279" t="s">
        <v>2168</v>
      </c>
      <c r="E95" s="1279"/>
      <c r="F95" s="1282">
        <v>126967</v>
      </c>
      <c r="G95" s="1282">
        <v>2548402</v>
      </c>
      <c r="H95" s="1282">
        <v>75325</v>
      </c>
      <c r="I95" s="1282">
        <v>328925</v>
      </c>
      <c r="J95" s="1282">
        <v>51642</v>
      </c>
      <c r="K95" s="1282">
        <v>2219477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0</v>
      </c>
      <c r="G97" s="1277">
        <f t="shared" si="16"/>
        <v>19965</v>
      </c>
      <c r="H97" s="1277">
        <f t="shared" si="16"/>
        <v>0</v>
      </c>
      <c r="I97" s="1277">
        <f t="shared" si="16"/>
        <v>19965</v>
      </c>
      <c r="J97" s="1277">
        <f t="shared" si="16"/>
        <v>0</v>
      </c>
      <c r="K97" s="1277">
        <f t="shared" si="16"/>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19965</v>
      </c>
      <c r="H100" s="1282">
        <v>0</v>
      </c>
      <c r="I100" s="1282">
        <v>19965</v>
      </c>
      <c r="J100" s="1282"/>
      <c r="K100" s="1282"/>
    </row>
    <row r="101" spans="1:11" s="1278" customFormat="1" ht="19.5" customHeight="1">
      <c r="A101" s="1275"/>
      <c r="B101" s="1275"/>
      <c r="C101" s="1276" t="s">
        <v>2174</v>
      </c>
      <c r="D101" s="1275"/>
      <c r="E101" s="1275"/>
      <c r="F101" s="1277">
        <f t="shared" ref="F101:K101" si="17">F102+F103+F104+F105</f>
        <v>14455935</v>
      </c>
      <c r="G101" s="1277">
        <f t="shared" si="17"/>
        <v>33196073</v>
      </c>
      <c r="H101" s="1277">
        <f t="shared" si="17"/>
        <v>1121739</v>
      </c>
      <c r="I101" s="1277">
        <f t="shared" si="17"/>
        <v>2454088</v>
      </c>
      <c r="J101" s="1277">
        <f t="shared" si="17"/>
        <v>13334250</v>
      </c>
      <c r="K101" s="1277">
        <f t="shared" si="17"/>
        <v>30741985</v>
      </c>
    </row>
    <row r="102" spans="1:11" ht="19.5" customHeight="1">
      <c r="A102" s="1279"/>
      <c r="B102" s="1279"/>
      <c r="C102" s="1280"/>
      <c r="D102" s="1279" t="s">
        <v>2175</v>
      </c>
      <c r="E102" s="1279"/>
      <c r="F102" s="1282">
        <v>1728</v>
      </c>
      <c r="G102" s="1282">
        <v>1688690</v>
      </c>
      <c r="H102" s="1282"/>
      <c r="I102" s="1282"/>
      <c r="J102" s="1282">
        <v>1782</v>
      </c>
      <c r="K102" s="1282">
        <v>1688690</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14454207</v>
      </c>
      <c r="G105" s="1282">
        <v>31507383</v>
      </c>
      <c r="H105" s="1282">
        <v>1121739</v>
      </c>
      <c r="I105" s="1282">
        <v>2454088</v>
      </c>
      <c r="J105" s="1282">
        <v>13332468</v>
      </c>
      <c r="K105" s="1282">
        <v>29053295</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0</v>
      </c>
      <c r="H108" s="1277">
        <f t="shared" si="18"/>
        <v>0</v>
      </c>
      <c r="I108" s="1277">
        <f t="shared" si="18"/>
        <v>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v>0</v>
      </c>
      <c r="I116" s="1282">
        <v>520000</v>
      </c>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20">F91+F56</f>
        <v>50141337</v>
      </c>
      <c r="G118" s="1273">
        <f t="shared" si="20"/>
        <v>147877426</v>
      </c>
      <c r="H118" s="1273">
        <f t="shared" si="20"/>
        <v>11925474</v>
      </c>
      <c r="I118" s="1273">
        <f t="shared" si="20"/>
        <v>89111635</v>
      </c>
      <c r="J118" s="1273">
        <f t="shared" si="20"/>
        <v>38215917</v>
      </c>
      <c r="K118" s="1273">
        <f t="shared" si="20"/>
        <v>58765791</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8515957</v>
      </c>
      <c r="G120" s="1282">
        <v>10542523</v>
      </c>
      <c r="H120" s="1282">
        <v>8515957</v>
      </c>
      <c r="I120" s="1282">
        <v>10542523</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c r="G122" s="1282">
        <v>75832</v>
      </c>
      <c r="H122" s="1282"/>
      <c r="I122" s="1282">
        <v>75832</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58657294</v>
      </c>
      <c r="G127" s="1294">
        <f t="shared" si="21"/>
        <v>158495781</v>
      </c>
      <c r="H127" s="1294">
        <f t="shared" si="21"/>
        <v>20441431</v>
      </c>
      <c r="I127" s="1294">
        <f t="shared" si="21"/>
        <v>99729990</v>
      </c>
      <c r="J127" s="1294">
        <f t="shared" si="21"/>
        <v>38215917</v>
      </c>
      <c r="K127" s="1294">
        <f t="shared" si="21"/>
        <v>58765791</v>
      </c>
    </row>
    <row r="128" spans="1:11" ht="20.25" customHeight="1">
      <c r="A128" s="1279" t="s">
        <v>2207</v>
      </c>
      <c r="B128" s="1279"/>
      <c r="C128" s="1279"/>
      <c r="D128" s="1279"/>
      <c r="E128" s="1308"/>
      <c r="F128" s="1282">
        <v>90229711</v>
      </c>
      <c r="G128" s="1282"/>
      <c r="H128" s="1282"/>
      <c r="I128" s="1282"/>
      <c r="J128" s="1282"/>
      <c r="K128" s="1282"/>
    </row>
    <row r="129" spans="1:11" s="1295" customFormat="1" ht="20.25" customHeight="1">
      <c r="A129" s="1292" t="s">
        <v>2208</v>
      </c>
      <c r="B129" s="1292"/>
      <c r="C129" s="1292"/>
      <c r="D129" s="1292"/>
      <c r="E129" s="1292"/>
      <c r="F129" s="1294">
        <f>F127+F128</f>
        <v>148887005</v>
      </c>
      <c r="G129" s="1294"/>
      <c r="H129" s="1294"/>
      <c r="I129" s="1294"/>
      <c r="J129" s="1294"/>
      <c r="K129" s="1294"/>
    </row>
    <row r="130" spans="1:11" ht="20.25" customHeight="1">
      <c r="A130" s="1279" t="s">
        <v>2209</v>
      </c>
      <c r="B130" s="1279"/>
      <c r="C130" s="1279"/>
      <c r="D130" s="1279"/>
      <c r="E130" s="1279"/>
      <c r="F130" s="1282">
        <v>31631998</v>
      </c>
      <c r="G130" s="1282"/>
      <c r="H130" s="1282"/>
      <c r="I130" s="1282"/>
      <c r="J130" s="1282"/>
      <c r="K130" s="1282"/>
    </row>
    <row r="131" spans="1:11" s="1295" customFormat="1" ht="20.25" customHeight="1">
      <c r="A131" s="1291" t="s">
        <v>2210</v>
      </c>
      <c r="B131" s="1292"/>
      <c r="C131" s="1292"/>
      <c r="D131" s="1292"/>
      <c r="E131" s="1292"/>
      <c r="F131" s="1294">
        <f>F128+F130</f>
        <v>121861709</v>
      </c>
      <c r="G131" s="1294"/>
      <c r="H131" s="1294"/>
      <c r="I131" s="1294"/>
      <c r="J131" s="1294"/>
      <c r="K131" s="1294"/>
    </row>
    <row r="132" spans="1:11" s="1295" customFormat="1" ht="20.25" customHeight="1">
      <c r="A132" s="2796"/>
      <c r="B132" s="2797"/>
      <c r="C132" s="2797"/>
      <c r="D132" s="2797"/>
      <c r="E132" s="2797"/>
      <c r="F132" s="2798" t="s">
        <v>2592</v>
      </c>
      <c r="G132" s="2798"/>
      <c r="H132" s="2798"/>
      <c r="I132" s="2798"/>
      <c r="J132" s="2798"/>
      <c r="K132" s="2798"/>
    </row>
    <row r="133" spans="1:11" ht="23.25" customHeight="1">
      <c r="A133" s="1281" t="s">
        <v>878</v>
      </c>
      <c r="B133" s="1281"/>
      <c r="C133" s="1281"/>
      <c r="D133" s="1281"/>
      <c r="E133" s="1281" t="s">
        <v>1377</v>
      </c>
      <c r="F133" s="2598" t="s">
        <v>2211</v>
      </c>
      <c r="G133" s="2599"/>
      <c r="H133" s="1309" t="s">
        <v>1728</v>
      </c>
      <c r="I133" s="1309"/>
      <c r="J133" s="2799" t="s">
        <v>2593</v>
      </c>
      <c r="K133" s="2799"/>
    </row>
    <row r="134" spans="1:11" ht="17.25">
      <c r="A134" s="1281"/>
      <c r="B134" s="1281"/>
      <c r="C134" s="1281"/>
      <c r="D134" s="1281"/>
      <c r="E134" s="1281"/>
      <c r="F134" s="2598" t="s">
        <v>2213</v>
      </c>
      <c r="G134" s="2599"/>
      <c r="H134" s="1309"/>
      <c r="I134" s="1309"/>
      <c r="J134" s="1309"/>
      <c r="K134" s="1309"/>
    </row>
    <row r="135" spans="1:11" ht="17.25">
      <c r="A135" s="1281" t="s">
        <v>2214</v>
      </c>
    </row>
    <row r="136" spans="1:11" ht="17.25">
      <c r="A136" s="1281" t="s">
        <v>2215</v>
      </c>
    </row>
  </sheetData>
  <mergeCells count="17">
    <mergeCell ref="F132:K132"/>
    <mergeCell ref="F133:G133"/>
    <mergeCell ref="J133:K133"/>
    <mergeCell ref="F134:G134"/>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4" type="noConversion"/>
  <hyperlinks>
    <hyperlink ref="L2" location="預告統計資料發布時間表!A1" display="回發布時間表" xr:uid="{6F7BE240-0532-4E96-A588-8E1F55EF38BA}"/>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34D2F1E-F6B9-4068-9710-CD2F732211E3}">
  <dimension ref="A1:M135"/>
  <sheetViews>
    <sheetView showGridLines="0" zoomScale="85" zoomScaleNormal="85" workbookViewId="0">
      <pane xSplit="5" topLeftCell="F1" activePane="topRight" state="frozen"/>
      <selection pane="topRight" activeCell="L2" sqref="L2"/>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c r="L2" s="107" t="s">
        <v>62</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2594</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39118718</v>
      </c>
      <c r="G7" s="1273">
        <f t="shared" si="0"/>
        <v>184880160</v>
      </c>
      <c r="H7" s="1273">
        <f t="shared" si="0"/>
        <v>21910502</v>
      </c>
      <c r="I7" s="1273">
        <f>I8+I18+I19+I20+I22+I25+I31+I34+I35+I36</f>
        <v>125192337</v>
      </c>
      <c r="J7" s="1273">
        <f>J8+J18+J19+J20+J21+K22+J25+J31+J34+J35+J36</f>
        <v>17208216</v>
      </c>
      <c r="K7" s="1273">
        <f t="shared" si="0"/>
        <v>59687823</v>
      </c>
    </row>
    <row r="8" spans="1:12" s="1278" customFormat="1" ht="19.5" customHeight="1">
      <c r="A8" s="1275"/>
      <c r="B8" s="1275"/>
      <c r="C8" s="1276" t="s">
        <v>2119</v>
      </c>
      <c r="D8" s="1275"/>
      <c r="E8" s="1275"/>
      <c r="F8" s="1277">
        <f t="shared" ref="F8:K8" si="1">F9+F10+F11+F12+F13+F16</f>
        <v>18801857</v>
      </c>
      <c r="G8" s="1277">
        <f t="shared" si="1"/>
        <v>103277983</v>
      </c>
      <c r="H8" s="1277">
        <f t="shared" si="1"/>
        <v>18801857</v>
      </c>
      <c r="I8" s="1277">
        <f t="shared" si="1"/>
        <v>103277983</v>
      </c>
      <c r="J8" s="1277">
        <f t="shared" si="1"/>
        <v>0</v>
      </c>
      <c r="K8" s="1277">
        <f t="shared" si="1"/>
        <v>0</v>
      </c>
    </row>
    <row r="9" spans="1:12" ht="19.5" customHeight="1">
      <c r="A9" s="1279"/>
      <c r="B9" s="1279"/>
      <c r="C9" s="1280"/>
      <c r="D9" s="1279" t="s">
        <v>2120</v>
      </c>
      <c r="E9" s="1281"/>
      <c r="F9" s="1282">
        <v>151037</v>
      </c>
      <c r="G9" s="1282">
        <v>3065238</v>
      </c>
      <c r="H9" s="1282">
        <v>151037</v>
      </c>
      <c r="I9" s="1282">
        <v>3065238</v>
      </c>
      <c r="J9" s="1282"/>
      <c r="K9" s="1282"/>
    </row>
    <row r="10" spans="1:12" ht="19.5" customHeight="1">
      <c r="A10" s="1279"/>
      <c r="B10" s="1279"/>
      <c r="C10" s="1280"/>
      <c r="D10" s="1279" t="s">
        <v>2121</v>
      </c>
      <c r="E10" s="1279"/>
      <c r="F10" s="1282">
        <v>19364</v>
      </c>
      <c r="G10" s="1282">
        <v>160023</v>
      </c>
      <c r="H10" s="1282">
        <v>19364</v>
      </c>
      <c r="I10" s="1282">
        <v>160023</v>
      </c>
      <c r="J10" s="1282"/>
      <c r="K10" s="1282"/>
    </row>
    <row r="11" spans="1:12" ht="19.5" customHeight="1">
      <c r="A11" s="1279"/>
      <c r="B11" s="1279"/>
      <c r="C11" s="1280"/>
      <c r="D11" s="1279" t="s">
        <v>2122</v>
      </c>
      <c r="E11" s="1279"/>
      <c r="F11" s="1282">
        <v>31167</v>
      </c>
      <c r="G11" s="1282">
        <v>120298</v>
      </c>
      <c r="H11" s="1282">
        <v>31167</v>
      </c>
      <c r="I11" s="1282">
        <v>120298</v>
      </c>
      <c r="J11" s="1282"/>
      <c r="K11" s="1282"/>
    </row>
    <row r="12" spans="1:12" ht="19.5" customHeight="1">
      <c r="A12" s="1279"/>
      <c r="B12" s="1279"/>
      <c r="C12" s="1280"/>
      <c r="D12" s="1279" t="s">
        <v>2123</v>
      </c>
      <c r="E12" s="1279"/>
      <c r="F12" s="1282">
        <v>0</v>
      </c>
      <c r="G12" s="1282">
        <v>97092</v>
      </c>
      <c r="H12" s="1282">
        <v>0</v>
      </c>
      <c r="I12" s="1282">
        <v>97092</v>
      </c>
      <c r="J12" s="1282"/>
      <c r="K12" s="1282"/>
    </row>
    <row r="13" spans="1:12" s="1286" customFormat="1" ht="19.5" customHeight="1">
      <c r="A13" s="1283"/>
      <c r="B13" s="1283"/>
      <c r="C13" s="1284"/>
      <c r="D13" s="1283" t="s">
        <v>2124</v>
      </c>
      <c r="E13" s="1283"/>
      <c r="F13" s="1285">
        <f t="shared" ref="F13:K13" si="2">F14+F15</f>
        <v>4797</v>
      </c>
      <c r="G13" s="1285">
        <f t="shared" si="2"/>
        <v>452697</v>
      </c>
      <c r="H13" s="1285">
        <f t="shared" si="2"/>
        <v>4797</v>
      </c>
      <c r="I13" s="1285">
        <f t="shared" si="2"/>
        <v>452697</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4797</v>
      </c>
      <c r="G15" s="1282">
        <v>452697</v>
      </c>
      <c r="H15" s="1282">
        <v>4797</v>
      </c>
      <c r="I15" s="1282">
        <v>452697</v>
      </c>
      <c r="J15" s="1282"/>
      <c r="K15" s="1282"/>
    </row>
    <row r="16" spans="1:12" ht="19.5" customHeight="1">
      <c r="A16" s="1279"/>
      <c r="B16" s="1279"/>
      <c r="C16" s="1280"/>
      <c r="D16" s="1279" t="s">
        <v>2127</v>
      </c>
      <c r="E16" s="1279"/>
      <c r="F16" s="1282">
        <v>18595492</v>
      </c>
      <c r="G16" s="1282">
        <v>99382635</v>
      </c>
      <c r="H16" s="1282">
        <v>18595492</v>
      </c>
      <c r="I16" s="1282">
        <v>99382635</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-519262</v>
      </c>
      <c r="G19" s="1282">
        <v>-342097</v>
      </c>
      <c r="H19" s="1282">
        <v>-519262</v>
      </c>
      <c r="I19" s="1282">
        <v>-342097</v>
      </c>
      <c r="J19" s="1282"/>
      <c r="K19" s="1282"/>
    </row>
    <row r="20" spans="1:11" ht="19.5" customHeight="1">
      <c r="A20" s="1279"/>
      <c r="B20" s="1279"/>
      <c r="C20" s="1287" t="s">
        <v>2131</v>
      </c>
      <c r="D20" s="1279"/>
      <c r="E20" s="1279"/>
      <c r="F20" s="1282">
        <v>809039</v>
      </c>
      <c r="G20" s="1282">
        <v>7395919</v>
      </c>
      <c r="H20" s="1282">
        <v>809039</v>
      </c>
      <c r="I20" s="1282">
        <v>7395919</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412592</v>
      </c>
      <c r="G22" s="1277">
        <f t="shared" si="3"/>
        <v>1756231</v>
      </c>
      <c r="H22" s="1277">
        <f t="shared" si="3"/>
        <v>412592</v>
      </c>
      <c r="I22" s="1277">
        <f>I23+I24</f>
        <v>1756231</v>
      </c>
      <c r="J22" s="1277">
        <f t="shared" si="3"/>
        <v>0</v>
      </c>
      <c r="K22" s="1277">
        <f t="shared" si="3"/>
        <v>0</v>
      </c>
    </row>
    <row r="23" spans="1:11" ht="19.5" customHeight="1">
      <c r="A23" s="1279"/>
      <c r="B23" s="1279"/>
      <c r="C23" s="1281"/>
      <c r="D23" s="1287" t="s">
        <v>2134</v>
      </c>
      <c r="E23" s="1279"/>
      <c r="F23" s="1282">
        <v>412592</v>
      </c>
      <c r="G23" s="1282">
        <v>1728911</v>
      </c>
      <c r="H23" s="1282">
        <v>412592</v>
      </c>
      <c r="I23" s="1282">
        <v>1728911</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19569803</v>
      </c>
      <c r="G31" s="1277">
        <f t="shared" si="4"/>
        <v>71828140</v>
      </c>
      <c r="H31" s="1277">
        <f t="shared" si="4"/>
        <v>2361587</v>
      </c>
      <c r="I31" s="1277">
        <f t="shared" si="4"/>
        <v>12140317</v>
      </c>
      <c r="J31" s="1277">
        <f t="shared" si="4"/>
        <v>17208216</v>
      </c>
      <c r="K31" s="1277">
        <f t="shared" si="4"/>
        <v>59687823</v>
      </c>
    </row>
    <row r="32" spans="1:11" ht="19.5" customHeight="1">
      <c r="A32" s="1279"/>
      <c r="B32" s="1279"/>
      <c r="C32" s="1279"/>
      <c r="D32" s="1279" t="s">
        <v>2141</v>
      </c>
      <c r="E32" s="1279"/>
      <c r="F32" s="1282">
        <v>19569803</v>
      </c>
      <c r="G32" s="1282">
        <v>71828140</v>
      </c>
      <c r="H32" s="1282">
        <v>2361587</v>
      </c>
      <c r="I32" s="1282">
        <v>12140317</v>
      </c>
      <c r="J32" s="1282">
        <v>17208216</v>
      </c>
      <c r="K32" s="1282">
        <v>59687823</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15000</v>
      </c>
      <c r="H34" s="1282">
        <v>0</v>
      </c>
      <c r="I34" s="1282">
        <v>15000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44689</v>
      </c>
      <c r="G36" s="1282">
        <v>948984</v>
      </c>
      <c r="H36" s="1282">
        <v>44689</v>
      </c>
      <c r="I36" s="1282">
        <v>948984</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39118718</v>
      </c>
      <c r="G43" s="1273">
        <f t="shared" si="5"/>
        <v>184880160</v>
      </c>
      <c r="H43" s="1273">
        <f t="shared" si="5"/>
        <v>21910502</v>
      </c>
      <c r="I43" s="1273">
        <f t="shared" si="5"/>
        <v>125192337</v>
      </c>
      <c r="J43" s="1273">
        <f t="shared" si="5"/>
        <v>17208216</v>
      </c>
      <c r="K43" s="1273">
        <f t="shared" si="5"/>
        <v>59687823</v>
      </c>
    </row>
    <row r="44" spans="1:11" ht="19.5" customHeight="1">
      <c r="A44" s="1279"/>
      <c r="B44" s="1279" t="s">
        <v>2152</v>
      </c>
      <c r="C44" s="1279"/>
      <c r="D44" s="1279"/>
      <c r="E44" s="1279"/>
      <c r="F44" s="1282"/>
      <c r="G44" s="1282"/>
      <c r="H44" s="1282"/>
      <c r="I44" s="1282"/>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39118718</v>
      </c>
      <c r="G51" s="1294">
        <f t="shared" si="6"/>
        <v>184880160</v>
      </c>
      <c r="H51" s="1294">
        <f t="shared" si="6"/>
        <v>21910502</v>
      </c>
      <c r="I51" s="1294">
        <f t="shared" si="6"/>
        <v>125192337</v>
      </c>
      <c r="J51" s="1294">
        <f t="shared" si="6"/>
        <v>17208216</v>
      </c>
      <c r="K51" s="1294">
        <f t="shared" si="6"/>
        <v>59687823</v>
      </c>
    </row>
    <row r="52" spans="1:13" s="1300" customFormat="1" ht="19.5" customHeight="1">
      <c r="A52" s="1296" t="s">
        <v>2160</v>
      </c>
      <c r="B52" s="1297"/>
      <c r="C52" s="1297"/>
      <c r="D52" s="1297"/>
      <c r="E52" s="1298"/>
      <c r="F52" s="1299">
        <v>16917184</v>
      </c>
      <c r="G52" s="1299">
        <v>145761442</v>
      </c>
      <c r="H52" s="1299">
        <v>16370367</v>
      </c>
      <c r="I52" s="1299">
        <v>103281835</v>
      </c>
      <c r="J52" s="1299">
        <v>546817</v>
      </c>
      <c r="K52" s="1299">
        <v>42479607</v>
      </c>
    </row>
    <row r="53" spans="1:13" s="1295" customFormat="1" ht="19.5" customHeight="1">
      <c r="A53" s="1291" t="s">
        <v>2161</v>
      </c>
      <c r="B53" s="1292"/>
      <c r="C53" s="1292"/>
      <c r="D53" s="1292"/>
      <c r="E53" s="1301"/>
      <c r="F53" s="1294">
        <f t="shared" ref="F53:K53" si="7">F51+F52</f>
        <v>56035902</v>
      </c>
      <c r="G53" s="1294">
        <f t="shared" si="7"/>
        <v>330641602</v>
      </c>
      <c r="H53" s="1294">
        <f t="shared" si="7"/>
        <v>38280869</v>
      </c>
      <c r="I53" s="1294">
        <f t="shared" si="7"/>
        <v>228474172</v>
      </c>
      <c r="J53" s="1294">
        <f t="shared" si="7"/>
        <v>17755033</v>
      </c>
      <c r="K53" s="1294">
        <f t="shared" si="7"/>
        <v>102167430</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F57+F62+F66+F71+F77+F82+F88+F90</f>
        <v>14593455</v>
      </c>
      <c r="G56" s="1273">
        <f>G57+G62+G66+G71+G77+G82+G88+G90</f>
        <v>96622054</v>
      </c>
      <c r="H56" s="1273">
        <f>H57+H62+H66+H71+H77+H82+H88+H90</f>
        <v>14593455</v>
      </c>
      <c r="I56" s="1273">
        <f>I57+I62+I66+I71+I77+I82+I88+I90</f>
        <v>95850624</v>
      </c>
      <c r="J56" s="1273">
        <f>J57+J62+J66+J71+J77+J82+J90+J88</f>
        <v>0</v>
      </c>
      <c r="K56" s="1273">
        <f>K57+K62+K66+K71+K77+K82+K90+K88</f>
        <v>771430</v>
      </c>
    </row>
    <row r="57" spans="1:13" s="1278" customFormat="1" ht="19.5" customHeight="1">
      <c r="A57" s="1275"/>
      <c r="B57" s="1275"/>
      <c r="C57" s="1276" t="s">
        <v>2165</v>
      </c>
      <c r="D57" s="1275"/>
      <c r="E57" s="1275"/>
      <c r="F57" s="1277">
        <f t="shared" ref="F57:K57" si="8">F58+F59+F60+F61</f>
        <v>6152255</v>
      </c>
      <c r="G57" s="1277">
        <f t="shared" si="8"/>
        <v>53300615</v>
      </c>
      <c r="H57" s="1277">
        <f t="shared" si="8"/>
        <v>6152255</v>
      </c>
      <c r="I57" s="1277">
        <f t="shared" si="8"/>
        <v>53277115</v>
      </c>
      <c r="J57" s="1277">
        <f t="shared" si="8"/>
        <v>0</v>
      </c>
      <c r="K57" s="1277">
        <f t="shared" si="8"/>
        <v>23500</v>
      </c>
    </row>
    <row r="58" spans="1:13" ht="19.5" customHeight="1">
      <c r="A58" s="1279"/>
      <c r="B58" s="1279"/>
      <c r="C58" s="1280"/>
      <c r="D58" s="1279" t="s">
        <v>2166</v>
      </c>
      <c r="E58" s="1279"/>
      <c r="F58" s="1282">
        <v>1453000</v>
      </c>
      <c r="G58" s="1282">
        <v>16323000</v>
      </c>
      <c r="H58" s="1282">
        <v>1453000</v>
      </c>
      <c r="I58" s="1282">
        <v>16323000</v>
      </c>
      <c r="J58" s="1282"/>
      <c r="K58" s="1282"/>
    </row>
    <row r="59" spans="1:13" ht="19.5" customHeight="1">
      <c r="A59" s="1279"/>
      <c r="B59" s="1279"/>
      <c r="C59" s="1280"/>
      <c r="D59" s="1279" t="s">
        <v>2167</v>
      </c>
      <c r="E59" s="1279"/>
      <c r="F59" s="1282">
        <v>1697312</v>
      </c>
      <c r="G59" s="1282">
        <v>16377058</v>
      </c>
      <c r="H59" s="1282">
        <v>1697312</v>
      </c>
      <c r="I59" s="1282">
        <v>16377058</v>
      </c>
      <c r="J59" s="1282"/>
      <c r="K59" s="1282"/>
      <c r="L59" s="330"/>
      <c r="M59" s="330"/>
    </row>
    <row r="60" spans="1:13" ht="19.5" customHeight="1">
      <c r="A60" s="1279"/>
      <c r="B60" s="1279"/>
      <c r="C60" s="1280"/>
      <c r="D60" s="1279" t="s">
        <v>2168</v>
      </c>
      <c r="E60" s="1279"/>
      <c r="F60" s="1282">
        <v>3001943</v>
      </c>
      <c r="G60" s="1282">
        <v>20579704</v>
      </c>
      <c r="H60" s="1282">
        <v>3001943</v>
      </c>
      <c r="I60" s="1282">
        <v>20556204</v>
      </c>
      <c r="J60" s="1282">
        <v>0</v>
      </c>
      <c r="K60" s="1282">
        <v>23500</v>
      </c>
    </row>
    <row r="61" spans="1:13" ht="19.5" customHeight="1">
      <c r="A61" s="1279"/>
      <c r="B61" s="1279"/>
      <c r="C61" s="1280"/>
      <c r="D61" s="1279" t="s">
        <v>2169</v>
      </c>
      <c r="E61" s="1279"/>
      <c r="F61" s="1282">
        <v>0</v>
      </c>
      <c r="G61" s="1282">
        <v>20853</v>
      </c>
      <c r="H61" s="1282">
        <v>0</v>
      </c>
      <c r="I61" s="1282">
        <v>20853</v>
      </c>
      <c r="J61" s="1282"/>
      <c r="K61" s="1282"/>
    </row>
    <row r="62" spans="1:13" s="1278" customFormat="1" ht="19.5" customHeight="1">
      <c r="A62" s="1275"/>
      <c r="B62" s="1275"/>
      <c r="C62" s="1276" t="s">
        <v>2170</v>
      </c>
      <c r="D62" s="1275"/>
      <c r="E62" s="1275"/>
      <c r="F62" s="1277">
        <f t="shared" ref="F62:K62" si="9">F63+F64+F65</f>
        <v>488157</v>
      </c>
      <c r="G62" s="1277">
        <f t="shared" si="9"/>
        <v>3867890</v>
      </c>
      <c r="H62" s="1277">
        <f t="shared" si="9"/>
        <v>488157</v>
      </c>
      <c r="I62" s="1277">
        <f t="shared" si="9"/>
        <v>3867890</v>
      </c>
      <c r="J62" s="1277">
        <f t="shared" si="9"/>
        <v>0</v>
      </c>
      <c r="K62" s="1277">
        <f t="shared" si="9"/>
        <v>0</v>
      </c>
    </row>
    <row r="63" spans="1:13" ht="19.5" customHeight="1">
      <c r="A63" s="1279"/>
      <c r="B63" s="1279"/>
      <c r="C63" s="1280"/>
      <c r="D63" s="1279" t="s">
        <v>2171</v>
      </c>
      <c r="E63" s="1279"/>
      <c r="F63" s="1282">
        <v>439152</v>
      </c>
      <c r="G63" s="1282">
        <v>3498546</v>
      </c>
      <c r="H63" s="1282">
        <v>439152</v>
      </c>
      <c r="I63" s="1282">
        <v>3498546</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49005</v>
      </c>
      <c r="G65" s="1282">
        <v>369344</v>
      </c>
      <c r="H65" s="1282">
        <v>49005</v>
      </c>
      <c r="I65" s="1282">
        <v>369344</v>
      </c>
      <c r="J65" s="1282"/>
      <c r="K65" s="1282"/>
    </row>
    <row r="66" spans="1:13" s="1278" customFormat="1" ht="19.5" customHeight="1">
      <c r="A66" s="1275"/>
      <c r="B66" s="1275"/>
      <c r="C66" s="1276" t="s">
        <v>2174</v>
      </c>
      <c r="D66" s="1275"/>
      <c r="E66" s="1275"/>
      <c r="F66" s="1277">
        <f t="shared" ref="F66:K66" si="10">F67+F68+F69+F70</f>
        <v>3089268</v>
      </c>
      <c r="G66" s="1277">
        <f t="shared" si="10"/>
        <v>18909373</v>
      </c>
      <c r="H66" s="1277">
        <f t="shared" si="10"/>
        <v>3089268</v>
      </c>
      <c r="I66" s="1277">
        <f t="shared" si="10"/>
        <v>18161443</v>
      </c>
      <c r="J66" s="1277">
        <f t="shared" si="10"/>
        <v>0</v>
      </c>
      <c r="K66" s="1277">
        <f t="shared" si="10"/>
        <v>747930</v>
      </c>
    </row>
    <row r="67" spans="1:13" ht="19.5" customHeight="1">
      <c r="A67" s="1279"/>
      <c r="B67" s="1279"/>
      <c r="C67" s="1280"/>
      <c r="D67" s="1279" t="s">
        <v>2175</v>
      </c>
      <c r="E67" s="1279"/>
      <c r="F67" s="1282">
        <v>1996233</v>
      </c>
      <c r="G67" s="1282">
        <v>8131311</v>
      </c>
      <c r="H67" s="1282">
        <v>1996233</v>
      </c>
      <c r="I67" s="1282">
        <v>7802311</v>
      </c>
      <c r="J67" s="1282">
        <v>0</v>
      </c>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438525</v>
      </c>
      <c r="G69" s="1282">
        <v>4904388</v>
      </c>
      <c r="H69" s="1282">
        <v>438525</v>
      </c>
      <c r="I69" s="1282">
        <v>4485458</v>
      </c>
      <c r="J69" s="1282">
        <v>0</v>
      </c>
      <c r="K69" s="1282">
        <v>418930</v>
      </c>
    </row>
    <row r="70" spans="1:13" ht="19.5" customHeight="1">
      <c r="A70" s="1279"/>
      <c r="B70" s="1279"/>
      <c r="C70" s="1280"/>
      <c r="D70" s="1279" t="s">
        <v>2178</v>
      </c>
      <c r="E70" s="1279"/>
      <c r="F70" s="1282">
        <v>654510</v>
      </c>
      <c r="G70" s="1282">
        <v>5873674</v>
      </c>
      <c r="H70" s="1282">
        <v>654510</v>
      </c>
      <c r="I70" s="1282">
        <v>5873674</v>
      </c>
      <c r="J70" s="1282"/>
      <c r="K70" s="1282"/>
    </row>
    <row r="71" spans="1:13" s="1278" customFormat="1" ht="19.5" customHeight="1">
      <c r="A71" s="1275"/>
      <c r="B71" s="1275"/>
      <c r="C71" s="1276" t="s">
        <v>2179</v>
      </c>
      <c r="D71" s="1275"/>
      <c r="E71" s="1275"/>
      <c r="F71" s="1277">
        <f t="shared" ref="F71:K71" si="11">F72+F73+F74+F75+F76</f>
        <v>255639</v>
      </c>
      <c r="G71" s="1277">
        <f t="shared" si="11"/>
        <v>1305475</v>
      </c>
      <c r="H71" s="1277">
        <f t="shared" si="11"/>
        <v>255639</v>
      </c>
      <c r="I71" s="1277">
        <f t="shared" si="11"/>
        <v>1305475</v>
      </c>
      <c r="J71" s="1277">
        <f t="shared" si="11"/>
        <v>0</v>
      </c>
      <c r="K71" s="1277">
        <f t="shared" si="11"/>
        <v>0</v>
      </c>
    </row>
    <row r="72" spans="1:13" ht="19.5" customHeight="1">
      <c r="A72" s="1279"/>
      <c r="B72" s="1279"/>
      <c r="C72" s="1280"/>
      <c r="D72" s="1279" t="s">
        <v>2180</v>
      </c>
      <c r="E72" s="1279"/>
      <c r="F72" s="1282">
        <v>40673</v>
      </c>
      <c r="G72" s="1282">
        <v>330071</v>
      </c>
      <c r="H72" s="1282">
        <v>40673</v>
      </c>
      <c r="I72" s="1282">
        <v>330071</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214966</v>
      </c>
      <c r="G74" s="1282">
        <v>975404</v>
      </c>
      <c r="H74" s="1282">
        <v>214966</v>
      </c>
      <c r="I74" s="1282">
        <v>975404</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1387047</v>
      </c>
      <c r="G77" s="1277">
        <f t="shared" si="12"/>
        <v>11532139</v>
      </c>
      <c r="H77" s="1277">
        <f t="shared" si="12"/>
        <v>1387047</v>
      </c>
      <c r="I77" s="1277">
        <f t="shared" si="12"/>
        <v>11532139</v>
      </c>
      <c r="J77" s="1277">
        <f t="shared" si="12"/>
        <v>0</v>
      </c>
      <c r="K77" s="1277">
        <f t="shared" si="12"/>
        <v>0</v>
      </c>
    </row>
    <row r="78" spans="1:13" ht="19.5" customHeight="1">
      <c r="A78" s="1279"/>
      <c r="B78" s="1279"/>
      <c r="C78" s="1279"/>
      <c r="D78" s="1279" t="s">
        <v>2186</v>
      </c>
      <c r="E78" s="1279"/>
      <c r="F78" s="1282">
        <v>0</v>
      </c>
      <c r="G78" s="1282">
        <v>100000</v>
      </c>
      <c r="H78" s="1282">
        <v>0</v>
      </c>
      <c r="I78" s="1282">
        <v>100000</v>
      </c>
      <c r="J78" s="1282"/>
      <c r="K78" s="1282"/>
    </row>
    <row r="79" spans="1:13" ht="19.5" customHeight="1">
      <c r="A79" s="1279"/>
      <c r="B79" s="1279"/>
      <c r="C79" s="1279"/>
      <c r="D79" s="1279" t="s">
        <v>2187</v>
      </c>
      <c r="E79" s="1279"/>
      <c r="F79" s="1282">
        <v>1387047</v>
      </c>
      <c r="G79" s="1282">
        <v>11432139</v>
      </c>
      <c r="H79" s="1282">
        <v>1387047</v>
      </c>
      <c r="I79" s="1282">
        <v>11432139</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3046039</v>
      </c>
      <c r="G82" s="1277">
        <f t="shared" si="13"/>
        <v>7221092</v>
      </c>
      <c r="H82" s="1277">
        <f t="shared" si="13"/>
        <v>3046039</v>
      </c>
      <c r="I82" s="1277">
        <f t="shared" si="13"/>
        <v>7221092</v>
      </c>
      <c r="J82" s="1277">
        <f t="shared" si="13"/>
        <v>0</v>
      </c>
      <c r="K82" s="1277">
        <f t="shared" si="13"/>
        <v>0</v>
      </c>
    </row>
    <row r="83" spans="1:13" ht="19.5" customHeight="1">
      <c r="A83" s="1279"/>
      <c r="B83" s="1279"/>
      <c r="C83" s="1279"/>
      <c r="D83" s="1279" t="s">
        <v>2189</v>
      </c>
      <c r="E83" s="1279"/>
      <c r="F83" s="1282">
        <v>3046039</v>
      </c>
      <c r="G83" s="1282">
        <v>7221092</v>
      </c>
      <c r="H83" s="1282">
        <v>3046039</v>
      </c>
      <c r="I83" s="1282">
        <v>7221092</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
        <v>0</v>
      </c>
      <c r="G88" s="1277">
        <f>G89</f>
        <v>0</v>
      </c>
      <c r="H88" s="1277">
        <f>H89</f>
        <v>0</v>
      </c>
      <c r="I88" s="1277">
        <f>I89</f>
        <v>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175050</v>
      </c>
      <c r="G90" s="1282">
        <v>485470</v>
      </c>
      <c r="H90" s="1282">
        <v>175050</v>
      </c>
      <c r="I90" s="1282">
        <v>485470</v>
      </c>
      <c r="J90" s="1282"/>
      <c r="K90" s="1282"/>
    </row>
    <row r="91" spans="1:13" s="1274" customFormat="1" ht="19.5" customHeight="1">
      <c r="A91" s="1289"/>
      <c r="B91" s="1302" t="s">
        <v>2197</v>
      </c>
      <c r="C91" s="1289"/>
      <c r="D91" s="1289"/>
      <c r="E91" s="1289"/>
      <c r="F91" s="1273">
        <f t="shared" ref="F91:K91" si="14">F92+F97+F101+F108+F114+F117</f>
        <v>2191956</v>
      </c>
      <c r="G91" s="1273">
        <f t="shared" si="14"/>
        <v>68040783</v>
      </c>
      <c r="H91" s="1273">
        <f t="shared" si="14"/>
        <v>810420</v>
      </c>
      <c r="I91" s="1273">
        <f t="shared" si="14"/>
        <v>8664886</v>
      </c>
      <c r="J91" s="1273">
        <f t="shared" si="14"/>
        <v>1381536</v>
      </c>
      <c r="K91" s="1273">
        <f t="shared" si="14"/>
        <v>59375897</v>
      </c>
    </row>
    <row r="92" spans="1:13" s="1278" customFormat="1" ht="19.5" customHeight="1">
      <c r="A92" s="1275"/>
      <c r="B92" s="1275"/>
      <c r="C92" s="1276" t="s">
        <v>2165</v>
      </c>
      <c r="D92" s="1275"/>
      <c r="E92" s="1275"/>
      <c r="F92" s="1277">
        <f t="shared" ref="F92:K92" si="15">F93+F94+F95+F96</f>
        <v>1412066</v>
      </c>
      <c r="G92" s="1277">
        <f t="shared" si="15"/>
        <v>33524855</v>
      </c>
      <c r="H92" s="1277">
        <f t="shared" si="15"/>
        <v>34000</v>
      </c>
      <c r="I92" s="1277">
        <f t="shared" si="15"/>
        <v>4894413</v>
      </c>
      <c r="J92" s="1277">
        <f t="shared" si="15"/>
        <v>1378066</v>
      </c>
      <c r="K92" s="1277">
        <f t="shared" si="15"/>
        <v>28630442</v>
      </c>
    </row>
    <row r="93" spans="1:13" ht="19.5" customHeight="1">
      <c r="A93" s="1279"/>
      <c r="B93" s="1279"/>
      <c r="C93" s="1280"/>
      <c r="D93" s="1279" t="s">
        <v>2166</v>
      </c>
      <c r="E93" s="1279"/>
      <c r="F93" s="1282">
        <v>0</v>
      </c>
      <c r="G93" s="1282">
        <v>3770000</v>
      </c>
      <c r="H93" s="1282">
        <v>0</v>
      </c>
      <c r="I93" s="1282">
        <v>3770000</v>
      </c>
      <c r="J93" s="1282"/>
      <c r="K93" s="1282"/>
    </row>
    <row r="94" spans="1:13" ht="19.5" customHeight="1">
      <c r="A94" s="1279"/>
      <c r="B94" s="1279"/>
      <c r="C94" s="1280"/>
      <c r="D94" s="1279" t="s">
        <v>2167</v>
      </c>
      <c r="E94" s="1279"/>
      <c r="F94" s="1282">
        <v>1378066</v>
      </c>
      <c r="G94" s="1282">
        <v>27172453</v>
      </c>
      <c r="H94" s="1282">
        <v>0</v>
      </c>
      <c r="I94" s="1282">
        <v>761488</v>
      </c>
      <c r="J94" s="1282">
        <v>1378066</v>
      </c>
      <c r="K94" s="1282">
        <v>26410965</v>
      </c>
    </row>
    <row r="95" spans="1:13" ht="19.5" customHeight="1">
      <c r="A95" s="1279"/>
      <c r="B95" s="1279"/>
      <c r="C95" s="1280"/>
      <c r="D95" s="1279" t="s">
        <v>2168</v>
      </c>
      <c r="E95" s="1279"/>
      <c r="F95" s="1282">
        <v>34000</v>
      </c>
      <c r="G95" s="1282">
        <v>2582402</v>
      </c>
      <c r="H95" s="1282">
        <v>34000</v>
      </c>
      <c r="I95" s="1282">
        <v>362925</v>
      </c>
      <c r="J95" s="1282"/>
      <c r="K95" s="1282">
        <v>2219477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0</v>
      </c>
      <c r="G97" s="1277">
        <f t="shared" si="16"/>
        <v>19965</v>
      </c>
      <c r="H97" s="1277">
        <f t="shared" si="16"/>
        <v>0</v>
      </c>
      <c r="I97" s="1277">
        <f t="shared" si="16"/>
        <v>19965</v>
      </c>
      <c r="J97" s="1277">
        <f t="shared" si="16"/>
        <v>0</v>
      </c>
      <c r="K97" s="1277">
        <f t="shared" si="16"/>
        <v>0</v>
      </c>
    </row>
    <row r="98" spans="1:11" ht="19.5" customHeight="1">
      <c r="A98" s="1279"/>
      <c r="B98" s="1279"/>
      <c r="C98" s="1280"/>
      <c r="D98" s="1279" t="s">
        <v>2171</v>
      </c>
      <c r="E98" s="1279"/>
      <c r="F98" s="1282"/>
      <c r="G98" s="1282"/>
      <c r="H98" s="1282"/>
      <c r="I98" s="1282"/>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19965</v>
      </c>
      <c r="H100" s="1282">
        <v>0</v>
      </c>
      <c r="I100" s="1282">
        <v>19965</v>
      </c>
      <c r="J100" s="1282"/>
      <c r="K100" s="1282"/>
    </row>
    <row r="101" spans="1:11" s="1278" customFormat="1" ht="19.5" customHeight="1">
      <c r="A101" s="1275"/>
      <c r="B101" s="1275"/>
      <c r="C101" s="1276" t="s">
        <v>2174</v>
      </c>
      <c r="D101" s="1275"/>
      <c r="E101" s="1275"/>
      <c r="F101" s="1277">
        <f t="shared" ref="F101:K101" si="17">F102+F103+F104+F105</f>
        <v>779890</v>
      </c>
      <c r="G101" s="1277">
        <f t="shared" si="17"/>
        <v>33975963</v>
      </c>
      <c r="H101" s="1277">
        <f t="shared" si="17"/>
        <v>776420</v>
      </c>
      <c r="I101" s="1277">
        <f t="shared" si="17"/>
        <v>3230508</v>
      </c>
      <c r="J101" s="1277">
        <f t="shared" si="17"/>
        <v>3470</v>
      </c>
      <c r="K101" s="1277">
        <f t="shared" si="17"/>
        <v>30745455</v>
      </c>
    </row>
    <row r="102" spans="1:11" ht="19.5" customHeight="1">
      <c r="A102" s="1279"/>
      <c r="B102" s="1279"/>
      <c r="C102" s="1280"/>
      <c r="D102" s="1279" t="s">
        <v>2175</v>
      </c>
      <c r="E102" s="1279"/>
      <c r="F102" s="1282">
        <v>94690</v>
      </c>
      <c r="G102" s="1282">
        <v>1783380</v>
      </c>
      <c r="H102" s="1282">
        <v>94690</v>
      </c>
      <c r="I102" s="1282">
        <v>94690</v>
      </c>
      <c r="J102" s="1282">
        <v>0</v>
      </c>
      <c r="K102" s="1282">
        <v>1688690</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685200</v>
      </c>
      <c r="G105" s="1282">
        <v>32192583</v>
      </c>
      <c r="H105" s="1282">
        <v>681730</v>
      </c>
      <c r="I105" s="1282">
        <v>3135818</v>
      </c>
      <c r="J105" s="1282">
        <v>3470</v>
      </c>
      <c r="K105" s="1282">
        <v>29056765</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0</v>
      </c>
      <c r="H108" s="1277">
        <f t="shared" si="18"/>
        <v>0</v>
      </c>
      <c r="I108" s="1277">
        <f t="shared" si="18"/>
        <v>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v>0</v>
      </c>
      <c r="I116" s="1282">
        <v>520000</v>
      </c>
      <c r="J116" s="1282"/>
      <c r="K116" s="1282"/>
    </row>
    <row r="117" spans="1:11" ht="20.25" customHeight="1">
      <c r="A117" s="1279"/>
      <c r="B117" s="1279"/>
      <c r="C117" s="1279" t="s">
        <v>2198</v>
      </c>
      <c r="D117" s="1279"/>
      <c r="E117" s="1279"/>
      <c r="F117" s="1282"/>
      <c r="G117" s="1282"/>
      <c r="H117" s="1282"/>
      <c r="I117" s="1282"/>
      <c r="J117" s="1282"/>
      <c r="K117" s="1282"/>
    </row>
    <row r="118" spans="1:11" s="1274" customFormat="1" ht="20.25" customHeight="1">
      <c r="A118" s="1289"/>
      <c r="B118" s="1290" t="s">
        <v>2151</v>
      </c>
      <c r="C118" s="1289"/>
      <c r="D118" s="1289"/>
      <c r="E118" s="1289"/>
      <c r="F118" s="1273">
        <f t="shared" ref="F118:K118" si="20">F91+F56</f>
        <v>16785411</v>
      </c>
      <c r="G118" s="1273">
        <f t="shared" si="20"/>
        <v>164662837</v>
      </c>
      <c r="H118" s="1273">
        <f t="shared" si="20"/>
        <v>15403875</v>
      </c>
      <c r="I118" s="1273">
        <f t="shared" si="20"/>
        <v>104515510</v>
      </c>
      <c r="J118" s="1273">
        <f t="shared" si="20"/>
        <v>1381536</v>
      </c>
      <c r="K118" s="1273">
        <f t="shared" si="20"/>
        <v>60147327</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11511743</v>
      </c>
      <c r="G120" s="1282">
        <v>22054266</v>
      </c>
      <c r="H120" s="1282">
        <v>11511743</v>
      </c>
      <c r="I120" s="1282">
        <v>22054266</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0</v>
      </c>
      <c r="G122" s="1282">
        <v>75832</v>
      </c>
      <c r="H122" s="1282">
        <v>0</v>
      </c>
      <c r="I122" s="1282">
        <v>75832</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28297154</v>
      </c>
      <c r="G127" s="1294">
        <f t="shared" si="21"/>
        <v>186792935</v>
      </c>
      <c r="H127" s="1294">
        <f t="shared" si="21"/>
        <v>26915618</v>
      </c>
      <c r="I127" s="1294">
        <f t="shared" si="21"/>
        <v>126645608</v>
      </c>
      <c r="J127" s="1294">
        <f t="shared" si="21"/>
        <v>1381536</v>
      </c>
      <c r="K127" s="1294">
        <f t="shared" si="21"/>
        <v>60147327</v>
      </c>
    </row>
    <row r="128" spans="1:11" ht="20.25" customHeight="1">
      <c r="A128" s="1279" t="s">
        <v>2207</v>
      </c>
      <c r="B128" s="1279"/>
      <c r="C128" s="1279"/>
      <c r="D128" s="1279"/>
      <c r="E128" s="1308"/>
      <c r="F128" s="1282">
        <v>101051275</v>
      </c>
      <c r="G128" s="1282"/>
      <c r="H128" s="1282"/>
      <c r="I128" s="1282"/>
      <c r="J128" s="1282"/>
      <c r="K128" s="1282"/>
    </row>
    <row r="129" spans="1:11" s="1295" customFormat="1" ht="20.25" customHeight="1">
      <c r="A129" s="1292" t="s">
        <v>2208</v>
      </c>
      <c r="B129" s="1292"/>
      <c r="C129" s="1292"/>
      <c r="D129" s="1292"/>
      <c r="E129" s="1292"/>
      <c r="F129" s="1294">
        <f>F127+F128</f>
        <v>129348429</v>
      </c>
      <c r="G129" s="1294"/>
      <c r="H129" s="1294"/>
      <c r="I129" s="1294"/>
      <c r="J129" s="1294"/>
      <c r="K129" s="1294"/>
    </row>
    <row r="130" spans="1:11" ht="20.25" customHeight="1">
      <c r="A130" s="1279" t="s">
        <v>2209</v>
      </c>
      <c r="B130" s="1279"/>
      <c r="C130" s="1279"/>
      <c r="D130" s="1279"/>
      <c r="E130" s="1279"/>
      <c r="F130" s="1282">
        <v>3225258</v>
      </c>
      <c r="G130" s="1282"/>
      <c r="H130" s="1282"/>
      <c r="I130" s="1282"/>
      <c r="J130" s="1282"/>
      <c r="K130" s="1282"/>
    </row>
    <row r="131" spans="1:11" s="1295" customFormat="1" ht="20.25" customHeight="1">
      <c r="A131" s="1291" t="s">
        <v>2210</v>
      </c>
      <c r="B131" s="1292"/>
      <c r="C131" s="1292"/>
      <c r="D131" s="1292"/>
      <c r="E131" s="1292"/>
      <c r="F131" s="1294">
        <f>F128+F130</f>
        <v>104276533</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2595</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4" type="noConversion"/>
  <hyperlinks>
    <hyperlink ref="L2" location="預告統計資料發布時間表!A1" display="回發布時間表" xr:uid="{5AD16AA5-C2CB-47CF-BCB2-AA0FED53D008}"/>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A062A5-BC35-4792-962E-259E1F1EC8AA}">
  <dimension ref="A1:M135"/>
  <sheetViews>
    <sheetView showGridLines="0" zoomScale="85" zoomScaleNormal="85" workbookViewId="0">
      <pane xSplit="5" topLeftCell="F1" activePane="topRight" state="frozen"/>
      <selection pane="topRight" activeCell="L2" sqref="L2"/>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c r="L2" s="107" t="s">
        <v>62</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2596</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16477888</v>
      </c>
      <c r="G7" s="1273">
        <f t="shared" si="0"/>
        <v>201840197</v>
      </c>
      <c r="H7" s="1273">
        <f t="shared" si="0"/>
        <v>16477888</v>
      </c>
      <c r="I7" s="1273">
        <f>I8+I18+I19+I20+I22+I25+I31+I34+I35+I36</f>
        <v>142152374</v>
      </c>
      <c r="J7" s="1273">
        <f>J8+J18+J19+J20+J21+K22+J25+J31+J34+J35+J36</f>
        <v>0</v>
      </c>
      <c r="K7" s="1273">
        <f t="shared" si="0"/>
        <v>59687823</v>
      </c>
    </row>
    <row r="8" spans="1:12" s="1278" customFormat="1" ht="19.5" customHeight="1">
      <c r="A8" s="1275"/>
      <c r="B8" s="1275"/>
      <c r="C8" s="1276" t="s">
        <v>2119</v>
      </c>
      <c r="D8" s="1275"/>
      <c r="E8" s="1275"/>
      <c r="F8" s="1277">
        <f t="shared" ref="F8:K8" si="1">F9+F10+F11+F12+F13+F16</f>
        <v>12587646</v>
      </c>
      <c r="G8" s="1277">
        <f t="shared" si="1"/>
        <v>115865629</v>
      </c>
      <c r="H8" s="1277">
        <f t="shared" si="1"/>
        <v>12587646</v>
      </c>
      <c r="I8" s="1277">
        <f t="shared" si="1"/>
        <v>115865629</v>
      </c>
      <c r="J8" s="1277">
        <f t="shared" si="1"/>
        <v>0</v>
      </c>
      <c r="K8" s="1277">
        <f t="shared" si="1"/>
        <v>0</v>
      </c>
    </row>
    <row r="9" spans="1:12" ht="19.5" customHeight="1">
      <c r="A9" s="1279"/>
      <c r="B9" s="1279"/>
      <c r="C9" s="1280"/>
      <c r="D9" s="1279" t="s">
        <v>2120</v>
      </c>
      <c r="E9" s="1281"/>
      <c r="F9" s="1282">
        <v>88722</v>
      </c>
      <c r="G9" s="1282">
        <v>3153960</v>
      </c>
      <c r="H9" s="1282">
        <v>88722</v>
      </c>
      <c r="I9" s="1282">
        <v>3153960</v>
      </c>
      <c r="J9" s="1282"/>
      <c r="K9" s="1282"/>
    </row>
    <row r="10" spans="1:12" ht="19.5" customHeight="1">
      <c r="A10" s="1279"/>
      <c r="B10" s="1279"/>
      <c r="C10" s="1280"/>
      <c r="D10" s="1279" t="s">
        <v>2121</v>
      </c>
      <c r="E10" s="1279"/>
      <c r="F10" s="1282">
        <v>25893</v>
      </c>
      <c r="G10" s="1282">
        <v>185916</v>
      </c>
      <c r="H10" s="1282">
        <v>25893</v>
      </c>
      <c r="I10" s="1282">
        <v>185916</v>
      </c>
      <c r="J10" s="1282"/>
      <c r="K10" s="1282"/>
    </row>
    <row r="11" spans="1:12" ht="19.5" customHeight="1">
      <c r="A11" s="1279"/>
      <c r="B11" s="1279"/>
      <c r="C11" s="1280"/>
      <c r="D11" s="1279" t="s">
        <v>2122</v>
      </c>
      <c r="E11" s="1279"/>
      <c r="F11" s="1282">
        <v>15911</v>
      </c>
      <c r="G11" s="1282">
        <v>136209</v>
      </c>
      <c r="H11" s="1282">
        <v>15911</v>
      </c>
      <c r="I11" s="1282">
        <v>136209</v>
      </c>
      <c r="J11" s="1282"/>
      <c r="K11" s="1282"/>
    </row>
    <row r="12" spans="1:12" ht="19.5" customHeight="1">
      <c r="A12" s="1279"/>
      <c r="B12" s="1279"/>
      <c r="C12" s="1280"/>
      <c r="D12" s="1279" t="s">
        <v>2123</v>
      </c>
      <c r="E12" s="1279"/>
      <c r="F12" s="1282">
        <v>0</v>
      </c>
      <c r="G12" s="1282">
        <v>97092</v>
      </c>
      <c r="H12" s="1282">
        <v>0</v>
      </c>
      <c r="I12" s="1282">
        <v>97092</v>
      </c>
      <c r="J12" s="1282"/>
      <c r="K12" s="1282"/>
    </row>
    <row r="13" spans="1:12" s="1286" customFormat="1" ht="19.5" customHeight="1">
      <c r="A13" s="1283"/>
      <c r="B13" s="1283"/>
      <c r="C13" s="1284"/>
      <c r="D13" s="1283" t="s">
        <v>2124</v>
      </c>
      <c r="E13" s="1283"/>
      <c r="F13" s="1285">
        <f t="shared" ref="F13:K13" si="2">F14+F15</f>
        <v>18120</v>
      </c>
      <c r="G13" s="1285">
        <f t="shared" si="2"/>
        <v>470817</v>
      </c>
      <c r="H13" s="1285">
        <f t="shared" si="2"/>
        <v>18120</v>
      </c>
      <c r="I13" s="1285">
        <f t="shared" si="2"/>
        <v>470817</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18120</v>
      </c>
      <c r="G15" s="1282">
        <v>470817</v>
      </c>
      <c r="H15" s="1282">
        <v>18120</v>
      </c>
      <c r="I15" s="1282">
        <v>470817</v>
      </c>
      <c r="J15" s="1282"/>
      <c r="K15" s="1282"/>
    </row>
    <row r="16" spans="1:12" ht="19.5" customHeight="1">
      <c r="A16" s="1279"/>
      <c r="B16" s="1279"/>
      <c r="C16" s="1280"/>
      <c r="D16" s="1279" t="s">
        <v>2127</v>
      </c>
      <c r="E16" s="1279"/>
      <c r="F16" s="1282">
        <v>12439000</v>
      </c>
      <c r="G16" s="1282">
        <v>111821635</v>
      </c>
      <c r="H16" s="1282">
        <v>12439000</v>
      </c>
      <c r="I16" s="1282">
        <v>111821635</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37458</v>
      </c>
      <c r="G19" s="1282">
        <v>177510</v>
      </c>
      <c r="H19" s="1282">
        <v>37458</v>
      </c>
      <c r="I19" s="1282">
        <v>177510</v>
      </c>
      <c r="J19" s="1282"/>
      <c r="K19" s="1282"/>
    </row>
    <row r="20" spans="1:11" ht="19.5" customHeight="1">
      <c r="A20" s="1279"/>
      <c r="B20" s="1279"/>
      <c r="C20" s="1287" t="s">
        <v>2131</v>
      </c>
      <c r="D20" s="1279"/>
      <c r="E20" s="1279"/>
      <c r="F20" s="1282">
        <v>895328</v>
      </c>
      <c r="G20" s="1282">
        <v>8291247</v>
      </c>
      <c r="H20" s="1282">
        <v>895328</v>
      </c>
      <c r="I20" s="1282">
        <v>8291247</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53860</v>
      </c>
      <c r="G22" s="1277">
        <f t="shared" si="3"/>
        <v>1810091</v>
      </c>
      <c r="H22" s="1277">
        <f t="shared" si="3"/>
        <v>53860</v>
      </c>
      <c r="I22" s="1277">
        <f>I23+I24</f>
        <v>1810091</v>
      </c>
      <c r="J22" s="1277">
        <f t="shared" si="3"/>
        <v>0</v>
      </c>
      <c r="K22" s="1277">
        <f t="shared" si="3"/>
        <v>0</v>
      </c>
    </row>
    <row r="23" spans="1:11" ht="19.5" customHeight="1">
      <c r="A23" s="1279"/>
      <c r="B23" s="1279"/>
      <c r="C23" s="1281"/>
      <c r="D23" s="1287" t="s">
        <v>2134</v>
      </c>
      <c r="E23" s="1279"/>
      <c r="F23" s="1282">
        <v>53860</v>
      </c>
      <c r="G23" s="1282">
        <v>1782771</v>
      </c>
      <c r="H23" s="1282">
        <v>53860</v>
      </c>
      <c r="I23" s="1282">
        <v>1782771</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2805137</v>
      </c>
      <c r="G31" s="1277">
        <f t="shared" si="4"/>
        <v>74633277</v>
      </c>
      <c r="H31" s="1277">
        <f t="shared" si="4"/>
        <v>2805137</v>
      </c>
      <c r="I31" s="1277">
        <f t="shared" si="4"/>
        <v>14945454</v>
      </c>
      <c r="J31" s="1277">
        <f t="shared" si="4"/>
        <v>0</v>
      </c>
      <c r="K31" s="1277">
        <f t="shared" si="4"/>
        <v>59687823</v>
      </c>
    </row>
    <row r="32" spans="1:11" ht="19.5" customHeight="1">
      <c r="A32" s="1279"/>
      <c r="B32" s="1279"/>
      <c r="C32" s="1279"/>
      <c r="D32" s="1279" t="s">
        <v>2141</v>
      </c>
      <c r="E32" s="1279"/>
      <c r="F32" s="1282">
        <v>2805137</v>
      </c>
      <c r="G32" s="1282">
        <v>74633277</v>
      </c>
      <c r="H32" s="1282">
        <v>2805137</v>
      </c>
      <c r="I32" s="1282">
        <v>14945454</v>
      </c>
      <c r="J32" s="1282">
        <v>0</v>
      </c>
      <c r="K32" s="1282">
        <v>59687823</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2000</v>
      </c>
      <c r="G34" s="1282">
        <v>17000</v>
      </c>
      <c r="H34" s="1282">
        <v>2000</v>
      </c>
      <c r="I34" s="1282">
        <v>17000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96459</v>
      </c>
      <c r="G36" s="1282">
        <v>1045443</v>
      </c>
      <c r="H36" s="1282">
        <v>96459</v>
      </c>
      <c r="I36" s="1282">
        <v>1045443</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15586738</v>
      </c>
      <c r="G43" s="1273">
        <f t="shared" si="5"/>
        <v>200949047</v>
      </c>
      <c r="H43" s="1273">
        <f t="shared" si="5"/>
        <v>15586738</v>
      </c>
      <c r="I43" s="1273">
        <f t="shared" si="5"/>
        <v>141261224</v>
      </c>
      <c r="J43" s="1273">
        <f t="shared" si="5"/>
        <v>0</v>
      </c>
      <c r="K43" s="1273">
        <f t="shared" si="5"/>
        <v>59687823</v>
      </c>
    </row>
    <row r="44" spans="1:11" ht="19.5" customHeight="1">
      <c r="A44" s="1279"/>
      <c r="B44" s="1279" t="s">
        <v>2152</v>
      </c>
      <c r="C44" s="1279"/>
      <c r="D44" s="1279"/>
      <c r="E44" s="1279"/>
      <c r="F44" s="1282">
        <v>-891150</v>
      </c>
      <c r="G44" s="1282">
        <v>-891150</v>
      </c>
      <c r="H44" s="1282">
        <v>-891150</v>
      </c>
      <c r="I44" s="1282">
        <v>-891150</v>
      </c>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15586738</v>
      </c>
      <c r="G51" s="1294">
        <f t="shared" si="6"/>
        <v>200949047</v>
      </c>
      <c r="H51" s="1294">
        <f t="shared" si="6"/>
        <v>15586738</v>
      </c>
      <c r="I51" s="1294">
        <f t="shared" si="6"/>
        <v>141261224</v>
      </c>
      <c r="J51" s="1294">
        <f t="shared" si="6"/>
        <v>0</v>
      </c>
      <c r="K51" s="1294">
        <f t="shared" si="6"/>
        <v>59687823</v>
      </c>
    </row>
    <row r="52" spans="1:13" s="1300" customFormat="1" ht="19.5" customHeight="1">
      <c r="A52" s="1296" t="s">
        <v>2160</v>
      </c>
      <c r="B52" s="1297"/>
      <c r="C52" s="1297"/>
      <c r="D52" s="1297"/>
      <c r="E52" s="1298"/>
      <c r="F52" s="1299">
        <v>39118718</v>
      </c>
      <c r="G52" s="1299">
        <v>184880160</v>
      </c>
      <c r="H52" s="1299">
        <v>21910502</v>
      </c>
      <c r="I52" s="1299">
        <v>125192337</v>
      </c>
      <c r="J52" s="1299">
        <v>17208216</v>
      </c>
      <c r="K52" s="1299">
        <v>59687823</v>
      </c>
    </row>
    <row r="53" spans="1:13" s="1295" customFormat="1" ht="19.5" customHeight="1">
      <c r="A53" s="1291" t="s">
        <v>2161</v>
      </c>
      <c r="B53" s="1292"/>
      <c r="C53" s="1292"/>
      <c r="D53" s="1292"/>
      <c r="E53" s="1301"/>
      <c r="F53" s="1294">
        <f t="shared" ref="F53:K53" si="7">F51+F52</f>
        <v>54705456</v>
      </c>
      <c r="G53" s="1294">
        <f t="shared" si="7"/>
        <v>385829207</v>
      </c>
      <c r="H53" s="1294">
        <f t="shared" si="7"/>
        <v>37497240</v>
      </c>
      <c r="I53" s="1294">
        <f t="shared" si="7"/>
        <v>266453561</v>
      </c>
      <c r="J53" s="1294">
        <f t="shared" si="7"/>
        <v>17208216</v>
      </c>
      <c r="K53" s="1294">
        <f t="shared" si="7"/>
        <v>119375646</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F57+F62+F66+F71+F77+F82+F88+F90</f>
        <v>13865860</v>
      </c>
      <c r="G56" s="1273">
        <f>G57+G62+G66+G71+G77+G82+G88+G90</f>
        <v>110487914</v>
      </c>
      <c r="H56" s="1273">
        <f>H57+H62+H66+H71+H77+H82+H88+H90</f>
        <v>13865860</v>
      </c>
      <c r="I56" s="1273">
        <f>I57+I62+I66+I71+I77+I82+I88+I90</f>
        <v>109716484</v>
      </c>
      <c r="J56" s="1273">
        <f>J57+J62+J66+J71+J77+J82+J90+J88</f>
        <v>0</v>
      </c>
      <c r="K56" s="1273">
        <f>K57+K62+K66+K71+K77+K82+K90+K88</f>
        <v>771430</v>
      </c>
    </row>
    <row r="57" spans="1:13" s="1278" customFormat="1" ht="19.5" customHeight="1">
      <c r="A57" s="1275"/>
      <c r="B57" s="1275"/>
      <c r="C57" s="1276" t="s">
        <v>2165</v>
      </c>
      <c r="D57" s="1275"/>
      <c r="E57" s="1275"/>
      <c r="F57" s="1277">
        <f t="shared" ref="F57:K57" si="8">F58+F59+F60+F61</f>
        <v>5388364</v>
      </c>
      <c r="G57" s="1277">
        <f t="shared" si="8"/>
        <v>58688979</v>
      </c>
      <c r="H57" s="1277">
        <f t="shared" si="8"/>
        <v>5388364</v>
      </c>
      <c r="I57" s="1277">
        <f t="shared" si="8"/>
        <v>58665479</v>
      </c>
      <c r="J57" s="1277">
        <f t="shared" si="8"/>
        <v>0</v>
      </c>
      <c r="K57" s="1277">
        <f t="shared" si="8"/>
        <v>23500</v>
      </c>
    </row>
    <row r="58" spans="1:13" ht="19.5" customHeight="1">
      <c r="A58" s="1279"/>
      <c r="B58" s="1279"/>
      <c r="C58" s="1280"/>
      <c r="D58" s="1279" t="s">
        <v>2166</v>
      </c>
      <c r="E58" s="1279"/>
      <c r="F58" s="1282">
        <v>1453000</v>
      </c>
      <c r="G58" s="1282">
        <v>17776000</v>
      </c>
      <c r="H58" s="1282">
        <v>1453000</v>
      </c>
      <c r="I58" s="1282">
        <v>17776000</v>
      </c>
      <c r="J58" s="1282"/>
      <c r="K58" s="1282"/>
    </row>
    <row r="59" spans="1:13" ht="19.5" customHeight="1">
      <c r="A59" s="1279"/>
      <c r="B59" s="1279"/>
      <c r="C59" s="1280"/>
      <c r="D59" s="1279" t="s">
        <v>2167</v>
      </c>
      <c r="E59" s="1279"/>
      <c r="F59" s="1282">
        <v>1563820</v>
      </c>
      <c r="G59" s="1282">
        <v>17940878</v>
      </c>
      <c r="H59" s="1282">
        <v>1563820</v>
      </c>
      <c r="I59" s="1282">
        <v>17940878</v>
      </c>
      <c r="J59" s="1282"/>
      <c r="K59" s="1282"/>
      <c r="L59" s="330"/>
      <c r="M59" s="330"/>
    </row>
    <row r="60" spans="1:13" ht="19.5" customHeight="1">
      <c r="A60" s="1279"/>
      <c r="B60" s="1279"/>
      <c r="C60" s="1280"/>
      <c r="D60" s="1279" t="s">
        <v>2168</v>
      </c>
      <c r="E60" s="1279"/>
      <c r="F60" s="1282">
        <v>2371225</v>
      </c>
      <c r="G60" s="1282">
        <v>22950929</v>
      </c>
      <c r="H60" s="1282">
        <v>2371225</v>
      </c>
      <c r="I60" s="1282">
        <v>22927429</v>
      </c>
      <c r="J60" s="1282"/>
      <c r="K60" s="1282">
        <v>23500</v>
      </c>
    </row>
    <row r="61" spans="1:13" ht="19.5" customHeight="1">
      <c r="A61" s="1279"/>
      <c r="B61" s="1279"/>
      <c r="C61" s="1280"/>
      <c r="D61" s="1279" t="s">
        <v>2169</v>
      </c>
      <c r="E61" s="1279"/>
      <c r="F61" s="1282">
        <v>319</v>
      </c>
      <c r="G61" s="1282">
        <v>21172</v>
      </c>
      <c r="H61" s="1282">
        <v>319</v>
      </c>
      <c r="I61" s="1282">
        <v>21172</v>
      </c>
      <c r="J61" s="1282"/>
      <c r="K61" s="1282"/>
    </row>
    <row r="62" spans="1:13" s="1278" customFormat="1" ht="19.5" customHeight="1">
      <c r="A62" s="1275"/>
      <c r="B62" s="1275"/>
      <c r="C62" s="1276" t="s">
        <v>2170</v>
      </c>
      <c r="D62" s="1275"/>
      <c r="E62" s="1275"/>
      <c r="F62" s="1277">
        <f t="shared" ref="F62:K62" si="9">F63+F64+F65</f>
        <v>510334</v>
      </c>
      <c r="G62" s="1277">
        <f t="shared" si="9"/>
        <v>4378224</v>
      </c>
      <c r="H62" s="1277">
        <f t="shared" si="9"/>
        <v>510334</v>
      </c>
      <c r="I62" s="1277">
        <f t="shared" si="9"/>
        <v>4378224</v>
      </c>
      <c r="J62" s="1277">
        <f t="shared" si="9"/>
        <v>0</v>
      </c>
      <c r="K62" s="1277">
        <f t="shared" si="9"/>
        <v>0</v>
      </c>
    </row>
    <row r="63" spans="1:13" ht="19.5" customHeight="1">
      <c r="A63" s="1279"/>
      <c r="B63" s="1279"/>
      <c r="C63" s="1280"/>
      <c r="D63" s="1279" t="s">
        <v>2171</v>
      </c>
      <c r="E63" s="1279"/>
      <c r="F63" s="1282">
        <v>445814</v>
      </c>
      <c r="G63" s="1282">
        <v>3944360</v>
      </c>
      <c r="H63" s="1282">
        <v>445814</v>
      </c>
      <c r="I63" s="1282">
        <v>3944360</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64520</v>
      </c>
      <c r="G65" s="1282">
        <v>433864</v>
      </c>
      <c r="H65" s="1282">
        <v>64520</v>
      </c>
      <c r="I65" s="1282">
        <v>433864</v>
      </c>
      <c r="J65" s="1282"/>
      <c r="K65" s="1282"/>
    </row>
    <row r="66" spans="1:13" s="1278" customFormat="1" ht="19.5" customHeight="1">
      <c r="A66" s="1275"/>
      <c r="B66" s="1275"/>
      <c r="C66" s="1276" t="s">
        <v>2174</v>
      </c>
      <c r="D66" s="1275"/>
      <c r="E66" s="1275"/>
      <c r="F66" s="1277">
        <f t="shared" ref="F66:K66" si="10">F67+F68+F69+F70</f>
        <v>6075649</v>
      </c>
      <c r="G66" s="1277">
        <f t="shared" si="10"/>
        <v>24985022</v>
      </c>
      <c r="H66" s="1277">
        <f t="shared" si="10"/>
        <v>6075649</v>
      </c>
      <c r="I66" s="1277">
        <f t="shared" si="10"/>
        <v>24237092</v>
      </c>
      <c r="J66" s="1277">
        <f t="shared" si="10"/>
        <v>0</v>
      </c>
      <c r="K66" s="1277">
        <f t="shared" si="10"/>
        <v>747930</v>
      </c>
    </row>
    <row r="67" spans="1:13" ht="19.5" customHeight="1">
      <c r="A67" s="1279"/>
      <c r="B67" s="1279"/>
      <c r="C67" s="1280"/>
      <c r="D67" s="1279" t="s">
        <v>2175</v>
      </c>
      <c r="E67" s="1279"/>
      <c r="F67" s="1282">
        <v>3185854</v>
      </c>
      <c r="G67" s="1282">
        <v>11317165</v>
      </c>
      <c r="H67" s="1282">
        <v>3185854</v>
      </c>
      <c r="I67" s="1282">
        <v>10988165</v>
      </c>
      <c r="J67" s="1282"/>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312434</v>
      </c>
      <c r="G69" s="1282">
        <v>5216822</v>
      </c>
      <c r="H69" s="1282">
        <v>312434</v>
      </c>
      <c r="I69" s="1282">
        <v>4797892</v>
      </c>
      <c r="J69" s="1282"/>
      <c r="K69" s="1282">
        <v>418930</v>
      </c>
    </row>
    <row r="70" spans="1:13" ht="19.5" customHeight="1">
      <c r="A70" s="1279"/>
      <c r="B70" s="1279"/>
      <c r="C70" s="1280"/>
      <c r="D70" s="1279" t="s">
        <v>2178</v>
      </c>
      <c r="E70" s="1279"/>
      <c r="F70" s="1282">
        <v>2577361</v>
      </c>
      <c r="G70" s="1282">
        <v>8451035</v>
      </c>
      <c r="H70" s="1282">
        <v>2577361</v>
      </c>
      <c r="I70" s="1282">
        <v>8451035</v>
      </c>
      <c r="J70" s="1282"/>
      <c r="K70" s="1282"/>
    </row>
    <row r="71" spans="1:13" s="1278" customFormat="1" ht="19.5" customHeight="1">
      <c r="A71" s="1275"/>
      <c r="B71" s="1275"/>
      <c r="C71" s="1276" t="s">
        <v>2179</v>
      </c>
      <c r="D71" s="1275"/>
      <c r="E71" s="1275"/>
      <c r="F71" s="1277">
        <f t="shared" ref="F71:K71" si="11">F72+F73+F74+F75+F76</f>
        <v>166306</v>
      </c>
      <c r="G71" s="1277">
        <f t="shared" si="11"/>
        <v>1471781</v>
      </c>
      <c r="H71" s="1277">
        <f t="shared" si="11"/>
        <v>166306</v>
      </c>
      <c r="I71" s="1277">
        <f t="shared" si="11"/>
        <v>1471781</v>
      </c>
      <c r="J71" s="1277">
        <f t="shared" si="11"/>
        <v>0</v>
      </c>
      <c r="K71" s="1277">
        <f t="shared" si="11"/>
        <v>0</v>
      </c>
    </row>
    <row r="72" spans="1:13" ht="19.5" customHeight="1">
      <c r="A72" s="1279"/>
      <c r="B72" s="1279"/>
      <c r="C72" s="1280"/>
      <c r="D72" s="1279" t="s">
        <v>2180</v>
      </c>
      <c r="E72" s="1279"/>
      <c r="F72" s="1282">
        <v>40673</v>
      </c>
      <c r="G72" s="1282">
        <v>370744</v>
      </c>
      <c r="H72" s="1282">
        <v>40673</v>
      </c>
      <c r="I72" s="1282">
        <v>370744</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125633</v>
      </c>
      <c r="G74" s="1282">
        <v>1101037</v>
      </c>
      <c r="H74" s="1282">
        <v>125633</v>
      </c>
      <c r="I74" s="1282">
        <v>1101037</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1205111</v>
      </c>
      <c r="G77" s="1277">
        <f t="shared" si="12"/>
        <v>12737250</v>
      </c>
      <c r="H77" s="1277">
        <f t="shared" si="12"/>
        <v>1205111</v>
      </c>
      <c r="I77" s="1277">
        <f t="shared" si="12"/>
        <v>12737250</v>
      </c>
      <c r="J77" s="1277">
        <f t="shared" si="12"/>
        <v>0</v>
      </c>
      <c r="K77" s="1277">
        <f t="shared" si="12"/>
        <v>0</v>
      </c>
    </row>
    <row r="78" spans="1:13" ht="19.5" customHeight="1">
      <c r="A78" s="1279"/>
      <c r="B78" s="1279"/>
      <c r="C78" s="1279"/>
      <c r="D78" s="1279" t="s">
        <v>2186</v>
      </c>
      <c r="E78" s="1279"/>
      <c r="F78" s="1282">
        <v>40000</v>
      </c>
      <c r="G78" s="1282">
        <v>140000</v>
      </c>
      <c r="H78" s="1282">
        <v>40000</v>
      </c>
      <c r="I78" s="1282">
        <v>140000</v>
      </c>
      <c r="J78" s="1282"/>
      <c r="K78" s="1282"/>
    </row>
    <row r="79" spans="1:13" ht="19.5" customHeight="1">
      <c r="A79" s="1279"/>
      <c r="B79" s="1279"/>
      <c r="C79" s="1279"/>
      <c r="D79" s="1279" t="s">
        <v>2187</v>
      </c>
      <c r="E79" s="1279"/>
      <c r="F79" s="1282">
        <v>1165111</v>
      </c>
      <c r="G79" s="1282">
        <v>12597250</v>
      </c>
      <c r="H79" s="1282">
        <v>1165111</v>
      </c>
      <c r="I79" s="1282">
        <v>12597250</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520096</v>
      </c>
      <c r="G82" s="1277">
        <f t="shared" si="13"/>
        <v>7741188</v>
      </c>
      <c r="H82" s="1277">
        <f t="shared" si="13"/>
        <v>520096</v>
      </c>
      <c r="I82" s="1277">
        <f t="shared" si="13"/>
        <v>7741188</v>
      </c>
      <c r="J82" s="1277">
        <f t="shared" si="13"/>
        <v>0</v>
      </c>
      <c r="K82" s="1277">
        <f t="shared" si="13"/>
        <v>0</v>
      </c>
    </row>
    <row r="83" spans="1:13" ht="19.5" customHeight="1">
      <c r="A83" s="1279"/>
      <c r="B83" s="1279"/>
      <c r="C83" s="1279"/>
      <c r="D83" s="1279" t="s">
        <v>2189</v>
      </c>
      <c r="E83" s="1279"/>
      <c r="F83" s="1282">
        <v>520096</v>
      </c>
      <c r="G83" s="1282">
        <v>7741188</v>
      </c>
      <c r="H83" s="1282">
        <v>520096</v>
      </c>
      <c r="I83" s="1282">
        <v>7741188</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
        <v>0</v>
      </c>
      <c r="G88" s="1277">
        <f>G89</f>
        <v>0</v>
      </c>
      <c r="H88" s="1277">
        <f>H89</f>
        <v>0</v>
      </c>
      <c r="I88" s="1277">
        <f>I89</f>
        <v>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c r="G90" s="1282">
        <v>485470</v>
      </c>
      <c r="H90" s="1282"/>
      <c r="I90" s="1282">
        <v>485470</v>
      </c>
      <c r="J90" s="1282"/>
      <c r="K90" s="1282"/>
    </row>
    <row r="91" spans="1:13" s="1274" customFormat="1" ht="19.5" customHeight="1">
      <c r="A91" s="1289"/>
      <c r="B91" s="1302" t="s">
        <v>2197</v>
      </c>
      <c r="C91" s="1289"/>
      <c r="D91" s="1289"/>
      <c r="E91" s="1289"/>
      <c r="F91" s="1273">
        <f t="shared" ref="F91:K91" si="14">F92+F97+F101+F108+F114+F117</f>
        <v>8259396</v>
      </c>
      <c r="G91" s="1273">
        <f t="shared" si="14"/>
        <v>76300179</v>
      </c>
      <c r="H91" s="1273">
        <f t="shared" si="14"/>
        <v>8108496</v>
      </c>
      <c r="I91" s="1273">
        <f t="shared" si="14"/>
        <v>16773382</v>
      </c>
      <c r="J91" s="1273">
        <f t="shared" si="14"/>
        <v>150900</v>
      </c>
      <c r="K91" s="1273">
        <f t="shared" si="14"/>
        <v>59526797</v>
      </c>
    </row>
    <row r="92" spans="1:13" s="1278" customFormat="1" ht="19.5" customHeight="1">
      <c r="A92" s="1275"/>
      <c r="B92" s="1275"/>
      <c r="C92" s="1276" t="s">
        <v>2165</v>
      </c>
      <c r="D92" s="1275"/>
      <c r="E92" s="1275"/>
      <c r="F92" s="1277">
        <f t="shared" ref="F92:K92" si="15">F93+F94+F95+F96</f>
        <v>991958</v>
      </c>
      <c r="G92" s="1277">
        <f t="shared" si="15"/>
        <v>34516813</v>
      </c>
      <c r="H92" s="1277">
        <f t="shared" si="15"/>
        <v>991958</v>
      </c>
      <c r="I92" s="1277">
        <f t="shared" si="15"/>
        <v>5886371</v>
      </c>
      <c r="J92" s="1277">
        <f t="shared" si="15"/>
        <v>0</v>
      </c>
      <c r="K92" s="1277">
        <f t="shared" si="15"/>
        <v>28630442</v>
      </c>
    </row>
    <row r="93" spans="1:13" ht="19.5" customHeight="1">
      <c r="A93" s="1279"/>
      <c r="B93" s="1279"/>
      <c r="C93" s="1280"/>
      <c r="D93" s="1279" t="s">
        <v>2166</v>
      </c>
      <c r="E93" s="1279"/>
      <c r="F93" s="1282"/>
      <c r="G93" s="1282">
        <v>3770000</v>
      </c>
      <c r="H93" s="1282"/>
      <c r="I93" s="1282">
        <v>3770000</v>
      </c>
      <c r="J93" s="1282"/>
      <c r="K93" s="1282"/>
    </row>
    <row r="94" spans="1:13" ht="19.5" customHeight="1">
      <c r="A94" s="1279"/>
      <c r="B94" s="1279"/>
      <c r="C94" s="1280"/>
      <c r="D94" s="1279" t="s">
        <v>2167</v>
      </c>
      <c r="E94" s="1279"/>
      <c r="F94" s="1282"/>
      <c r="G94" s="1282">
        <v>27172453</v>
      </c>
      <c r="H94" s="1282"/>
      <c r="I94" s="1282">
        <v>761488</v>
      </c>
      <c r="J94" s="1282"/>
      <c r="K94" s="1282">
        <v>26410965</v>
      </c>
    </row>
    <row r="95" spans="1:13" ht="19.5" customHeight="1">
      <c r="A95" s="1279"/>
      <c r="B95" s="1279"/>
      <c r="C95" s="1280"/>
      <c r="D95" s="1279" t="s">
        <v>2168</v>
      </c>
      <c r="E95" s="1279"/>
      <c r="F95" s="1282">
        <v>991958</v>
      </c>
      <c r="G95" s="1282">
        <v>3574360</v>
      </c>
      <c r="H95" s="1282">
        <v>991958</v>
      </c>
      <c r="I95" s="1282">
        <v>1354883</v>
      </c>
      <c r="J95" s="1282"/>
      <c r="K95" s="1282">
        <v>2219477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1277300</v>
      </c>
      <c r="G97" s="1277">
        <f t="shared" si="16"/>
        <v>1297265</v>
      </c>
      <c r="H97" s="1277">
        <f t="shared" si="16"/>
        <v>1277300</v>
      </c>
      <c r="I97" s="1277">
        <f t="shared" si="16"/>
        <v>1297265</v>
      </c>
      <c r="J97" s="1277">
        <f t="shared" si="16"/>
        <v>0</v>
      </c>
      <c r="K97" s="1277">
        <f t="shared" si="16"/>
        <v>0</v>
      </c>
    </row>
    <row r="98" spans="1:11" ht="19.5" customHeight="1">
      <c r="A98" s="1279"/>
      <c r="B98" s="1279"/>
      <c r="C98" s="1280"/>
      <c r="D98" s="1279" t="s">
        <v>2171</v>
      </c>
      <c r="E98" s="1279"/>
      <c r="F98" s="1282">
        <v>1277300</v>
      </c>
      <c r="G98" s="1282">
        <v>1277300</v>
      </c>
      <c r="H98" s="1282">
        <v>1277300</v>
      </c>
      <c r="I98" s="1282">
        <v>1277300</v>
      </c>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19965</v>
      </c>
      <c r="H100" s="1282">
        <v>0</v>
      </c>
      <c r="I100" s="1282">
        <v>19965</v>
      </c>
      <c r="J100" s="1282"/>
      <c r="K100" s="1282"/>
    </row>
    <row r="101" spans="1:11" s="1278" customFormat="1" ht="19.5" customHeight="1">
      <c r="A101" s="1275"/>
      <c r="B101" s="1275"/>
      <c r="C101" s="1276" t="s">
        <v>2174</v>
      </c>
      <c r="D101" s="1275"/>
      <c r="E101" s="1275"/>
      <c r="F101" s="1277">
        <f t="shared" ref="F101:K101" si="17">F102+F103+F104+F105</f>
        <v>5786947</v>
      </c>
      <c r="G101" s="1277">
        <f t="shared" si="17"/>
        <v>39762910</v>
      </c>
      <c r="H101" s="1277">
        <f t="shared" si="17"/>
        <v>5636047</v>
      </c>
      <c r="I101" s="1277">
        <f t="shared" si="17"/>
        <v>8866555</v>
      </c>
      <c r="J101" s="1277">
        <f t="shared" si="17"/>
        <v>150900</v>
      </c>
      <c r="K101" s="1277">
        <f t="shared" si="17"/>
        <v>30896355</v>
      </c>
    </row>
    <row r="102" spans="1:11" ht="19.5" customHeight="1">
      <c r="A102" s="1279"/>
      <c r="B102" s="1279"/>
      <c r="C102" s="1280"/>
      <c r="D102" s="1279" t="s">
        <v>2175</v>
      </c>
      <c r="E102" s="1279"/>
      <c r="F102" s="1282">
        <v>248599</v>
      </c>
      <c r="G102" s="1282">
        <v>2031979</v>
      </c>
      <c r="H102" s="1282">
        <v>248599</v>
      </c>
      <c r="I102" s="1282">
        <v>343289</v>
      </c>
      <c r="J102" s="1282">
        <v>0</v>
      </c>
      <c r="K102" s="1282">
        <v>1688690</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5538348</v>
      </c>
      <c r="G105" s="1282">
        <v>37730931</v>
      </c>
      <c r="H105" s="1282">
        <v>5387448</v>
      </c>
      <c r="I105" s="1282">
        <v>8523266</v>
      </c>
      <c r="J105" s="1282">
        <v>150900</v>
      </c>
      <c r="K105" s="1282">
        <v>29207665</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0</v>
      </c>
      <c r="H108" s="1277">
        <f t="shared" si="18"/>
        <v>0</v>
      </c>
      <c r="I108" s="1277">
        <f t="shared" si="18"/>
        <v>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c r="H111" s="1282"/>
      <c r="I111" s="1282"/>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v>0</v>
      </c>
      <c r="I116" s="1282">
        <v>520000</v>
      </c>
      <c r="J116" s="1282"/>
      <c r="K116" s="1282"/>
    </row>
    <row r="117" spans="1:11" ht="20.25" customHeight="1">
      <c r="A117" s="1279"/>
      <c r="B117" s="1279"/>
      <c r="C117" s="1279" t="s">
        <v>2198</v>
      </c>
      <c r="D117" s="1279"/>
      <c r="E117" s="1279"/>
      <c r="F117" s="1282">
        <v>203191</v>
      </c>
      <c r="G117" s="1282">
        <v>203191</v>
      </c>
      <c r="H117" s="1282">
        <v>203191</v>
      </c>
      <c r="I117" s="1282">
        <v>203191</v>
      </c>
      <c r="J117" s="1282"/>
      <c r="K117" s="1282"/>
    </row>
    <row r="118" spans="1:11" s="1274" customFormat="1" ht="20.25" customHeight="1">
      <c r="A118" s="1289"/>
      <c r="B118" s="1290" t="s">
        <v>2151</v>
      </c>
      <c r="C118" s="1289"/>
      <c r="D118" s="1289"/>
      <c r="E118" s="1289"/>
      <c r="F118" s="1273">
        <f t="shared" ref="F118:K118" si="20">F91+F56</f>
        <v>22125256</v>
      </c>
      <c r="G118" s="1273">
        <f t="shared" si="20"/>
        <v>186788093</v>
      </c>
      <c r="H118" s="1273">
        <f t="shared" si="20"/>
        <v>21974356</v>
      </c>
      <c r="I118" s="1273">
        <f t="shared" si="20"/>
        <v>126489866</v>
      </c>
      <c r="J118" s="1273">
        <f t="shared" si="20"/>
        <v>150900</v>
      </c>
      <c r="K118" s="1273">
        <f t="shared" si="20"/>
        <v>60298227</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-980090</v>
      </c>
      <c r="G120" s="1282">
        <v>21074176</v>
      </c>
      <c r="H120" s="1282">
        <v>-980090</v>
      </c>
      <c r="I120" s="1282">
        <v>21074176</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c r="G122" s="1282">
        <v>557981</v>
      </c>
      <c r="H122" s="1282"/>
      <c r="I122" s="1282">
        <v>557981</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21145166</v>
      </c>
      <c r="G127" s="1294">
        <f t="shared" si="21"/>
        <v>208420250</v>
      </c>
      <c r="H127" s="1294">
        <f t="shared" si="21"/>
        <v>20994266</v>
      </c>
      <c r="I127" s="1294">
        <f t="shared" si="21"/>
        <v>148122023</v>
      </c>
      <c r="J127" s="1294">
        <f t="shared" si="21"/>
        <v>150900</v>
      </c>
      <c r="K127" s="1294">
        <f t="shared" si="21"/>
        <v>60298227</v>
      </c>
    </row>
    <row r="128" spans="1:11" ht="20.25" customHeight="1">
      <c r="A128" s="1279" t="s">
        <v>2207</v>
      </c>
      <c r="B128" s="1279"/>
      <c r="C128" s="1279"/>
      <c r="D128" s="1279"/>
      <c r="E128" s="1308"/>
      <c r="F128" s="1282">
        <v>95492847</v>
      </c>
      <c r="G128" s="1282"/>
      <c r="H128" s="1282"/>
      <c r="I128" s="1282"/>
      <c r="J128" s="1282"/>
      <c r="K128" s="1282"/>
    </row>
    <row r="129" spans="1:11" s="1295" customFormat="1" ht="20.25" customHeight="1">
      <c r="A129" s="1292" t="s">
        <v>2208</v>
      </c>
      <c r="B129" s="1292"/>
      <c r="C129" s="1292"/>
      <c r="D129" s="1292"/>
      <c r="E129" s="1292"/>
      <c r="F129" s="1294">
        <f>F127+F128</f>
        <v>116638013</v>
      </c>
      <c r="G129" s="1294"/>
      <c r="H129" s="1294"/>
      <c r="I129" s="1294"/>
      <c r="J129" s="1294"/>
      <c r="K129" s="1294"/>
    </row>
    <row r="130" spans="1:11" ht="20.25" customHeight="1">
      <c r="A130" s="1279" t="s">
        <v>2209</v>
      </c>
      <c r="B130" s="1279"/>
      <c r="C130" s="1279"/>
      <c r="D130" s="1279"/>
      <c r="E130" s="1279"/>
      <c r="F130" s="1282">
        <v>6712127</v>
      </c>
      <c r="G130" s="1282"/>
      <c r="H130" s="1282"/>
      <c r="I130" s="1282"/>
      <c r="J130" s="1282"/>
      <c r="K130" s="1282"/>
    </row>
    <row r="131" spans="1:11" s="1295" customFormat="1" ht="20.25" customHeight="1">
      <c r="A131" s="1291" t="s">
        <v>2210</v>
      </c>
      <c r="B131" s="1292"/>
      <c r="C131" s="1292"/>
      <c r="D131" s="1292"/>
      <c r="E131" s="1292"/>
      <c r="F131" s="1294">
        <f>F128+F130</f>
        <v>102204974</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2597</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4" type="noConversion"/>
  <hyperlinks>
    <hyperlink ref="L2" location="預告統計資料發布時間表!A1" display="回發布時間表" xr:uid="{75F55FA6-E0B4-4BD4-8CAE-3DA2833FCC51}"/>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064871-24E7-493C-B65A-11D0D0BC95D1}">
  <dimension ref="A1:M135"/>
  <sheetViews>
    <sheetView showGridLines="0" zoomScale="85" zoomScaleNormal="85" workbookViewId="0">
      <pane xSplit="5" topLeftCell="F1" activePane="topRight" state="frozen"/>
      <selection pane="topRight" activeCell="L2" sqref="L2"/>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c r="L2" s="107" t="s">
        <v>62</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2598</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60694109</v>
      </c>
      <c r="G7" s="1273">
        <f t="shared" si="0"/>
        <v>262534306</v>
      </c>
      <c r="H7" s="1273">
        <f t="shared" si="0"/>
        <v>34151509</v>
      </c>
      <c r="I7" s="1273">
        <f>I8+I18+I19+I20+I22+I25+I31+I34+I35+I36</f>
        <v>176303883</v>
      </c>
      <c r="J7" s="1273">
        <f>J8+J18+J19+J20+J21+K22+J25+J31+J34+J35+J36</f>
        <v>26542600</v>
      </c>
      <c r="K7" s="1273">
        <f t="shared" si="0"/>
        <v>86230423</v>
      </c>
    </row>
    <row r="8" spans="1:12" s="1278" customFormat="1" ht="19.5" customHeight="1">
      <c r="A8" s="1275"/>
      <c r="B8" s="1275"/>
      <c r="C8" s="1276" t="s">
        <v>2119</v>
      </c>
      <c r="D8" s="1275"/>
      <c r="E8" s="1275"/>
      <c r="F8" s="1277">
        <f t="shared" ref="F8:K8" si="1">F9+F10+F11+F12+F13+F16</f>
        <v>18771744</v>
      </c>
      <c r="G8" s="1277">
        <f t="shared" si="1"/>
        <v>134637373</v>
      </c>
      <c r="H8" s="1277">
        <f t="shared" si="1"/>
        <v>18771744</v>
      </c>
      <c r="I8" s="1277">
        <f t="shared" si="1"/>
        <v>134637373</v>
      </c>
      <c r="J8" s="1277">
        <f t="shared" si="1"/>
        <v>0</v>
      </c>
      <c r="K8" s="1277">
        <f t="shared" si="1"/>
        <v>0</v>
      </c>
    </row>
    <row r="9" spans="1:12" ht="19.5" customHeight="1">
      <c r="A9" s="1279"/>
      <c r="B9" s="1279"/>
      <c r="C9" s="1280"/>
      <c r="D9" s="1279" t="s">
        <v>2120</v>
      </c>
      <c r="E9" s="1281"/>
      <c r="F9" s="1282">
        <v>83812</v>
      </c>
      <c r="G9" s="1282">
        <v>3237772</v>
      </c>
      <c r="H9" s="1282">
        <v>83812</v>
      </c>
      <c r="I9" s="1282">
        <v>3237772</v>
      </c>
      <c r="J9" s="1282"/>
      <c r="K9" s="1282"/>
    </row>
    <row r="10" spans="1:12" ht="19.5" customHeight="1">
      <c r="A10" s="1279"/>
      <c r="B10" s="1279"/>
      <c r="C10" s="1280"/>
      <c r="D10" s="1279" t="s">
        <v>2121</v>
      </c>
      <c r="E10" s="1279"/>
      <c r="F10" s="1282">
        <v>1042</v>
      </c>
      <c r="G10" s="1282">
        <v>186958</v>
      </c>
      <c r="H10" s="1282">
        <v>1042</v>
      </c>
      <c r="I10" s="1282">
        <v>186958</v>
      </c>
      <c r="J10" s="1282"/>
      <c r="K10" s="1282"/>
    </row>
    <row r="11" spans="1:12" ht="19.5" customHeight="1">
      <c r="A11" s="1279"/>
      <c r="B11" s="1279"/>
      <c r="C11" s="1280"/>
      <c r="D11" s="1279" t="s">
        <v>2122</v>
      </c>
      <c r="E11" s="1279"/>
      <c r="F11" s="1282">
        <v>20741</v>
      </c>
      <c r="G11" s="1282">
        <v>156950</v>
      </c>
      <c r="H11" s="1282">
        <v>20741</v>
      </c>
      <c r="I11" s="1282">
        <v>156950</v>
      </c>
      <c r="J11" s="1282"/>
      <c r="K11" s="1282"/>
    </row>
    <row r="12" spans="1:12" ht="19.5" customHeight="1">
      <c r="A12" s="1279"/>
      <c r="B12" s="1279"/>
      <c r="C12" s="1280"/>
      <c r="D12" s="1279" t="s">
        <v>2123</v>
      </c>
      <c r="E12" s="1279"/>
      <c r="F12" s="1282">
        <v>703900</v>
      </c>
      <c r="G12" s="1282">
        <v>800992</v>
      </c>
      <c r="H12" s="1282">
        <v>703900</v>
      </c>
      <c r="I12" s="1282">
        <v>800992</v>
      </c>
      <c r="J12" s="1282"/>
      <c r="K12" s="1282"/>
    </row>
    <row r="13" spans="1:12" s="1286" customFormat="1" ht="19.5" customHeight="1">
      <c r="A13" s="1283"/>
      <c r="B13" s="1283"/>
      <c r="C13" s="1284"/>
      <c r="D13" s="1283" t="s">
        <v>2124</v>
      </c>
      <c r="E13" s="1283"/>
      <c r="F13" s="1285">
        <f t="shared" ref="F13:K13" si="2">F14+F15</f>
        <v>5908</v>
      </c>
      <c r="G13" s="1285">
        <f t="shared" si="2"/>
        <v>476725</v>
      </c>
      <c r="H13" s="1285">
        <f t="shared" si="2"/>
        <v>5908</v>
      </c>
      <c r="I13" s="1285">
        <f t="shared" si="2"/>
        <v>476725</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5908</v>
      </c>
      <c r="G15" s="1282">
        <v>476725</v>
      </c>
      <c r="H15" s="1282">
        <v>5908</v>
      </c>
      <c r="I15" s="1282">
        <v>476725</v>
      </c>
      <c r="J15" s="1282"/>
      <c r="K15" s="1282"/>
    </row>
    <row r="16" spans="1:12" ht="19.5" customHeight="1">
      <c r="A16" s="1279"/>
      <c r="B16" s="1279"/>
      <c r="C16" s="1280"/>
      <c r="D16" s="1279" t="s">
        <v>2127</v>
      </c>
      <c r="E16" s="1279"/>
      <c r="F16" s="1282">
        <v>17956341</v>
      </c>
      <c r="G16" s="1282">
        <v>129777976</v>
      </c>
      <c r="H16" s="1282">
        <v>17956341</v>
      </c>
      <c r="I16" s="1282">
        <v>129777976</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17464</v>
      </c>
      <c r="G19" s="1282">
        <v>194974</v>
      </c>
      <c r="H19" s="1282">
        <v>17464</v>
      </c>
      <c r="I19" s="1282">
        <v>194974</v>
      </c>
      <c r="J19" s="1282"/>
      <c r="K19" s="1282"/>
    </row>
    <row r="20" spans="1:11" ht="19.5" customHeight="1">
      <c r="A20" s="1279"/>
      <c r="B20" s="1279"/>
      <c r="C20" s="1287" t="s">
        <v>2131</v>
      </c>
      <c r="D20" s="1279"/>
      <c r="E20" s="1279"/>
      <c r="F20" s="1282">
        <v>466953</v>
      </c>
      <c r="G20" s="1282">
        <v>8758200</v>
      </c>
      <c r="H20" s="1282">
        <v>466953</v>
      </c>
      <c r="I20" s="1282">
        <v>8758200</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26860</v>
      </c>
      <c r="G22" s="1277">
        <f t="shared" si="3"/>
        <v>1836951</v>
      </c>
      <c r="H22" s="1277">
        <f t="shared" si="3"/>
        <v>26860</v>
      </c>
      <c r="I22" s="1277">
        <f>I23+I24</f>
        <v>1836951</v>
      </c>
      <c r="J22" s="1277">
        <f t="shared" si="3"/>
        <v>0</v>
      </c>
      <c r="K22" s="1277">
        <f t="shared" si="3"/>
        <v>0</v>
      </c>
    </row>
    <row r="23" spans="1:11" ht="19.5" customHeight="1">
      <c r="A23" s="1279"/>
      <c r="B23" s="1279"/>
      <c r="C23" s="1281"/>
      <c r="D23" s="1287" t="s">
        <v>2134</v>
      </c>
      <c r="E23" s="1279"/>
      <c r="F23" s="1282">
        <v>26860</v>
      </c>
      <c r="G23" s="1282">
        <v>1809631</v>
      </c>
      <c r="H23" s="1282">
        <v>26860</v>
      </c>
      <c r="I23" s="1282">
        <v>1809631</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41388604</v>
      </c>
      <c r="G31" s="1277">
        <f t="shared" si="4"/>
        <v>116021881</v>
      </c>
      <c r="H31" s="1277">
        <f t="shared" si="4"/>
        <v>14846004</v>
      </c>
      <c r="I31" s="1277">
        <f t="shared" si="4"/>
        <v>29791458</v>
      </c>
      <c r="J31" s="1277">
        <f t="shared" si="4"/>
        <v>26542600</v>
      </c>
      <c r="K31" s="1277">
        <f t="shared" si="4"/>
        <v>86230423</v>
      </c>
    </row>
    <row r="32" spans="1:11" ht="19.5" customHeight="1">
      <c r="A32" s="1279"/>
      <c r="B32" s="1279"/>
      <c r="C32" s="1279"/>
      <c r="D32" s="1279" t="s">
        <v>2141</v>
      </c>
      <c r="E32" s="1279"/>
      <c r="F32" s="1282">
        <v>41388604</v>
      </c>
      <c r="G32" s="1282">
        <v>116021881</v>
      </c>
      <c r="H32" s="1282">
        <v>14846004</v>
      </c>
      <c r="I32" s="1282">
        <v>29791458</v>
      </c>
      <c r="J32" s="1282">
        <v>26542600</v>
      </c>
      <c r="K32" s="1282">
        <v>86230423</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17000</v>
      </c>
      <c r="H34" s="1282">
        <v>0</v>
      </c>
      <c r="I34" s="1282">
        <v>17000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22484</v>
      </c>
      <c r="G36" s="1282">
        <v>1067927</v>
      </c>
      <c r="H36" s="1282">
        <v>22484</v>
      </c>
      <c r="I36" s="1282">
        <v>1067927</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60694109</v>
      </c>
      <c r="G43" s="1273">
        <f t="shared" si="5"/>
        <v>261643156</v>
      </c>
      <c r="H43" s="1273">
        <f t="shared" si="5"/>
        <v>34151509</v>
      </c>
      <c r="I43" s="1273">
        <f t="shared" si="5"/>
        <v>175412733</v>
      </c>
      <c r="J43" s="1273">
        <f t="shared" si="5"/>
        <v>26542600</v>
      </c>
      <c r="K43" s="1273">
        <f t="shared" si="5"/>
        <v>86230423</v>
      </c>
    </row>
    <row r="44" spans="1:11" ht="19.5" customHeight="1">
      <c r="A44" s="1279"/>
      <c r="B44" s="1279" t="s">
        <v>2152</v>
      </c>
      <c r="C44" s="1279"/>
      <c r="D44" s="1279"/>
      <c r="E44" s="1279"/>
      <c r="F44" s="1282"/>
      <c r="G44" s="1282">
        <v>-891150</v>
      </c>
      <c r="H44" s="1282"/>
      <c r="I44" s="1282">
        <v>-891150</v>
      </c>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60694109</v>
      </c>
      <c r="G51" s="1294">
        <f t="shared" si="6"/>
        <v>261643156</v>
      </c>
      <c r="H51" s="1294">
        <f t="shared" si="6"/>
        <v>34151509</v>
      </c>
      <c r="I51" s="1294">
        <f t="shared" si="6"/>
        <v>175412733</v>
      </c>
      <c r="J51" s="1294">
        <f t="shared" si="6"/>
        <v>26542600</v>
      </c>
      <c r="K51" s="1294">
        <f t="shared" si="6"/>
        <v>86230423</v>
      </c>
    </row>
    <row r="52" spans="1:13" s="1300" customFormat="1" ht="19.5" customHeight="1">
      <c r="A52" s="1296" t="s">
        <v>2160</v>
      </c>
      <c r="B52" s="1297"/>
      <c r="C52" s="1297"/>
      <c r="D52" s="1297"/>
      <c r="E52" s="1298"/>
      <c r="F52" s="1299">
        <v>15586738</v>
      </c>
      <c r="G52" s="1299">
        <v>200949047</v>
      </c>
      <c r="H52" s="1299">
        <v>15586738</v>
      </c>
      <c r="I52" s="1299">
        <v>141261224</v>
      </c>
      <c r="J52" s="1299">
        <v>0</v>
      </c>
      <c r="K52" s="1299">
        <v>59687823</v>
      </c>
    </row>
    <row r="53" spans="1:13" s="1295" customFormat="1" ht="19.5" customHeight="1">
      <c r="A53" s="1291" t="s">
        <v>2161</v>
      </c>
      <c r="B53" s="1292"/>
      <c r="C53" s="1292"/>
      <c r="D53" s="1292"/>
      <c r="E53" s="1301"/>
      <c r="F53" s="1294">
        <f t="shared" ref="F53:K53" si="7">F51+F52</f>
        <v>76280847</v>
      </c>
      <c r="G53" s="1294">
        <f t="shared" si="7"/>
        <v>462592203</v>
      </c>
      <c r="H53" s="1294">
        <f t="shared" si="7"/>
        <v>49738247</v>
      </c>
      <c r="I53" s="1294">
        <f t="shared" si="7"/>
        <v>316673957</v>
      </c>
      <c r="J53" s="1294">
        <f t="shared" si="7"/>
        <v>26542600</v>
      </c>
      <c r="K53" s="1294">
        <f t="shared" si="7"/>
        <v>145918246</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F57+F62+F66+F71+F77+F82+F88+F90</f>
        <v>15922792</v>
      </c>
      <c r="G56" s="1273">
        <f>G57+G62+G66+G71+G77+G82+G88+G90</f>
        <v>126410706</v>
      </c>
      <c r="H56" s="1273">
        <f>H57+H62+H66+H71+H77+H82+H88+H90</f>
        <v>15913492</v>
      </c>
      <c r="I56" s="1273">
        <f>I57+I62+I66+I71+I77+I82+I88+I90</f>
        <v>125629976</v>
      </c>
      <c r="J56" s="1273">
        <f>J57+J62+J66+J71+J77+J82+J90+J88</f>
        <v>9300</v>
      </c>
      <c r="K56" s="1273">
        <f>K57+K62+K66+K71+K77+K82+K90+K88</f>
        <v>780730</v>
      </c>
    </row>
    <row r="57" spans="1:13" s="1278" customFormat="1" ht="19.5" customHeight="1">
      <c r="A57" s="1275"/>
      <c r="B57" s="1275"/>
      <c r="C57" s="1276" t="s">
        <v>2165</v>
      </c>
      <c r="D57" s="1275"/>
      <c r="E57" s="1275"/>
      <c r="F57" s="1277">
        <f t="shared" ref="F57:K57" si="8">F58+F59+F60+F61</f>
        <v>7257505</v>
      </c>
      <c r="G57" s="1277">
        <f t="shared" si="8"/>
        <v>65946484</v>
      </c>
      <c r="H57" s="1277">
        <f t="shared" si="8"/>
        <v>7248205</v>
      </c>
      <c r="I57" s="1277">
        <f t="shared" si="8"/>
        <v>65913684</v>
      </c>
      <c r="J57" s="1277">
        <f t="shared" si="8"/>
        <v>9300</v>
      </c>
      <c r="K57" s="1277">
        <f t="shared" si="8"/>
        <v>32800</v>
      </c>
    </row>
    <row r="58" spans="1:13" ht="19.5" customHeight="1">
      <c r="A58" s="1279"/>
      <c r="B58" s="1279"/>
      <c r="C58" s="1280"/>
      <c r="D58" s="1279" t="s">
        <v>2166</v>
      </c>
      <c r="E58" s="1279"/>
      <c r="F58" s="1282">
        <v>1463000</v>
      </c>
      <c r="G58" s="1282">
        <v>19239000</v>
      </c>
      <c r="H58" s="1282">
        <v>1463000</v>
      </c>
      <c r="I58" s="1282">
        <v>19239000</v>
      </c>
      <c r="J58" s="1282"/>
      <c r="K58" s="1282"/>
    </row>
    <row r="59" spans="1:13" ht="19.5" customHeight="1">
      <c r="A59" s="1279"/>
      <c r="B59" s="1279"/>
      <c r="C59" s="1280"/>
      <c r="D59" s="1279" t="s">
        <v>2167</v>
      </c>
      <c r="E59" s="1279"/>
      <c r="F59" s="1282">
        <v>1864753</v>
      </c>
      <c r="G59" s="1282">
        <v>19805631</v>
      </c>
      <c r="H59" s="1282">
        <v>1864753</v>
      </c>
      <c r="I59" s="1282">
        <v>19805631</v>
      </c>
      <c r="J59" s="1282"/>
      <c r="K59" s="1282"/>
      <c r="L59" s="330"/>
      <c r="M59" s="330"/>
    </row>
    <row r="60" spans="1:13" ht="19.5" customHeight="1">
      <c r="A60" s="1279"/>
      <c r="B60" s="1279"/>
      <c r="C60" s="1280"/>
      <c r="D60" s="1279" t="s">
        <v>2168</v>
      </c>
      <c r="E60" s="1279"/>
      <c r="F60" s="1282">
        <v>3925183</v>
      </c>
      <c r="G60" s="1282">
        <v>26876112</v>
      </c>
      <c r="H60" s="1282">
        <v>3915883</v>
      </c>
      <c r="I60" s="1282">
        <v>26843312</v>
      </c>
      <c r="J60" s="1282">
        <v>9300</v>
      </c>
      <c r="K60" s="1282">
        <v>32800</v>
      </c>
    </row>
    <row r="61" spans="1:13" ht="19.5" customHeight="1">
      <c r="A61" s="1279"/>
      <c r="B61" s="1279"/>
      <c r="C61" s="1280"/>
      <c r="D61" s="1279" t="s">
        <v>2169</v>
      </c>
      <c r="E61" s="1279"/>
      <c r="F61" s="1282">
        <v>4569</v>
      </c>
      <c r="G61" s="1282">
        <v>25741</v>
      </c>
      <c r="H61" s="1282">
        <v>4569</v>
      </c>
      <c r="I61" s="1282">
        <v>25741</v>
      </c>
      <c r="J61" s="1282"/>
      <c r="K61" s="1282"/>
    </row>
    <row r="62" spans="1:13" s="1278" customFormat="1" ht="19.5" customHeight="1">
      <c r="A62" s="1275"/>
      <c r="B62" s="1275"/>
      <c r="C62" s="1276" t="s">
        <v>2170</v>
      </c>
      <c r="D62" s="1275"/>
      <c r="E62" s="1275"/>
      <c r="F62" s="1277">
        <f t="shared" ref="F62:K62" si="9">F63+F64+F65</f>
        <v>53204</v>
      </c>
      <c r="G62" s="1277">
        <f t="shared" si="9"/>
        <v>4431428</v>
      </c>
      <c r="H62" s="1277">
        <f t="shared" si="9"/>
        <v>53204</v>
      </c>
      <c r="I62" s="1277">
        <f t="shared" si="9"/>
        <v>4431428</v>
      </c>
      <c r="J62" s="1277">
        <f t="shared" si="9"/>
        <v>0</v>
      </c>
      <c r="K62" s="1277">
        <f t="shared" si="9"/>
        <v>0</v>
      </c>
    </row>
    <row r="63" spans="1:13" ht="19.5" customHeight="1">
      <c r="A63" s="1279"/>
      <c r="B63" s="1279"/>
      <c r="C63" s="1280"/>
      <c r="D63" s="1279" t="s">
        <v>2171</v>
      </c>
      <c r="E63" s="1279"/>
      <c r="F63" s="1282">
        <v>16695</v>
      </c>
      <c r="G63" s="1282">
        <v>3961055</v>
      </c>
      <c r="H63" s="1282">
        <v>16695</v>
      </c>
      <c r="I63" s="1282">
        <v>3961055</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36509</v>
      </c>
      <c r="G65" s="1282">
        <v>470373</v>
      </c>
      <c r="H65" s="1282">
        <v>36509</v>
      </c>
      <c r="I65" s="1282">
        <v>470373</v>
      </c>
      <c r="J65" s="1282"/>
      <c r="K65" s="1282"/>
    </row>
    <row r="66" spans="1:13" s="1278" customFormat="1" ht="19.5" customHeight="1">
      <c r="A66" s="1275"/>
      <c r="B66" s="1275"/>
      <c r="C66" s="1276" t="s">
        <v>2174</v>
      </c>
      <c r="D66" s="1275"/>
      <c r="E66" s="1275"/>
      <c r="F66" s="1277">
        <f t="shared" ref="F66:K66" si="10">F67+F68+F69+F70</f>
        <v>6242141</v>
      </c>
      <c r="G66" s="1277">
        <f t="shared" si="10"/>
        <v>31227163</v>
      </c>
      <c r="H66" s="1277">
        <f t="shared" si="10"/>
        <v>6242141</v>
      </c>
      <c r="I66" s="1277">
        <f t="shared" si="10"/>
        <v>30479233</v>
      </c>
      <c r="J66" s="1277">
        <f t="shared" si="10"/>
        <v>0</v>
      </c>
      <c r="K66" s="1277">
        <f t="shared" si="10"/>
        <v>747930</v>
      </c>
    </row>
    <row r="67" spans="1:13" ht="19.5" customHeight="1">
      <c r="A67" s="1279"/>
      <c r="B67" s="1279"/>
      <c r="C67" s="1280"/>
      <c r="D67" s="1279" t="s">
        <v>2175</v>
      </c>
      <c r="E67" s="1279"/>
      <c r="F67" s="1282">
        <v>4723108</v>
      </c>
      <c r="G67" s="1282">
        <v>16040273</v>
      </c>
      <c r="H67" s="1282">
        <v>4723108</v>
      </c>
      <c r="I67" s="1282">
        <v>15711273</v>
      </c>
      <c r="J67" s="1282"/>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531045</v>
      </c>
      <c r="G69" s="1282">
        <v>5747867</v>
      </c>
      <c r="H69" s="1282">
        <v>531045</v>
      </c>
      <c r="I69" s="1282">
        <v>5328937</v>
      </c>
      <c r="J69" s="1282"/>
      <c r="K69" s="1282">
        <v>418930</v>
      </c>
    </row>
    <row r="70" spans="1:13" ht="19.5" customHeight="1">
      <c r="A70" s="1279"/>
      <c r="B70" s="1279"/>
      <c r="C70" s="1280"/>
      <c r="D70" s="1279" t="s">
        <v>2178</v>
      </c>
      <c r="E70" s="1279"/>
      <c r="F70" s="1282">
        <v>987988</v>
      </c>
      <c r="G70" s="1282">
        <v>9439023</v>
      </c>
      <c r="H70" s="1282">
        <v>987988</v>
      </c>
      <c r="I70" s="1282">
        <v>9439023</v>
      </c>
      <c r="J70" s="1282"/>
      <c r="K70" s="1282"/>
    </row>
    <row r="71" spans="1:13" s="1278" customFormat="1" ht="19.5" customHeight="1">
      <c r="A71" s="1275"/>
      <c r="B71" s="1275"/>
      <c r="C71" s="1276" t="s">
        <v>2179</v>
      </c>
      <c r="D71" s="1275"/>
      <c r="E71" s="1275"/>
      <c r="F71" s="1277">
        <f t="shared" ref="F71:K71" si="11">F72+F73+F74+F75+F76</f>
        <v>42809</v>
      </c>
      <c r="G71" s="1277">
        <f t="shared" si="11"/>
        <v>1514590</v>
      </c>
      <c r="H71" s="1277">
        <f t="shared" si="11"/>
        <v>42809</v>
      </c>
      <c r="I71" s="1277">
        <f t="shared" si="11"/>
        <v>1514590</v>
      </c>
      <c r="J71" s="1277">
        <f t="shared" si="11"/>
        <v>0</v>
      </c>
      <c r="K71" s="1277">
        <f t="shared" si="11"/>
        <v>0</v>
      </c>
    </row>
    <row r="72" spans="1:13" ht="19.5" customHeight="1">
      <c r="A72" s="1279"/>
      <c r="B72" s="1279"/>
      <c r="C72" s="1280"/>
      <c r="D72" s="1279" t="s">
        <v>2180</v>
      </c>
      <c r="E72" s="1279"/>
      <c r="F72" s="1282">
        <v>0</v>
      </c>
      <c r="G72" s="1282">
        <v>370744</v>
      </c>
      <c r="H72" s="1282">
        <v>0</v>
      </c>
      <c r="I72" s="1282">
        <v>370744</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42809</v>
      </c>
      <c r="G74" s="1282">
        <v>1143846</v>
      </c>
      <c r="H74" s="1282">
        <v>42809</v>
      </c>
      <c r="I74" s="1282">
        <v>1143846</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1596837</v>
      </c>
      <c r="G77" s="1277">
        <f t="shared" si="12"/>
        <v>14334087</v>
      </c>
      <c r="H77" s="1277">
        <f t="shared" si="12"/>
        <v>1596837</v>
      </c>
      <c r="I77" s="1277">
        <f t="shared" si="12"/>
        <v>14334087</v>
      </c>
      <c r="J77" s="1277">
        <f t="shared" si="12"/>
        <v>0</v>
      </c>
      <c r="K77" s="1277">
        <f t="shared" si="12"/>
        <v>0</v>
      </c>
    </row>
    <row r="78" spans="1:13" ht="19.5" customHeight="1">
      <c r="A78" s="1279"/>
      <c r="B78" s="1279"/>
      <c r="C78" s="1279"/>
      <c r="D78" s="1279" t="s">
        <v>2186</v>
      </c>
      <c r="E78" s="1279"/>
      <c r="F78" s="1282">
        <v>0</v>
      </c>
      <c r="G78" s="1282">
        <v>140000</v>
      </c>
      <c r="H78" s="1282">
        <v>0</v>
      </c>
      <c r="I78" s="1282">
        <v>140000</v>
      </c>
      <c r="J78" s="1282"/>
      <c r="K78" s="1282"/>
    </row>
    <row r="79" spans="1:13" ht="19.5" customHeight="1">
      <c r="A79" s="1279"/>
      <c r="B79" s="1279"/>
      <c r="C79" s="1279"/>
      <c r="D79" s="1279" t="s">
        <v>2187</v>
      </c>
      <c r="E79" s="1279"/>
      <c r="F79" s="1282">
        <v>1596837</v>
      </c>
      <c r="G79" s="1282">
        <v>14194087</v>
      </c>
      <c r="H79" s="1282">
        <v>1596837</v>
      </c>
      <c r="I79" s="1282">
        <v>14194087</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520096</v>
      </c>
      <c r="G82" s="1277">
        <f t="shared" si="13"/>
        <v>8261284</v>
      </c>
      <c r="H82" s="1277">
        <f t="shared" si="13"/>
        <v>520096</v>
      </c>
      <c r="I82" s="1277">
        <f t="shared" si="13"/>
        <v>8261284</v>
      </c>
      <c r="J82" s="1277">
        <f t="shared" si="13"/>
        <v>0</v>
      </c>
      <c r="K82" s="1277">
        <f t="shared" si="13"/>
        <v>0</v>
      </c>
    </row>
    <row r="83" spans="1:13" ht="19.5" customHeight="1">
      <c r="A83" s="1279"/>
      <c r="B83" s="1279"/>
      <c r="C83" s="1279"/>
      <c r="D83" s="1279" t="s">
        <v>2189</v>
      </c>
      <c r="E83" s="1279"/>
      <c r="F83" s="1282">
        <v>520096</v>
      </c>
      <c r="G83" s="1282">
        <v>8261284</v>
      </c>
      <c r="H83" s="1282">
        <v>520096</v>
      </c>
      <c r="I83" s="1282">
        <v>8261284</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
        <v>0</v>
      </c>
      <c r="G88" s="1277">
        <f>G89</f>
        <v>0</v>
      </c>
      <c r="H88" s="1277">
        <f>H89</f>
        <v>0</v>
      </c>
      <c r="I88" s="1277">
        <f>I89</f>
        <v>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210200</v>
      </c>
      <c r="G90" s="1282">
        <v>695670</v>
      </c>
      <c r="H90" s="1282">
        <v>210200</v>
      </c>
      <c r="I90" s="1282">
        <v>695670</v>
      </c>
      <c r="J90" s="1282"/>
      <c r="K90" s="1282"/>
    </row>
    <row r="91" spans="1:13" s="1274" customFormat="1" ht="19.5" customHeight="1">
      <c r="A91" s="1289"/>
      <c r="B91" s="1302" t="s">
        <v>2197</v>
      </c>
      <c r="C91" s="1289"/>
      <c r="D91" s="1289"/>
      <c r="E91" s="1289"/>
      <c r="F91" s="1273">
        <f t="shared" ref="F91:K91" si="14">F92+F97+F101+F108+F114+F117</f>
        <v>9570236</v>
      </c>
      <c r="G91" s="1273">
        <f t="shared" si="14"/>
        <v>85870415</v>
      </c>
      <c r="H91" s="1273">
        <f t="shared" si="14"/>
        <v>2406357</v>
      </c>
      <c r="I91" s="1273">
        <f t="shared" si="14"/>
        <v>19179739</v>
      </c>
      <c r="J91" s="1273">
        <f t="shared" si="14"/>
        <v>7163879</v>
      </c>
      <c r="K91" s="1273">
        <f t="shared" si="14"/>
        <v>66690676</v>
      </c>
    </row>
    <row r="92" spans="1:13" s="1278" customFormat="1" ht="19.5" customHeight="1">
      <c r="A92" s="1275"/>
      <c r="B92" s="1275"/>
      <c r="C92" s="1276" t="s">
        <v>2165</v>
      </c>
      <c r="D92" s="1275"/>
      <c r="E92" s="1275"/>
      <c r="F92" s="1277">
        <f t="shared" ref="F92:K92" si="15">F93+F94+F95+F96</f>
        <v>33880</v>
      </c>
      <c r="G92" s="1277">
        <f t="shared" si="15"/>
        <v>34550693</v>
      </c>
      <c r="H92" s="1277">
        <f t="shared" si="15"/>
        <v>33880</v>
      </c>
      <c r="I92" s="1277">
        <f t="shared" si="15"/>
        <v>5920251</v>
      </c>
      <c r="J92" s="1277">
        <f t="shared" si="15"/>
        <v>0</v>
      </c>
      <c r="K92" s="1277">
        <f t="shared" si="15"/>
        <v>28630442</v>
      </c>
    </row>
    <row r="93" spans="1:13" ht="19.5" customHeight="1">
      <c r="A93" s="1279"/>
      <c r="B93" s="1279"/>
      <c r="C93" s="1280"/>
      <c r="D93" s="1279" t="s">
        <v>2166</v>
      </c>
      <c r="E93" s="1279"/>
      <c r="F93" s="1282"/>
      <c r="G93" s="1282">
        <v>3770000</v>
      </c>
      <c r="H93" s="1282">
        <v>0</v>
      </c>
      <c r="I93" s="1282">
        <v>3770000</v>
      </c>
      <c r="J93" s="1282"/>
      <c r="K93" s="1282"/>
    </row>
    <row r="94" spans="1:13" ht="19.5" customHeight="1">
      <c r="A94" s="1279"/>
      <c r="B94" s="1279"/>
      <c r="C94" s="1280"/>
      <c r="D94" s="1279" t="s">
        <v>2167</v>
      </c>
      <c r="E94" s="1279"/>
      <c r="F94" s="1282">
        <v>0</v>
      </c>
      <c r="G94" s="1282">
        <v>27172453</v>
      </c>
      <c r="H94" s="1282">
        <v>0</v>
      </c>
      <c r="I94" s="1282">
        <v>761488</v>
      </c>
      <c r="J94" s="1282">
        <v>0</v>
      </c>
      <c r="K94" s="1282">
        <v>26410965</v>
      </c>
    </row>
    <row r="95" spans="1:13" ht="19.5" customHeight="1">
      <c r="A95" s="1279"/>
      <c r="B95" s="1279"/>
      <c r="C95" s="1280"/>
      <c r="D95" s="1279" t="s">
        <v>2168</v>
      </c>
      <c r="E95" s="1279"/>
      <c r="F95" s="1282">
        <v>33880</v>
      </c>
      <c r="G95" s="1282">
        <v>3608240</v>
      </c>
      <c r="H95" s="1282">
        <v>33880</v>
      </c>
      <c r="I95" s="1282">
        <v>1388763</v>
      </c>
      <c r="J95" s="1282">
        <v>0</v>
      </c>
      <c r="K95" s="1282">
        <v>2219477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444034</v>
      </c>
      <c r="G97" s="1277">
        <f t="shared" si="16"/>
        <v>1741299</v>
      </c>
      <c r="H97" s="1277">
        <f t="shared" si="16"/>
        <v>444034</v>
      </c>
      <c r="I97" s="1277">
        <f t="shared" si="16"/>
        <v>1741299</v>
      </c>
      <c r="J97" s="1277">
        <f t="shared" si="16"/>
        <v>0</v>
      </c>
      <c r="K97" s="1277">
        <f t="shared" si="16"/>
        <v>0</v>
      </c>
    </row>
    <row r="98" spans="1:11" ht="19.5" customHeight="1">
      <c r="A98" s="1279"/>
      <c r="B98" s="1279"/>
      <c r="C98" s="1280"/>
      <c r="D98" s="1279" t="s">
        <v>2171</v>
      </c>
      <c r="E98" s="1279"/>
      <c r="F98" s="1282">
        <v>0</v>
      </c>
      <c r="G98" s="1282">
        <v>1277300</v>
      </c>
      <c r="H98" s="1282">
        <v>0</v>
      </c>
      <c r="I98" s="1282">
        <v>1277300</v>
      </c>
      <c r="J98" s="1282">
        <v>0</v>
      </c>
      <c r="K98" s="1282">
        <v>0</v>
      </c>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444034</v>
      </c>
      <c r="G100" s="1282">
        <v>463999</v>
      </c>
      <c r="H100" s="1282">
        <v>444034</v>
      </c>
      <c r="I100" s="1282">
        <v>463999</v>
      </c>
      <c r="J100" s="1282"/>
      <c r="K100" s="1282"/>
    </row>
    <row r="101" spans="1:11" s="1278" customFormat="1" ht="19.5" customHeight="1">
      <c r="A101" s="1275"/>
      <c r="B101" s="1275"/>
      <c r="C101" s="1276" t="s">
        <v>2174</v>
      </c>
      <c r="D101" s="1275"/>
      <c r="E101" s="1275"/>
      <c r="F101" s="1277">
        <f t="shared" ref="F101:K101" si="17">F102+F103+F104+F105</f>
        <v>7171461</v>
      </c>
      <c r="G101" s="1277">
        <f t="shared" si="17"/>
        <v>46934371</v>
      </c>
      <c r="H101" s="1277">
        <f t="shared" si="17"/>
        <v>7582</v>
      </c>
      <c r="I101" s="1277">
        <f t="shared" si="17"/>
        <v>8874137</v>
      </c>
      <c r="J101" s="1277">
        <f t="shared" si="17"/>
        <v>7163879</v>
      </c>
      <c r="K101" s="1277">
        <f t="shared" si="17"/>
        <v>38060234</v>
      </c>
    </row>
    <row r="102" spans="1:11" ht="19.5" customHeight="1">
      <c r="A102" s="1279"/>
      <c r="B102" s="1279"/>
      <c r="C102" s="1280"/>
      <c r="D102" s="1279" t="s">
        <v>2175</v>
      </c>
      <c r="E102" s="1279"/>
      <c r="F102" s="1282"/>
      <c r="G102" s="1282">
        <v>2031979</v>
      </c>
      <c r="H102" s="1282"/>
      <c r="I102" s="1282">
        <v>343289</v>
      </c>
      <c r="J102" s="1282"/>
      <c r="K102" s="1282">
        <v>1688690</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7171461</v>
      </c>
      <c r="G105" s="1282">
        <v>44902392</v>
      </c>
      <c r="H105" s="1282">
        <v>7582</v>
      </c>
      <c r="I105" s="1282">
        <v>8530848</v>
      </c>
      <c r="J105" s="1282">
        <v>7163879</v>
      </c>
      <c r="K105" s="1282">
        <v>36371544</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60000</v>
      </c>
      <c r="G108" s="1277">
        <f t="shared" si="18"/>
        <v>60000</v>
      </c>
      <c r="H108" s="1277">
        <f t="shared" si="18"/>
        <v>60000</v>
      </c>
      <c r="I108" s="1277">
        <f t="shared" si="18"/>
        <v>60000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v>60000</v>
      </c>
      <c r="G111" s="1282">
        <v>60000</v>
      </c>
      <c r="H111" s="1282">
        <v>60000</v>
      </c>
      <c r="I111" s="1282">
        <v>60000</v>
      </c>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v>0</v>
      </c>
      <c r="I116" s="1282">
        <v>520000</v>
      </c>
      <c r="J116" s="1282"/>
      <c r="K116" s="1282"/>
    </row>
    <row r="117" spans="1:11" ht="20.25" customHeight="1">
      <c r="A117" s="1279"/>
      <c r="B117" s="1279"/>
      <c r="C117" s="1279" t="s">
        <v>2198</v>
      </c>
      <c r="D117" s="1279"/>
      <c r="E117" s="1279"/>
      <c r="F117" s="1282">
        <v>1860861</v>
      </c>
      <c r="G117" s="1282">
        <v>2064052</v>
      </c>
      <c r="H117" s="1282">
        <v>1860861</v>
      </c>
      <c r="I117" s="1282">
        <v>2064052</v>
      </c>
      <c r="J117" s="1282"/>
      <c r="K117" s="1282"/>
    </row>
    <row r="118" spans="1:11" s="1274" customFormat="1" ht="20.25" customHeight="1">
      <c r="A118" s="1289"/>
      <c r="B118" s="1290" t="s">
        <v>2151</v>
      </c>
      <c r="C118" s="1289"/>
      <c r="D118" s="1289"/>
      <c r="E118" s="1289"/>
      <c r="F118" s="1273">
        <f t="shared" ref="F118:K118" si="20">F91+F56</f>
        <v>25493028</v>
      </c>
      <c r="G118" s="1273">
        <f t="shared" si="20"/>
        <v>212281121</v>
      </c>
      <c r="H118" s="1273">
        <f t="shared" si="20"/>
        <v>18319849</v>
      </c>
      <c r="I118" s="1273">
        <f t="shared" si="20"/>
        <v>144809715</v>
      </c>
      <c r="J118" s="1273">
        <f t="shared" si="20"/>
        <v>7173179</v>
      </c>
      <c r="K118" s="1273">
        <f t="shared" si="20"/>
        <v>67471406</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10653077</v>
      </c>
      <c r="G120" s="1282">
        <v>31727253</v>
      </c>
      <c r="H120" s="1282">
        <v>10653077</v>
      </c>
      <c r="I120" s="1282">
        <v>31727253</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130561</v>
      </c>
      <c r="G122" s="1282">
        <v>688542</v>
      </c>
      <c r="H122" s="1282">
        <v>130561</v>
      </c>
      <c r="I122" s="1282">
        <v>688542</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36276666</v>
      </c>
      <c r="G127" s="1294">
        <f t="shared" si="21"/>
        <v>244696916</v>
      </c>
      <c r="H127" s="1294">
        <f t="shared" si="21"/>
        <v>29103487</v>
      </c>
      <c r="I127" s="1294">
        <f t="shared" si="21"/>
        <v>177225510</v>
      </c>
      <c r="J127" s="1294">
        <f t="shared" si="21"/>
        <v>7173179</v>
      </c>
      <c r="K127" s="1294">
        <f t="shared" si="21"/>
        <v>67471406</v>
      </c>
    </row>
    <row r="128" spans="1:11" ht="20.25" customHeight="1">
      <c r="A128" s="1279" t="s">
        <v>2207</v>
      </c>
      <c r="B128" s="1279"/>
      <c r="C128" s="1279"/>
      <c r="D128" s="1279"/>
      <c r="E128" s="1308"/>
      <c r="F128" s="1282">
        <v>119910290</v>
      </c>
      <c r="G128" s="1282"/>
      <c r="H128" s="1282"/>
      <c r="I128" s="1282"/>
      <c r="J128" s="1282"/>
      <c r="K128" s="1282"/>
    </row>
    <row r="129" spans="1:11" s="1295" customFormat="1" ht="20.25" customHeight="1">
      <c r="A129" s="1292" t="s">
        <v>2208</v>
      </c>
      <c r="B129" s="1292"/>
      <c r="C129" s="1292"/>
      <c r="D129" s="1292"/>
      <c r="E129" s="1292"/>
      <c r="F129" s="1294">
        <f>F127+F128</f>
        <v>156186956</v>
      </c>
      <c r="G129" s="1294"/>
      <c r="H129" s="1294"/>
      <c r="I129" s="1294"/>
      <c r="J129" s="1294"/>
      <c r="K129" s="1294"/>
    </row>
    <row r="130" spans="1:11" ht="20.25" customHeight="1">
      <c r="A130" s="1279" t="s">
        <v>2209</v>
      </c>
      <c r="B130" s="1279"/>
      <c r="C130" s="1279"/>
      <c r="D130" s="1279"/>
      <c r="E130" s="1279"/>
      <c r="F130" s="1282">
        <v>2436999</v>
      </c>
      <c r="G130" s="1282"/>
      <c r="H130" s="1282"/>
      <c r="I130" s="1282"/>
      <c r="J130" s="1282"/>
      <c r="K130" s="1282"/>
    </row>
    <row r="131" spans="1:11" s="1295" customFormat="1" ht="20.25" customHeight="1">
      <c r="A131" s="1291" t="s">
        <v>2210</v>
      </c>
      <c r="B131" s="1292"/>
      <c r="C131" s="1292"/>
      <c r="D131" s="1292"/>
      <c r="E131" s="1292"/>
      <c r="F131" s="1294">
        <f>F128+F130</f>
        <v>122347289</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2599</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4" type="noConversion"/>
  <hyperlinks>
    <hyperlink ref="L2" location="預告統計資料發布時間表!A1" display="回發布時間表" xr:uid="{4EAC27C7-15D7-4EDB-A4A7-66A34D3EBEB5}"/>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5BED72-B4FC-4787-99DD-D1D80D7C0F17}">
  <dimension ref="A1:M135"/>
  <sheetViews>
    <sheetView showGridLines="0" zoomScale="85" zoomScaleNormal="85" workbookViewId="0">
      <pane xSplit="5" topLeftCell="F1" activePane="topRight" state="frozen"/>
      <selection pane="topRight" activeCell="L2" sqref="L2"/>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c r="L2" s="107" t="s">
        <v>62</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2600</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27967216</v>
      </c>
      <c r="G7" s="1273">
        <f t="shared" si="0"/>
        <v>290501522</v>
      </c>
      <c r="H7" s="1273">
        <f t="shared" si="0"/>
        <v>27967216</v>
      </c>
      <c r="I7" s="1273">
        <f>I8+I18+I19+I20+I22+I25+I31+I34+I35+I36</f>
        <v>204271099</v>
      </c>
      <c r="J7" s="1273">
        <f>J8+J18+J19+J20+J21+K22+J25+J31+J34+J35+J36</f>
        <v>0</v>
      </c>
      <c r="K7" s="1273">
        <f t="shared" si="0"/>
        <v>86230423</v>
      </c>
    </row>
    <row r="8" spans="1:12" s="1278" customFormat="1" ht="19.5" customHeight="1">
      <c r="A8" s="1275"/>
      <c r="B8" s="1275"/>
      <c r="C8" s="1276" t="s">
        <v>2119</v>
      </c>
      <c r="D8" s="1275"/>
      <c r="E8" s="1275"/>
      <c r="F8" s="1277">
        <f t="shared" ref="F8:K8" si="1">F9+F10+F11+F12+F13+F16</f>
        <v>15094192</v>
      </c>
      <c r="G8" s="1277">
        <f t="shared" si="1"/>
        <v>149731565</v>
      </c>
      <c r="H8" s="1277">
        <f t="shared" si="1"/>
        <v>15094192</v>
      </c>
      <c r="I8" s="1277">
        <f t="shared" si="1"/>
        <v>149731565</v>
      </c>
      <c r="J8" s="1277">
        <f t="shared" si="1"/>
        <v>0</v>
      </c>
      <c r="K8" s="1277">
        <f t="shared" si="1"/>
        <v>0</v>
      </c>
    </row>
    <row r="9" spans="1:12" ht="19.5" customHeight="1">
      <c r="A9" s="1279"/>
      <c r="B9" s="1279"/>
      <c r="C9" s="1280"/>
      <c r="D9" s="1279" t="s">
        <v>2120</v>
      </c>
      <c r="E9" s="1281"/>
      <c r="F9" s="1282">
        <v>70951</v>
      </c>
      <c r="G9" s="1282">
        <v>3308723</v>
      </c>
      <c r="H9" s="1282">
        <v>70951</v>
      </c>
      <c r="I9" s="1282">
        <v>3308723</v>
      </c>
      <c r="J9" s="1282"/>
      <c r="K9" s="1282"/>
    </row>
    <row r="10" spans="1:12" ht="19.5" customHeight="1">
      <c r="A10" s="1279"/>
      <c r="B10" s="1279"/>
      <c r="C10" s="1280"/>
      <c r="D10" s="1279" t="s">
        <v>2121</v>
      </c>
      <c r="E10" s="1279"/>
      <c r="F10" s="1282">
        <v>4834</v>
      </c>
      <c r="G10" s="1282">
        <v>191792</v>
      </c>
      <c r="H10" s="1282">
        <v>4834</v>
      </c>
      <c r="I10" s="1282">
        <v>191792</v>
      </c>
      <c r="J10" s="1282"/>
      <c r="K10" s="1282"/>
    </row>
    <row r="11" spans="1:12" ht="19.5" customHeight="1">
      <c r="A11" s="1279"/>
      <c r="B11" s="1279"/>
      <c r="C11" s="1280"/>
      <c r="D11" s="1279" t="s">
        <v>2122</v>
      </c>
      <c r="E11" s="1279"/>
      <c r="F11" s="1282">
        <v>14431</v>
      </c>
      <c r="G11" s="1282">
        <v>171381</v>
      </c>
      <c r="H11" s="1282">
        <v>14431</v>
      </c>
      <c r="I11" s="1282">
        <v>171381</v>
      </c>
      <c r="J11" s="1282"/>
      <c r="K11" s="1282"/>
    </row>
    <row r="12" spans="1:12" ht="19.5" customHeight="1">
      <c r="A12" s="1279"/>
      <c r="B12" s="1279"/>
      <c r="C12" s="1280"/>
      <c r="D12" s="1279" t="s">
        <v>2123</v>
      </c>
      <c r="E12" s="1279"/>
      <c r="F12" s="1282">
        <v>278695</v>
      </c>
      <c r="G12" s="1282">
        <v>1079687</v>
      </c>
      <c r="H12" s="1282">
        <v>278695</v>
      </c>
      <c r="I12" s="1282">
        <v>1079687</v>
      </c>
      <c r="J12" s="1282"/>
      <c r="K12" s="1282"/>
    </row>
    <row r="13" spans="1:12" s="1286" customFormat="1" ht="19.5" customHeight="1">
      <c r="A13" s="1283"/>
      <c r="B13" s="1283"/>
      <c r="C13" s="1284"/>
      <c r="D13" s="1283" t="s">
        <v>2124</v>
      </c>
      <c r="E13" s="1283"/>
      <c r="F13" s="1285">
        <f t="shared" ref="F13:K13" si="2">F14+F15</f>
        <v>13543</v>
      </c>
      <c r="G13" s="1285">
        <f t="shared" si="2"/>
        <v>490268</v>
      </c>
      <c r="H13" s="1285">
        <f t="shared" si="2"/>
        <v>13543</v>
      </c>
      <c r="I13" s="1285">
        <f t="shared" si="2"/>
        <v>490268</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13543</v>
      </c>
      <c r="G15" s="1282">
        <v>490268</v>
      </c>
      <c r="H15" s="1282">
        <v>13543</v>
      </c>
      <c r="I15" s="1282">
        <v>490268</v>
      </c>
      <c r="J15" s="1282"/>
      <c r="K15" s="1282"/>
    </row>
    <row r="16" spans="1:12" ht="19.5" customHeight="1">
      <c r="A16" s="1279"/>
      <c r="B16" s="1279"/>
      <c r="C16" s="1280"/>
      <c r="D16" s="1279" t="s">
        <v>2127</v>
      </c>
      <c r="E16" s="1279"/>
      <c r="F16" s="1282">
        <v>14711738</v>
      </c>
      <c r="G16" s="1282">
        <v>144489714</v>
      </c>
      <c r="H16" s="1282">
        <v>14711738</v>
      </c>
      <c r="I16" s="1282">
        <v>144489714</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29618</v>
      </c>
      <c r="G19" s="1282">
        <v>224592</v>
      </c>
      <c r="H19" s="1282">
        <v>29618</v>
      </c>
      <c r="I19" s="1282">
        <v>224592</v>
      </c>
      <c r="J19" s="1282"/>
      <c r="K19" s="1282"/>
    </row>
    <row r="20" spans="1:11" ht="19.5" customHeight="1">
      <c r="A20" s="1279"/>
      <c r="B20" s="1279"/>
      <c r="C20" s="1287" t="s">
        <v>2131</v>
      </c>
      <c r="D20" s="1279"/>
      <c r="E20" s="1279"/>
      <c r="F20" s="1282">
        <v>822869</v>
      </c>
      <c r="G20" s="1282">
        <v>9581069</v>
      </c>
      <c r="H20" s="1282">
        <v>822869</v>
      </c>
      <c r="I20" s="1282">
        <v>9581069</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26860</v>
      </c>
      <c r="G22" s="1277">
        <f t="shared" si="3"/>
        <v>1863811</v>
      </c>
      <c r="H22" s="1277">
        <f t="shared" si="3"/>
        <v>26860</v>
      </c>
      <c r="I22" s="1277">
        <f>I23+I24</f>
        <v>1863811</v>
      </c>
      <c r="J22" s="1277">
        <f t="shared" si="3"/>
        <v>0</v>
      </c>
      <c r="K22" s="1277">
        <f t="shared" si="3"/>
        <v>0</v>
      </c>
    </row>
    <row r="23" spans="1:11" ht="19.5" customHeight="1">
      <c r="A23" s="1279"/>
      <c r="B23" s="1279"/>
      <c r="C23" s="1281"/>
      <c r="D23" s="1287" t="s">
        <v>2134</v>
      </c>
      <c r="E23" s="1279"/>
      <c r="F23" s="1282">
        <v>26860</v>
      </c>
      <c r="G23" s="1282">
        <v>1836491</v>
      </c>
      <c r="H23" s="1282">
        <v>26860</v>
      </c>
      <c r="I23" s="1282">
        <v>1836491</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11822005</v>
      </c>
      <c r="G31" s="1277">
        <f t="shared" si="4"/>
        <v>127843886</v>
      </c>
      <c r="H31" s="1277">
        <f t="shared" si="4"/>
        <v>11822005</v>
      </c>
      <c r="I31" s="1277">
        <f t="shared" si="4"/>
        <v>41613463</v>
      </c>
      <c r="J31" s="1277">
        <f t="shared" si="4"/>
        <v>0</v>
      </c>
      <c r="K31" s="1277">
        <f t="shared" si="4"/>
        <v>86230423</v>
      </c>
    </row>
    <row r="32" spans="1:11" ht="19.5" customHeight="1">
      <c r="A32" s="1279"/>
      <c r="B32" s="1279"/>
      <c r="C32" s="1279"/>
      <c r="D32" s="1279" t="s">
        <v>2141</v>
      </c>
      <c r="E32" s="1279"/>
      <c r="F32" s="1282">
        <v>11822005</v>
      </c>
      <c r="G32" s="1282">
        <v>127843886</v>
      </c>
      <c r="H32" s="1282">
        <v>11822005</v>
      </c>
      <c r="I32" s="1282">
        <v>41613463</v>
      </c>
      <c r="J32" s="1282">
        <v>0</v>
      </c>
      <c r="K32" s="1282">
        <v>86230423</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17000</v>
      </c>
      <c r="H34" s="1282">
        <v>0</v>
      </c>
      <c r="I34" s="1282">
        <v>17000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171672</v>
      </c>
      <c r="G36" s="1282">
        <v>1239599</v>
      </c>
      <c r="H36" s="1282">
        <v>171672</v>
      </c>
      <c r="I36" s="1282">
        <v>1239599</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27967216</v>
      </c>
      <c r="G43" s="1273">
        <f t="shared" si="5"/>
        <v>289610372</v>
      </c>
      <c r="H43" s="1273">
        <f t="shared" si="5"/>
        <v>27967216</v>
      </c>
      <c r="I43" s="1273">
        <f t="shared" si="5"/>
        <v>203379949</v>
      </c>
      <c r="J43" s="1273">
        <f t="shared" si="5"/>
        <v>0</v>
      </c>
      <c r="K43" s="1273">
        <f t="shared" si="5"/>
        <v>86230423</v>
      </c>
    </row>
    <row r="44" spans="1:11" ht="19.5" customHeight="1">
      <c r="A44" s="1279"/>
      <c r="B44" s="1279" t="s">
        <v>2152</v>
      </c>
      <c r="C44" s="1279"/>
      <c r="D44" s="1279"/>
      <c r="E44" s="1279"/>
      <c r="F44" s="1282">
        <v>0</v>
      </c>
      <c r="G44" s="1282">
        <v>-891150</v>
      </c>
      <c r="H44" s="1282">
        <v>0</v>
      </c>
      <c r="I44" s="1282">
        <v>-891150</v>
      </c>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27967216</v>
      </c>
      <c r="G51" s="1294">
        <f t="shared" si="6"/>
        <v>289610372</v>
      </c>
      <c r="H51" s="1294">
        <f t="shared" si="6"/>
        <v>27967216</v>
      </c>
      <c r="I51" s="1294">
        <f t="shared" si="6"/>
        <v>203379949</v>
      </c>
      <c r="J51" s="1294">
        <f t="shared" si="6"/>
        <v>0</v>
      </c>
      <c r="K51" s="1294">
        <f t="shared" si="6"/>
        <v>86230423</v>
      </c>
    </row>
    <row r="52" spans="1:13" s="1300" customFormat="1" ht="19.5" customHeight="1">
      <c r="A52" s="1296" t="s">
        <v>2160</v>
      </c>
      <c r="B52" s="1297"/>
      <c r="C52" s="1297"/>
      <c r="D52" s="1297"/>
      <c r="E52" s="1298"/>
      <c r="F52" s="1299">
        <v>60694109</v>
      </c>
      <c r="G52" s="1299">
        <v>261643156</v>
      </c>
      <c r="H52" s="1299">
        <v>34151509</v>
      </c>
      <c r="I52" s="1299">
        <v>175412733</v>
      </c>
      <c r="J52" s="1299">
        <v>26542600</v>
      </c>
      <c r="K52" s="1299">
        <v>86230423</v>
      </c>
    </row>
    <row r="53" spans="1:13" s="1295" customFormat="1" ht="19.5" customHeight="1">
      <c r="A53" s="1291" t="s">
        <v>2161</v>
      </c>
      <c r="B53" s="1292"/>
      <c r="C53" s="1292"/>
      <c r="D53" s="1292"/>
      <c r="E53" s="1301"/>
      <c r="F53" s="1294">
        <f t="shared" ref="F53:K53" si="7">F51+F52</f>
        <v>88661325</v>
      </c>
      <c r="G53" s="1294">
        <f t="shared" si="7"/>
        <v>551253528</v>
      </c>
      <c r="H53" s="1294">
        <f t="shared" si="7"/>
        <v>62118725</v>
      </c>
      <c r="I53" s="1294">
        <f t="shared" si="7"/>
        <v>378792682</v>
      </c>
      <c r="J53" s="1294">
        <f t="shared" si="7"/>
        <v>26542600</v>
      </c>
      <c r="K53" s="1294">
        <f t="shared" si="7"/>
        <v>172460846</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F57+F62+F66+F71+F77+F82+F90</f>
        <v>15322435</v>
      </c>
      <c r="G56" s="1273">
        <f>G57+G62+G66+G71+G77+G82+G90</f>
        <v>141733141</v>
      </c>
      <c r="H56" s="1273">
        <f>H57+H62+H66+H71+H77+H82+H88</f>
        <v>15319435</v>
      </c>
      <c r="I56" s="1273">
        <f>I57+I62+I66+I71+I77+I82+I90</f>
        <v>140949411</v>
      </c>
      <c r="J56" s="1273">
        <f>J57+J62+J66+J71+J77+J82+J90+J88</f>
        <v>3000</v>
      </c>
      <c r="K56" s="1273">
        <f>K57+K62+K66+K71+K77+K82+K90+K88</f>
        <v>783730</v>
      </c>
    </row>
    <row r="57" spans="1:13" s="1278" customFormat="1" ht="19.5" customHeight="1">
      <c r="A57" s="1275"/>
      <c r="B57" s="1275"/>
      <c r="C57" s="1276" t="s">
        <v>2165</v>
      </c>
      <c r="D57" s="1275"/>
      <c r="E57" s="1275"/>
      <c r="F57" s="1277">
        <f t="shared" ref="F57:K57" si="8">F58+F59+F60+F61</f>
        <v>8322409</v>
      </c>
      <c r="G57" s="1277">
        <f t="shared" si="8"/>
        <v>74268893</v>
      </c>
      <c r="H57" s="1277">
        <f t="shared" si="8"/>
        <v>8319409</v>
      </c>
      <c r="I57" s="1277">
        <f t="shared" si="8"/>
        <v>74233093</v>
      </c>
      <c r="J57" s="1277">
        <f t="shared" si="8"/>
        <v>3000</v>
      </c>
      <c r="K57" s="1277">
        <f t="shared" si="8"/>
        <v>35800</v>
      </c>
    </row>
    <row r="58" spans="1:13" ht="19.5" customHeight="1">
      <c r="A58" s="1279"/>
      <c r="B58" s="1279"/>
      <c r="C58" s="1280"/>
      <c r="D58" s="1279" t="s">
        <v>2166</v>
      </c>
      <c r="E58" s="1279"/>
      <c r="F58" s="1282">
        <v>1573000</v>
      </c>
      <c r="G58" s="1282">
        <v>20812000</v>
      </c>
      <c r="H58" s="1282">
        <v>1573000</v>
      </c>
      <c r="I58" s="1282">
        <v>20812000</v>
      </c>
      <c r="J58" s="1282"/>
      <c r="K58" s="1282"/>
    </row>
    <row r="59" spans="1:13" ht="19.5" customHeight="1">
      <c r="A59" s="1279"/>
      <c r="B59" s="1279"/>
      <c r="C59" s="1280"/>
      <c r="D59" s="1279" t="s">
        <v>2167</v>
      </c>
      <c r="E59" s="1279"/>
      <c r="F59" s="1282">
        <v>1874618</v>
      </c>
      <c r="G59" s="1282">
        <v>21680249</v>
      </c>
      <c r="H59" s="1282">
        <v>1874618</v>
      </c>
      <c r="I59" s="1282">
        <v>21680249</v>
      </c>
      <c r="J59" s="1282"/>
      <c r="K59" s="1282"/>
      <c r="L59" s="330"/>
      <c r="M59" s="330"/>
    </row>
    <row r="60" spans="1:13" ht="19.5" customHeight="1">
      <c r="A60" s="1279"/>
      <c r="B60" s="1279"/>
      <c r="C60" s="1280"/>
      <c r="D60" s="1279" t="s">
        <v>2168</v>
      </c>
      <c r="E60" s="1279"/>
      <c r="F60" s="1282">
        <v>4870513</v>
      </c>
      <c r="G60" s="1282">
        <v>31746625</v>
      </c>
      <c r="H60" s="1282">
        <v>4867513</v>
      </c>
      <c r="I60" s="1282">
        <v>31710825</v>
      </c>
      <c r="J60" s="1282">
        <v>3000</v>
      </c>
      <c r="K60" s="1282">
        <v>35800</v>
      </c>
    </row>
    <row r="61" spans="1:13" ht="19.5" customHeight="1">
      <c r="A61" s="1279"/>
      <c r="B61" s="1279"/>
      <c r="C61" s="1280"/>
      <c r="D61" s="1279" t="s">
        <v>2169</v>
      </c>
      <c r="E61" s="1279"/>
      <c r="F61" s="1282">
        <v>4278</v>
      </c>
      <c r="G61" s="1282">
        <v>30019</v>
      </c>
      <c r="H61" s="1282">
        <v>4278</v>
      </c>
      <c r="I61" s="1282">
        <v>30019</v>
      </c>
      <c r="J61" s="1282"/>
      <c r="K61" s="1282"/>
    </row>
    <row r="62" spans="1:13" s="1278" customFormat="1" ht="19.5" customHeight="1">
      <c r="A62" s="1275"/>
      <c r="B62" s="1275"/>
      <c r="C62" s="1276" t="s">
        <v>2170</v>
      </c>
      <c r="D62" s="1275"/>
      <c r="E62" s="1275"/>
      <c r="F62" s="1277">
        <f t="shared" ref="F62:K62" si="9">F63+F64+F65</f>
        <v>845292</v>
      </c>
      <c r="G62" s="1277">
        <f t="shared" si="9"/>
        <v>5276720</v>
      </c>
      <c r="H62" s="1277">
        <f t="shared" si="9"/>
        <v>845292</v>
      </c>
      <c r="I62" s="1277">
        <f t="shared" si="9"/>
        <v>5276720</v>
      </c>
      <c r="J62" s="1277">
        <f t="shared" si="9"/>
        <v>0</v>
      </c>
      <c r="K62" s="1277">
        <f t="shared" si="9"/>
        <v>0</v>
      </c>
    </row>
    <row r="63" spans="1:13" ht="19.5" customHeight="1">
      <c r="A63" s="1279"/>
      <c r="B63" s="1279"/>
      <c r="C63" s="1280"/>
      <c r="D63" s="1279" t="s">
        <v>2171</v>
      </c>
      <c r="E63" s="1279"/>
      <c r="F63" s="1282">
        <v>806335</v>
      </c>
      <c r="G63" s="1282">
        <v>4767390</v>
      </c>
      <c r="H63" s="1282">
        <v>806335</v>
      </c>
      <c r="I63" s="1282">
        <v>4767390</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38957</v>
      </c>
      <c r="G65" s="1282">
        <v>509330</v>
      </c>
      <c r="H65" s="1282">
        <v>38957</v>
      </c>
      <c r="I65" s="1282">
        <v>509330</v>
      </c>
      <c r="J65" s="1282"/>
      <c r="K65" s="1282"/>
    </row>
    <row r="66" spans="1:13" s="1278" customFormat="1" ht="19.5" customHeight="1">
      <c r="A66" s="1275"/>
      <c r="B66" s="1275"/>
      <c r="C66" s="1276" t="s">
        <v>2174</v>
      </c>
      <c r="D66" s="1275"/>
      <c r="E66" s="1275"/>
      <c r="F66" s="1277">
        <f t="shared" ref="F66:K66" si="10">F67+F68+F69+F70</f>
        <v>2761924</v>
      </c>
      <c r="G66" s="1277">
        <f t="shared" si="10"/>
        <v>33989087</v>
      </c>
      <c r="H66" s="1277">
        <f t="shared" si="10"/>
        <v>2761924</v>
      </c>
      <c r="I66" s="1277">
        <f t="shared" si="10"/>
        <v>33241157</v>
      </c>
      <c r="J66" s="1277">
        <f t="shared" si="10"/>
        <v>0</v>
      </c>
      <c r="K66" s="1277">
        <f t="shared" si="10"/>
        <v>747930</v>
      </c>
    </row>
    <row r="67" spans="1:13" ht="19.5" customHeight="1">
      <c r="A67" s="1279"/>
      <c r="B67" s="1279"/>
      <c r="C67" s="1280"/>
      <c r="D67" s="1279" t="s">
        <v>2175</v>
      </c>
      <c r="E67" s="1279"/>
      <c r="F67" s="1282">
        <v>1538282</v>
      </c>
      <c r="G67" s="1282">
        <v>17578555</v>
      </c>
      <c r="H67" s="1282">
        <v>1538282</v>
      </c>
      <c r="I67" s="1282">
        <v>17249555</v>
      </c>
      <c r="J67" s="1282"/>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347938</v>
      </c>
      <c r="G69" s="1282">
        <v>6095805</v>
      </c>
      <c r="H69" s="1282">
        <v>347938</v>
      </c>
      <c r="I69" s="1282">
        <v>5676875</v>
      </c>
      <c r="J69" s="1282"/>
      <c r="K69" s="1282">
        <v>418930</v>
      </c>
    </row>
    <row r="70" spans="1:13" ht="19.5" customHeight="1">
      <c r="A70" s="1279"/>
      <c r="B70" s="1279"/>
      <c r="C70" s="1280"/>
      <c r="D70" s="1279" t="s">
        <v>2178</v>
      </c>
      <c r="E70" s="1279"/>
      <c r="F70" s="1282">
        <v>875704</v>
      </c>
      <c r="G70" s="1282">
        <v>10314727</v>
      </c>
      <c r="H70" s="1282">
        <v>875704</v>
      </c>
      <c r="I70" s="1282">
        <v>10314727</v>
      </c>
      <c r="J70" s="1282"/>
      <c r="K70" s="1282"/>
    </row>
    <row r="71" spans="1:13" s="1278" customFormat="1" ht="19.5" customHeight="1">
      <c r="A71" s="1275"/>
      <c r="B71" s="1275"/>
      <c r="C71" s="1276" t="s">
        <v>2179</v>
      </c>
      <c r="D71" s="1275"/>
      <c r="E71" s="1275"/>
      <c r="F71" s="1277">
        <f t="shared" ref="F71:K71" si="11">F72+F73+F74+F75+F76</f>
        <v>1503124</v>
      </c>
      <c r="G71" s="1277">
        <f t="shared" si="11"/>
        <v>3017714</v>
      </c>
      <c r="H71" s="1277">
        <f t="shared" si="11"/>
        <v>1503124</v>
      </c>
      <c r="I71" s="1277">
        <f t="shared" si="11"/>
        <v>3017714</v>
      </c>
      <c r="J71" s="1277">
        <f t="shared" si="11"/>
        <v>0</v>
      </c>
      <c r="K71" s="1277">
        <f t="shared" si="11"/>
        <v>0</v>
      </c>
    </row>
    <row r="72" spans="1:13" ht="19.5" customHeight="1">
      <c r="A72" s="1279"/>
      <c r="B72" s="1279"/>
      <c r="C72" s="1280"/>
      <c r="D72" s="1279" t="s">
        <v>2180</v>
      </c>
      <c r="E72" s="1279"/>
      <c r="F72" s="1282">
        <v>81346</v>
      </c>
      <c r="G72" s="1282">
        <v>452090</v>
      </c>
      <c r="H72" s="1282">
        <v>81346</v>
      </c>
      <c r="I72" s="1282">
        <v>452090</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1421778</v>
      </c>
      <c r="G74" s="1282">
        <v>2565624</v>
      </c>
      <c r="H74" s="1282">
        <v>1421778</v>
      </c>
      <c r="I74" s="1282">
        <v>2565624</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1369590</v>
      </c>
      <c r="G77" s="1277">
        <f t="shared" si="12"/>
        <v>15703677</v>
      </c>
      <c r="H77" s="1277">
        <f t="shared" si="12"/>
        <v>1369590</v>
      </c>
      <c r="I77" s="1277">
        <f t="shared" si="12"/>
        <v>15703677</v>
      </c>
      <c r="J77" s="1277">
        <f t="shared" si="12"/>
        <v>0</v>
      </c>
      <c r="K77" s="1277">
        <f t="shared" si="12"/>
        <v>0</v>
      </c>
    </row>
    <row r="78" spans="1:13" ht="19.5" customHeight="1">
      <c r="A78" s="1279"/>
      <c r="B78" s="1279"/>
      <c r="C78" s="1279"/>
      <c r="D78" s="1279" t="s">
        <v>2186</v>
      </c>
      <c r="E78" s="1279"/>
      <c r="F78" s="1282"/>
      <c r="G78" s="1282">
        <v>140000</v>
      </c>
      <c r="H78" s="1282"/>
      <c r="I78" s="1282">
        <v>140000</v>
      </c>
      <c r="J78" s="1282"/>
      <c r="K78" s="1282"/>
    </row>
    <row r="79" spans="1:13" ht="19.5" customHeight="1">
      <c r="A79" s="1279"/>
      <c r="B79" s="1279"/>
      <c r="C79" s="1279"/>
      <c r="D79" s="1279" t="s">
        <v>2187</v>
      </c>
      <c r="E79" s="1279"/>
      <c r="F79" s="1282">
        <v>1369590</v>
      </c>
      <c r="G79" s="1282">
        <v>15563677</v>
      </c>
      <c r="H79" s="1282">
        <v>1369590</v>
      </c>
      <c r="I79" s="1282">
        <v>15563677</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520096</v>
      </c>
      <c r="G82" s="1277">
        <f t="shared" si="13"/>
        <v>8781380</v>
      </c>
      <c r="H82" s="1277">
        <f t="shared" si="13"/>
        <v>520096</v>
      </c>
      <c r="I82" s="1277">
        <f t="shared" si="13"/>
        <v>8781380</v>
      </c>
      <c r="J82" s="1277">
        <f t="shared" si="13"/>
        <v>0</v>
      </c>
      <c r="K82" s="1277">
        <f t="shared" si="13"/>
        <v>0</v>
      </c>
    </row>
    <row r="83" spans="1:13" ht="19.5" customHeight="1">
      <c r="A83" s="1279"/>
      <c r="B83" s="1279"/>
      <c r="C83" s="1279"/>
      <c r="D83" s="1279" t="s">
        <v>2189</v>
      </c>
      <c r="E83" s="1279"/>
      <c r="F83" s="1282">
        <v>520096</v>
      </c>
      <c r="G83" s="1282">
        <v>8781380</v>
      </c>
      <c r="H83" s="1282">
        <v>520096</v>
      </c>
      <c r="I83" s="1282">
        <v>8781380</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F89+F90</f>
        <v>0</v>
      </c>
      <c r="G88" s="1277">
        <f>G89+G90</f>
        <v>695670</v>
      </c>
      <c r="H88" s="1277">
        <f>H89+H90</f>
        <v>0</v>
      </c>
      <c r="I88" s="1277">
        <f>I89+I90</f>
        <v>695670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c r="G90" s="1282">
        <v>695670</v>
      </c>
      <c r="H90" s="1282"/>
      <c r="I90" s="1282">
        <v>695670</v>
      </c>
      <c r="J90" s="1282"/>
      <c r="K90" s="1282"/>
    </row>
    <row r="91" spans="1:13" s="1274" customFormat="1" ht="19.5" customHeight="1">
      <c r="A91" s="1289"/>
      <c r="B91" s="1302" t="s">
        <v>2197</v>
      </c>
      <c r="C91" s="1289"/>
      <c r="D91" s="1289"/>
      <c r="E91" s="1289"/>
      <c r="F91" s="1273">
        <f t="shared" ref="F91:K91" si="14">F92+F97+F101+F108+F114+F117</f>
        <v>782994</v>
      </c>
      <c r="G91" s="1273">
        <f t="shared" si="14"/>
        <v>86653409</v>
      </c>
      <c r="H91" s="1273">
        <f t="shared" si="14"/>
        <v>769058</v>
      </c>
      <c r="I91" s="1273">
        <f t="shared" si="14"/>
        <v>19948797</v>
      </c>
      <c r="J91" s="1273">
        <f t="shared" si="14"/>
        <v>13936</v>
      </c>
      <c r="K91" s="1273">
        <f t="shared" si="14"/>
        <v>66704612</v>
      </c>
    </row>
    <row r="92" spans="1:13" s="1278" customFormat="1" ht="19.5" customHeight="1">
      <c r="A92" s="1275"/>
      <c r="B92" s="1275"/>
      <c r="C92" s="1276" t="s">
        <v>2165</v>
      </c>
      <c r="D92" s="1275"/>
      <c r="E92" s="1275"/>
      <c r="F92" s="1277">
        <f t="shared" ref="F92:K92" si="15">F93+F94+F95+F96</f>
        <v>0</v>
      </c>
      <c r="G92" s="1277">
        <f t="shared" si="15"/>
        <v>34550693</v>
      </c>
      <c r="H92" s="1277">
        <f t="shared" si="15"/>
        <v>0</v>
      </c>
      <c r="I92" s="1277">
        <f t="shared" si="15"/>
        <v>5920251</v>
      </c>
      <c r="J92" s="1277">
        <f t="shared" si="15"/>
        <v>0</v>
      </c>
      <c r="K92" s="1277">
        <f t="shared" si="15"/>
        <v>28630442</v>
      </c>
    </row>
    <row r="93" spans="1:13" ht="19.5" customHeight="1">
      <c r="A93" s="1279"/>
      <c r="B93" s="1279"/>
      <c r="C93" s="1280"/>
      <c r="D93" s="1279" t="s">
        <v>2166</v>
      </c>
      <c r="E93" s="1279"/>
      <c r="F93" s="1282"/>
      <c r="G93" s="1282">
        <v>3770000</v>
      </c>
      <c r="H93" s="1282"/>
      <c r="I93" s="1282">
        <v>3770000</v>
      </c>
      <c r="J93" s="1282"/>
      <c r="K93" s="1282"/>
    </row>
    <row r="94" spans="1:13" ht="19.5" customHeight="1">
      <c r="A94" s="1279"/>
      <c r="B94" s="1279"/>
      <c r="C94" s="1280"/>
      <c r="D94" s="1279" t="s">
        <v>2167</v>
      </c>
      <c r="E94" s="1279"/>
      <c r="F94" s="1282"/>
      <c r="G94" s="1282">
        <v>27172453</v>
      </c>
      <c r="H94" s="1282"/>
      <c r="I94" s="1282">
        <v>761488</v>
      </c>
      <c r="J94" s="1282"/>
      <c r="K94" s="1282">
        <v>26410965</v>
      </c>
    </row>
    <row r="95" spans="1:13" ht="19.5" customHeight="1">
      <c r="A95" s="1279"/>
      <c r="B95" s="1279"/>
      <c r="C95" s="1280"/>
      <c r="D95" s="1279" t="s">
        <v>2168</v>
      </c>
      <c r="E95" s="1279"/>
      <c r="F95" s="1282"/>
      <c r="G95" s="1282">
        <v>3608240</v>
      </c>
      <c r="H95" s="1282"/>
      <c r="I95" s="1282">
        <v>1388763</v>
      </c>
      <c r="J95" s="1282"/>
      <c r="K95" s="1282">
        <v>2219477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0</v>
      </c>
      <c r="G97" s="1277">
        <f t="shared" si="16"/>
        <v>1741299</v>
      </c>
      <c r="H97" s="1277">
        <f t="shared" si="16"/>
        <v>0</v>
      </c>
      <c r="I97" s="1277">
        <f t="shared" si="16"/>
        <v>1741299</v>
      </c>
      <c r="J97" s="1277">
        <f t="shared" si="16"/>
        <v>0</v>
      </c>
      <c r="K97" s="1277">
        <f t="shared" si="16"/>
        <v>0</v>
      </c>
    </row>
    <row r="98" spans="1:11" ht="19.5" customHeight="1">
      <c r="A98" s="1279"/>
      <c r="B98" s="1279"/>
      <c r="C98" s="1280"/>
      <c r="D98" s="1279" t="s">
        <v>2171</v>
      </c>
      <c r="E98" s="1279"/>
      <c r="F98" s="1282"/>
      <c r="G98" s="1282">
        <v>1277300</v>
      </c>
      <c r="H98" s="1282"/>
      <c r="I98" s="1282">
        <v>1277300</v>
      </c>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463999</v>
      </c>
      <c r="H100" s="1282"/>
      <c r="I100" s="1282">
        <v>463999</v>
      </c>
      <c r="J100" s="1282"/>
      <c r="K100" s="1282"/>
    </row>
    <row r="101" spans="1:11" s="1278" customFormat="1" ht="19.5" customHeight="1">
      <c r="A101" s="1275"/>
      <c r="B101" s="1275"/>
      <c r="C101" s="1276" t="s">
        <v>2174</v>
      </c>
      <c r="D101" s="1275"/>
      <c r="E101" s="1275"/>
      <c r="F101" s="1277">
        <f t="shared" ref="F101:K101" si="17">F102+F103+F104+F105</f>
        <v>697046</v>
      </c>
      <c r="G101" s="1277">
        <f t="shared" si="17"/>
        <v>47631417</v>
      </c>
      <c r="H101" s="1277">
        <f t="shared" si="17"/>
        <v>683110</v>
      </c>
      <c r="I101" s="1277">
        <f t="shared" si="17"/>
        <v>9557247</v>
      </c>
      <c r="J101" s="1277">
        <f t="shared" si="17"/>
        <v>13936</v>
      </c>
      <c r="K101" s="1277">
        <f t="shared" si="17"/>
        <v>38074170</v>
      </c>
    </row>
    <row r="102" spans="1:11" ht="19.5" customHeight="1">
      <c r="A102" s="1279"/>
      <c r="B102" s="1279"/>
      <c r="C102" s="1280"/>
      <c r="D102" s="1279" t="s">
        <v>2175</v>
      </c>
      <c r="E102" s="1279"/>
      <c r="F102" s="1282">
        <v>341519</v>
      </c>
      <c r="G102" s="1282">
        <v>2373498</v>
      </c>
      <c r="H102" s="1282">
        <v>341519</v>
      </c>
      <c r="I102" s="1282">
        <v>684808</v>
      </c>
      <c r="J102" s="1282"/>
      <c r="K102" s="1282">
        <v>1688690</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355527</v>
      </c>
      <c r="G105" s="1282">
        <v>45257919</v>
      </c>
      <c r="H105" s="1282">
        <v>341591</v>
      </c>
      <c r="I105" s="1282">
        <v>8872439</v>
      </c>
      <c r="J105" s="1282">
        <v>13936</v>
      </c>
      <c r="K105" s="1282">
        <v>36385480</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60000</v>
      </c>
      <c r="H108" s="1277">
        <f t="shared" si="18"/>
        <v>0</v>
      </c>
      <c r="I108" s="1277">
        <f t="shared" si="18"/>
        <v>60000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c r="G111" s="1282">
        <v>60000</v>
      </c>
      <c r="H111" s="1282"/>
      <c r="I111" s="1282">
        <v>60000</v>
      </c>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c r="I116" s="1282">
        <v>520000</v>
      </c>
      <c r="J116" s="1282"/>
      <c r="K116" s="1282"/>
    </row>
    <row r="117" spans="1:11" ht="20.25" customHeight="1">
      <c r="A117" s="1279"/>
      <c r="B117" s="1279"/>
      <c r="C117" s="1279" t="s">
        <v>2198</v>
      </c>
      <c r="D117" s="1279"/>
      <c r="E117" s="1279"/>
      <c r="F117" s="1282">
        <v>85948</v>
      </c>
      <c r="G117" s="1282">
        <v>2150000</v>
      </c>
      <c r="H117" s="1282">
        <v>85948</v>
      </c>
      <c r="I117" s="1282">
        <v>2150000</v>
      </c>
      <c r="J117" s="1282"/>
      <c r="K117" s="1282"/>
    </row>
    <row r="118" spans="1:11" s="1274" customFormat="1" ht="20.25" customHeight="1">
      <c r="A118" s="1289"/>
      <c r="B118" s="1290" t="s">
        <v>2151</v>
      </c>
      <c r="C118" s="1289"/>
      <c r="D118" s="1289"/>
      <c r="E118" s="1289"/>
      <c r="F118" s="1273">
        <f t="shared" ref="F118:K118" si="20">F91+F56</f>
        <v>16105429</v>
      </c>
      <c r="G118" s="1273">
        <f t="shared" si="20"/>
        <v>228386550</v>
      </c>
      <c r="H118" s="1273">
        <f t="shared" si="20"/>
        <v>16088493</v>
      </c>
      <c r="I118" s="1273">
        <f t="shared" si="20"/>
        <v>160898208</v>
      </c>
      <c r="J118" s="1273">
        <f t="shared" si="20"/>
        <v>16936</v>
      </c>
      <c r="K118" s="1273">
        <f t="shared" si="20"/>
        <v>67488342</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14670289</v>
      </c>
      <c r="G120" s="1282">
        <v>46397542</v>
      </c>
      <c r="H120" s="1282">
        <v>14670289</v>
      </c>
      <c r="I120" s="1282">
        <v>46397542</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110873</v>
      </c>
      <c r="G122" s="1282">
        <v>799415</v>
      </c>
      <c r="H122" s="1282">
        <v>110873</v>
      </c>
      <c r="I122" s="1282">
        <v>799415</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30886591</v>
      </c>
      <c r="G127" s="1294">
        <f t="shared" si="21"/>
        <v>275583507</v>
      </c>
      <c r="H127" s="1294">
        <f t="shared" si="21"/>
        <v>30869655</v>
      </c>
      <c r="I127" s="1294">
        <f t="shared" si="21"/>
        <v>208095165</v>
      </c>
      <c r="J127" s="1294">
        <f t="shared" si="21"/>
        <v>16936</v>
      </c>
      <c r="K127" s="1294">
        <f t="shared" si="21"/>
        <v>67488342</v>
      </c>
    </row>
    <row r="128" spans="1:11" ht="20.25" customHeight="1">
      <c r="A128" s="1279" t="s">
        <v>2207</v>
      </c>
      <c r="B128" s="1279"/>
      <c r="C128" s="1279"/>
      <c r="D128" s="1279"/>
      <c r="E128" s="1308"/>
      <c r="F128" s="1282">
        <v>116990915</v>
      </c>
      <c r="G128" s="1282"/>
      <c r="H128" s="1282"/>
      <c r="I128" s="1282"/>
      <c r="J128" s="1282"/>
      <c r="K128" s="1282"/>
    </row>
    <row r="129" spans="1:11" s="1295" customFormat="1" ht="20.25" customHeight="1">
      <c r="A129" s="1292" t="s">
        <v>2208</v>
      </c>
      <c r="B129" s="1292"/>
      <c r="C129" s="1292"/>
      <c r="D129" s="1292"/>
      <c r="E129" s="1292"/>
      <c r="F129" s="1294">
        <f>F127+F128</f>
        <v>147877506</v>
      </c>
      <c r="G129" s="1294"/>
      <c r="H129" s="1294"/>
      <c r="I129" s="1294"/>
      <c r="J129" s="1294"/>
      <c r="K129" s="1294"/>
    </row>
    <row r="130" spans="1:11" ht="20.25" customHeight="1">
      <c r="A130" s="1279" t="s">
        <v>2209</v>
      </c>
      <c r="B130" s="1279"/>
      <c r="C130" s="1279"/>
      <c r="D130" s="1279"/>
      <c r="E130" s="1279"/>
      <c r="F130" s="1282">
        <v>5606838</v>
      </c>
      <c r="G130" s="1282"/>
      <c r="H130" s="1282"/>
      <c r="I130" s="1282"/>
      <c r="J130" s="1282"/>
      <c r="K130" s="1282"/>
    </row>
    <row r="131" spans="1:11" s="1295" customFormat="1" ht="20.25" customHeight="1">
      <c r="A131" s="1291" t="s">
        <v>2210</v>
      </c>
      <c r="B131" s="1292"/>
      <c r="C131" s="1292"/>
      <c r="D131" s="1292"/>
      <c r="E131" s="1292"/>
      <c r="F131" s="1294">
        <f>F128+F130</f>
        <v>122597753</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2601</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4" type="noConversion"/>
  <hyperlinks>
    <hyperlink ref="L2" location="預告統計資料發布時間表!A1" display="回發布時間表" xr:uid="{A5A8C5CE-DD15-47B0-85BD-B22BDE1101BC}"/>
  </hyperlinks>
  <printOptions verticalCentered="1"/>
  <pageMargins left="0.62992125984251968" right="0.43307086614173229" top="0.39370078740157483" bottom="0.39370078740157483" header="0.70866141732283472" footer="0.51181102362204722"/>
  <pageSetup paperSize="9" scale="80" orientation="landscape" horizontalDpi="4294967292" r:id="rId1"/>
  <headerFooter alignWithMargins="0"/>
  <rowBreaks count="4" manualBreakCount="4">
    <brk id="28" max="16383" man="1"/>
    <brk id="53" max="16383" man="1"/>
    <brk id="79" max="16383" man="1"/>
    <brk id="105" max="16383" man="1"/>
  </rowBreaks>
</worksheet>
</file>

<file path=xl/worksheets/sheet1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FA6615-D90D-417C-B1B3-D2DBBBEBFE5B}">
  <dimension ref="A1:M135"/>
  <sheetViews>
    <sheetView showGridLines="0" zoomScale="85" zoomScaleNormal="85" workbookViewId="0">
      <pane xSplit="5" topLeftCell="F1" activePane="topRight" state="frozen"/>
      <selection pane="topRight" activeCell="L2" sqref="L2"/>
    </sheetView>
  </sheetViews>
  <sheetFormatPr defaultRowHeight="16.5"/>
  <cols>
    <col min="1" max="3" width="3" style="1258" customWidth="1"/>
    <col min="4" max="4" width="17.5" style="1258" customWidth="1"/>
    <col min="5" max="5" width="17.375" style="1258" customWidth="1"/>
    <col min="6" max="6" width="18" style="1310" customWidth="1"/>
    <col min="7" max="7" width="22.125" style="1310" customWidth="1"/>
    <col min="8" max="8" width="18" style="1310" customWidth="1"/>
    <col min="9" max="9" width="22.125" style="1310" customWidth="1"/>
    <col min="10" max="10" width="23.5" style="1310" customWidth="1"/>
    <col min="11" max="11" width="26.125" style="1310" customWidth="1"/>
    <col min="12" max="256" width="9" style="1258"/>
    <col min="257" max="259" width="3" style="1258" customWidth="1"/>
    <col min="260" max="260" width="17.5" style="1258" customWidth="1"/>
    <col min="261" max="261" width="17.375" style="1258" customWidth="1"/>
    <col min="262" max="262" width="18" style="1258" customWidth="1"/>
    <col min="263" max="263" width="22.125" style="1258" customWidth="1"/>
    <col min="264" max="264" width="18" style="1258" customWidth="1"/>
    <col min="265" max="265" width="22.125" style="1258" customWidth="1"/>
    <col min="266" max="266" width="23.5" style="1258" customWidth="1"/>
    <col min="267" max="267" width="26.125" style="1258" customWidth="1"/>
    <col min="268" max="512" width="9" style="1258"/>
    <col min="513" max="515" width="3" style="1258" customWidth="1"/>
    <col min="516" max="516" width="17.5" style="1258" customWidth="1"/>
    <col min="517" max="517" width="17.375" style="1258" customWidth="1"/>
    <col min="518" max="518" width="18" style="1258" customWidth="1"/>
    <col min="519" max="519" width="22.125" style="1258" customWidth="1"/>
    <col min="520" max="520" width="18" style="1258" customWidth="1"/>
    <col min="521" max="521" width="22.125" style="1258" customWidth="1"/>
    <col min="522" max="522" width="23.5" style="1258" customWidth="1"/>
    <col min="523" max="523" width="26.125" style="1258" customWidth="1"/>
    <col min="524" max="768" width="9" style="1258"/>
    <col min="769" max="771" width="3" style="1258" customWidth="1"/>
    <col min="772" max="772" width="17.5" style="1258" customWidth="1"/>
    <col min="773" max="773" width="17.375" style="1258" customWidth="1"/>
    <col min="774" max="774" width="18" style="1258" customWidth="1"/>
    <col min="775" max="775" width="22.125" style="1258" customWidth="1"/>
    <col min="776" max="776" width="18" style="1258" customWidth="1"/>
    <col min="777" max="777" width="22.125" style="1258" customWidth="1"/>
    <col min="778" max="778" width="23.5" style="1258" customWidth="1"/>
    <col min="779" max="779" width="26.125" style="1258" customWidth="1"/>
    <col min="780" max="1024" width="9" style="1258"/>
    <col min="1025" max="1027" width="3" style="1258" customWidth="1"/>
    <col min="1028" max="1028" width="17.5" style="1258" customWidth="1"/>
    <col min="1029" max="1029" width="17.375" style="1258" customWidth="1"/>
    <col min="1030" max="1030" width="18" style="1258" customWidth="1"/>
    <col min="1031" max="1031" width="22.125" style="1258" customWidth="1"/>
    <col min="1032" max="1032" width="18" style="1258" customWidth="1"/>
    <col min="1033" max="1033" width="22.125" style="1258" customWidth="1"/>
    <col min="1034" max="1034" width="23.5" style="1258" customWidth="1"/>
    <col min="1035" max="1035" width="26.125" style="1258" customWidth="1"/>
    <col min="1036" max="1280" width="9" style="1258"/>
    <col min="1281" max="1283" width="3" style="1258" customWidth="1"/>
    <col min="1284" max="1284" width="17.5" style="1258" customWidth="1"/>
    <col min="1285" max="1285" width="17.375" style="1258" customWidth="1"/>
    <col min="1286" max="1286" width="18" style="1258" customWidth="1"/>
    <col min="1287" max="1287" width="22.125" style="1258" customWidth="1"/>
    <col min="1288" max="1288" width="18" style="1258" customWidth="1"/>
    <col min="1289" max="1289" width="22.125" style="1258" customWidth="1"/>
    <col min="1290" max="1290" width="23.5" style="1258" customWidth="1"/>
    <col min="1291" max="1291" width="26.125" style="1258" customWidth="1"/>
    <col min="1292" max="1536" width="9" style="1258"/>
    <col min="1537" max="1539" width="3" style="1258" customWidth="1"/>
    <col min="1540" max="1540" width="17.5" style="1258" customWidth="1"/>
    <col min="1541" max="1541" width="17.375" style="1258" customWidth="1"/>
    <col min="1542" max="1542" width="18" style="1258" customWidth="1"/>
    <col min="1543" max="1543" width="22.125" style="1258" customWidth="1"/>
    <col min="1544" max="1544" width="18" style="1258" customWidth="1"/>
    <col min="1545" max="1545" width="22.125" style="1258" customWidth="1"/>
    <col min="1546" max="1546" width="23.5" style="1258" customWidth="1"/>
    <col min="1547" max="1547" width="26.125" style="1258" customWidth="1"/>
    <col min="1548" max="1792" width="9" style="1258"/>
    <col min="1793" max="1795" width="3" style="1258" customWidth="1"/>
    <col min="1796" max="1796" width="17.5" style="1258" customWidth="1"/>
    <col min="1797" max="1797" width="17.375" style="1258" customWidth="1"/>
    <col min="1798" max="1798" width="18" style="1258" customWidth="1"/>
    <col min="1799" max="1799" width="22.125" style="1258" customWidth="1"/>
    <col min="1800" max="1800" width="18" style="1258" customWidth="1"/>
    <col min="1801" max="1801" width="22.125" style="1258" customWidth="1"/>
    <col min="1802" max="1802" width="23.5" style="1258" customWidth="1"/>
    <col min="1803" max="1803" width="26.125" style="1258" customWidth="1"/>
    <col min="1804" max="2048" width="9" style="1258"/>
    <col min="2049" max="2051" width="3" style="1258" customWidth="1"/>
    <col min="2052" max="2052" width="17.5" style="1258" customWidth="1"/>
    <col min="2053" max="2053" width="17.375" style="1258" customWidth="1"/>
    <col min="2054" max="2054" width="18" style="1258" customWidth="1"/>
    <col min="2055" max="2055" width="22.125" style="1258" customWidth="1"/>
    <col min="2056" max="2056" width="18" style="1258" customWidth="1"/>
    <col min="2057" max="2057" width="22.125" style="1258" customWidth="1"/>
    <col min="2058" max="2058" width="23.5" style="1258" customWidth="1"/>
    <col min="2059" max="2059" width="26.125" style="1258" customWidth="1"/>
    <col min="2060" max="2304" width="9" style="1258"/>
    <col min="2305" max="2307" width="3" style="1258" customWidth="1"/>
    <col min="2308" max="2308" width="17.5" style="1258" customWidth="1"/>
    <col min="2309" max="2309" width="17.375" style="1258" customWidth="1"/>
    <col min="2310" max="2310" width="18" style="1258" customWidth="1"/>
    <col min="2311" max="2311" width="22.125" style="1258" customWidth="1"/>
    <col min="2312" max="2312" width="18" style="1258" customWidth="1"/>
    <col min="2313" max="2313" width="22.125" style="1258" customWidth="1"/>
    <col min="2314" max="2314" width="23.5" style="1258" customWidth="1"/>
    <col min="2315" max="2315" width="26.125" style="1258" customWidth="1"/>
    <col min="2316" max="2560" width="9" style="1258"/>
    <col min="2561" max="2563" width="3" style="1258" customWidth="1"/>
    <col min="2564" max="2564" width="17.5" style="1258" customWidth="1"/>
    <col min="2565" max="2565" width="17.375" style="1258" customWidth="1"/>
    <col min="2566" max="2566" width="18" style="1258" customWidth="1"/>
    <col min="2567" max="2567" width="22.125" style="1258" customWidth="1"/>
    <col min="2568" max="2568" width="18" style="1258" customWidth="1"/>
    <col min="2569" max="2569" width="22.125" style="1258" customWidth="1"/>
    <col min="2570" max="2570" width="23.5" style="1258" customWidth="1"/>
    <col min="2571" max="2571" width="26.125" style="1258" customWidth="1"/>
    <col min="2572" max="2816" width="9" style="1258"/>
    <col min="2817" max="2819" width="3" style="1258" customWidth="1"/>
    <col min="2820" max="2820" width="17.5" style="1258" customWidth="1"/>
    <col min="2821" max="2821" width="17.375" style="1258" customWidth="1"/>
    <col min="2822" max="2822" width="18" style="1258" customWidth="1"/>
    <col min="2823" max="2823" width="22.125" style="1258" customWidth="1"/>
    <col min="2824" max="2824" width="18" style="1258" customWidth="1"/>
    <col min="2825" max="2825" width="22.125" style="1258" customWidth="1"/>
    <col min="2826" max="2826" width="23.5" style="1258" customWidth="1"/>
    <col min="2827" max="2827" width="26.125" style="1258" customWidth="1"/>
    <col min="2828" max="3072" width="9" style="1258"/>
    <col min="3073" max="3075" width="3" style="1258" customWidth="1"/>
    <col min="3076" max="3076" width="17.5" style="1258" customWidth="1"/>
    <col min="3077" max="3077" width="17.375" style="1258" customWidth="1"/>
    <col min="3078" max="3078" width="18" style="1258" customWidth="1"/>
    <col min="3079" max="3079" width="22.125" style="1258" customWidth="1"/>
    <col min="3080" max="3080" width="18" style="1258" customWidth="1"/>
    <col min="3081" max="3081" width="22.125" style="1258" customWidth="1"/>
    <col min="3082" max="3082" width="23.5" style="1258" customWidth="1"/>
    <col min="3083" max="3083" width="26.125" style="1258" customWidth="1"/>
    <col min="3084" max="3328" width="9" style="1258"/>
    <col min="3329" max="3331" width="3" style="1258" customWidth="1"/>
    <col min="3332" max="3332" width="17.5" style="1258" customWidth="1"/>
    <col min="3333" max="3333" width="17.375" style="1258" customWidth="1"/>
    <col min="3334" max="3334" width="18" style="1258" customWidth="1"/>
    <col min="3335" max="3335" width="22.125" style="1258" customWidth="1"/>
    <col min="3336" max="3336" width="18" style="1258" customWidth="1"/>
    <col min="3337" max="3337" width="22.125" style="1258" customWidth="1"/>
    <col min="3338" max="3338" width="23.5" style="1258" customWidth="1"/>
    <col min="3339" max="3339" width="26.125" style="1258" customWidth="1"/>
    <col min="3340" max="3584" width="9" style="1258"/>
    <col min="3585" max="3587" width="3" style="1258" customWidth="1"/>
    <col min="3588" max="3588" width="17.5" style="1258" customWidth="1"/>
    <col min="3589" max="3589" width="17.375" style="1258" customWidth="1"/>
    <col min="3590" max="3590" width="18" style="1258" customWidth="1"/>
    <col min="3591" max="3591" width="22.125" style="1258" customWidth="1"/>
    <col min="3592" max="3592" width="18" style="1258" customWidth="1"/>
    <col min="3593" max="3593" width="22.125" style="1258" customWidth="1"/>
    <col min="3594" max="3594" width="23.5" style="1258" customWidth="1"/>
    <col min="3595" max="3595" width="26.125" style="1258" customWidth="1"/>
    <col min="3596" max="3840" width="9" style="1258"/>
    <col min="3841" max="3843" width="3" style="1258" customWidth="1"/>
    <col min="3844" max="3844" width="17.5" style="1258" customWidth="1"/>
    <col min="3845" max="3845" width="17.375" style="1258" customWidth="1"/>
    <col min="3846" max="3846" width="18" style="1258" customWidth="1"/>
    <col min="3847" max="3847" width="22.125" style="1258" customWidth="1"/>
    <col min="3848" max="3848" width="18" style="1258" customWidth="1"/>
    <col min="3849" max="3849" width="22.125" style="1258" customWidth="1"/>
    <col min="3850" max="3850" width="23.5" style="1258" customWidth="1"/>
    <col min="3851" max="3851" width="26.125" style="1258" customWidth="1"/>
    <col min="3852" max="4096" width="9" style="1258"/>
    <col min="4097" max="4099" width="3" style="1258" customWidth="1"/>
    <col min="4100" max="4100" width="17.5" style="1258" customWidth="1"/>
    <col min="4101" max="4101" width="17.375" style="1258" customWidth="1"/>
    <col min="4102" max="4102" width="18" style="1258" customWidth="1"/>
    <col min="4103" max="4103" width="22.125" style="1258" customWidth="1"/>
    <col min="4104" max="4104" width="18" style="1258" customWidth="1"/>
    <col min="4105" max="4105" width="22.125" style="1258" customWidth="1"/>
    <col min="4106" max="4106" width="23.5" style="1258" customWidth="1"/>
    <col min="4107" max="4107" width="26.125" style="1258" customWidth="1"/>
    <col min="4108" max="4352" width="9" style="1258"/>
    <col min="4353" max="4355" width="3" style="1258" customWidth="1"/>
    <col min="4356" max="4356" width="17.5" style="1258" customWidth="1"/>
    <col min="4357" max="4357" width="17.375" style="1258" customWidth="1"/>
    <col min="4358" max="4358" width="18" style="1258" customWidth="1"/>
    <col min="4359" max="4359" width="22.125" style="1258" customWidth="1"/>
    <col min="4360" max="4360" width="18" style="1258" customWidth="1"/>
    <col min="4361" max="4361" width="22.125" style="1258" customWidth="1"/>
    <col min="4362" max="4362" width="23.5" style="1258" customWidth="1"/>
    <col min="4363" max="4363" width="26.125" style="1258" customWidth="1"/>
    <col min="4364" max="4608" width="9" style="1258"/>
    <col min="4609" max="4611" width="3" style="1258" customWidth="1"/>
    <col min="4612" max="4612" width="17.5" style="1258" customWidth="1"/>
    <col min="4613" max="4613" width="17.375" style="1258" customWidth="1"/>
    <col min="4614" max="4614" width="18" style="1258" customWidth="1"/>
    <col min="4615" max="4615" width="22.125" style="1258" customWidth="1"/>
    <col min="4616" max="4616" width="18" style="1258" customWidth="1"/>
    <col min="4617" max="4617" width="22.125" style="1258" customWidth="1"/>
    <col min="4618" max="4618" width="23.5" style="1258" customWidth="1"/>
    <col min="4619" max="4619" width="26.125" style="1258" customWidth="1"/>
    <col min="4620" max="4864" width="9" style="1258"/>
    <col min="4865" max="4867" width="3" style="1258" customWidth="1"/>
    <col min="4868" max="4868" width="17.5" style="1258" customWidth="1"/>
    <col min="4869" max="4869" width="17.375" style="1258" customWidth="1"/>
    <col min="4870" max="4870" width="18" style="1258" customWidth="1"/>
    <col min="4871" max="4871" width="22.125" style="1258" customWidth="1"/>
    <col min="4872" max="4872" width="18" style="1258" customWidth="1"/>
    <col min="4873" max="4873" width="22.125" style="1258" customWidth="1"/>
    <col min="4874" max="4874" width="23.5" style="1258" customWidth="1"/>
    <col min="4875" max="4875" width="26.125" style="1258" customWidth="1"/>
    <col min="4876" max="5120" width="9" style="1258"/>
    <col min="5121" max="5123" width="3" style="1258" customWidth="1"/>
    <col min="5124" max="5124" width="17.5" style="1258" customWidth="1"/>
    <col min="5125" max="5125" width="17.375" style="1258" customWidth="1"/>
    <col min="5126" max="5126" width="18" style="1258" customWidth="1"/>
    <col min="5127" max="5127" width="22.125" style="1258" customWidth="1"/>
    <col min="5128" max="5128" width="18" style="1258" customWidth="1"/>
    <col min="5129" max="5129" width="22.125" style="1258" customWidth="1"/>
    <col min="5130" max="5130" width="23.5" style="1258" customWidth="1"/>
    <col min="5131" max="5131" width="26.125" style="1258" customWidth="1"/>
    <col min="5132" max="5376" width="9" style="1258"/>
    <col min="5377" max="5379" width="3" style="1258" customWidth="1"/>
    <col min="5380" max="5380" width="17.5" style="1258" customWidth="1"/>
    <col min="5381" max="5381" width="17.375" style="1258" customWidth="1"/>
    <col min="5382" max="5382" width="18" style="1258" customWidth="1"/>
    <col min="5383" max="5383" width="22.125" style="1258" customWidth="1"/>
    <col min="5384" max="5384" width="18" style="1258" customWidth="1"/>
    <col min="5385" max="5385" width="22.125" style="1258" customWidth="1"/>
    <col min="5386" max="5386" width="23.5" style="1258" customWidth="1"/>
    <col min="5387" max="5387" width="26.125" style="1258" customWidth="1"/>
    <col min="5388" max="5632" width="9" style="1258"/>
    <col min="5633" max="5635" width="3" style="1258" customWidth="1"/>
    <col min="5636" max="5636" width="17.5" style="1258" customWidth="1"/>
    <col min="5637" max="5637" width="17.375" style="1258" customWidth="1"/>
    <col min="5638" max="5638" width="18" style="1258" customWidth="1"/>
    <col min="5639" max="5639" width="22.125" style="1258" customWidth="1"/>
    <col min="5640" max="5640" width="18" style="1258" customWidth="1"/>
    <col min="5641" max="5641" width="22.125" style="1258" customWidth="1"/>
    <col min="5642" max="5642" width="23.5" style="1258" customWidth="1"/>
    <col min="5643" max="5643" width="26.125" style="1258" customWidth="1"/>
    <col min="5644" max="5888" width="9" style="1258"/>
    <col min="5889" max="5891" width="3" style="1258" customWidth="1"/>
    <col min="5892" max="5892" width="17.5" style="1258" customWidth="1"/>
    <col min="5893" max="5893" width="17.375" style="1258" customWidth="1"/>
    <col min="5894" max="5894" width="18" style="1258" customWidth="1"/>
    <col min="5895" max="5895" width="22.125" style="1258" customWidth="1"/>
    <col min="5896" max="5896" width="18" style="1258" customWidth="1"/>
    <col min="5897" max="5897" width="22.125" style="1258" customWidth="1"/>
    <col min="5898" max="5898" width="23.5" style="1258" customWidth="1"/>
    <col min="5899" max="5899" width="26.125" style="1258" customWidth="1"/>
    <col min="5900" max="6144" width="9" style="1258"/>
    <col min="6145" max="6147" width="3" style="1258" customWidth="1"/>
    <col min="6148" max="6148" width="17.5" style="1258" customWidth="1"/>
    <col min="6149" max="6149" width="17.375" style="1258" customWidth="1"/>
    <col min="6150" max="6150" width="18" style="1258" customWidth="1"/>
    <col min="6151" max="6151" width="22.125" style="1258" customWidth="1"/>
    <col min="6152" max="6152" width="18" style="1258" customWidth="1"/>
    <col min="6153" max="6153" width="22.125" style="1258" customWidth="1"/>
    <col min="6154" max="6154" width="23.5" style="1258" customWidth="1"/>
    <col min="6155" max="6155" width="26.125" style="1258" customWidth="1"/>
    <col min="6156" max="6400" width="9" style="1258"/>
    <col min="6401" max="6403" width="3" style="1258" customWidth="1"/>
    <col min="6404" max="6404" width="17.5" style="1258" customWidth="1"/>
    <col min="6405" max="6405" width="17.375" style="1258" customWidth="1"/>
    <col min="6406" max="6406" width="18" style="1258" customWidth="1"/>
    <col min="6407" max="6407" width="22.125" style="1258" customWidth="1"/>
    <col min="6408" max="6408" width="18" style="1258" customWidth="1"/>
    <col min="6409" max="6409" width="22.125" style="1258" customWidth="1"/>
    <col min="6410" max="6410" width="23.5" style="1258" customWidth="1"/>
    <col min="6411" max="6411" width="26.125" style="1258" customWidth="1"/>
    <col min="6412" max="6656" width="9" style="1258"/>
    <col min="6657" max="6659" width="3" style="1258" customWidth="1"/>
    <col min="6660" max="6660" width="17.5" style="1258" customWidth="1"/>
    <col min="6661" max="6661" width="17.375" style="1258" customWidth="1"/>
    <col min="6662" max="6662" width="18" style="1258" customWidth="1"/>
    <col min="6663" max="6663" width="22.125" style="1258" customWidth="1"/>
    <col min="6664" max="6664" width="18" style="1258" customWidth="1"/>
    <col min="6665" max="6665" width="22.125" style="1258" customWidth="1"/>
    <col min="6666" max="6666" width="23.5" style="1258" customWidth="1"/>
    <col min="6667" max="6667" width="26.125" style="1258" customWidth="1"/>
    <col min="6668" max="6912" width="9" style="1258"/>
    <col min="6913" max="6915" width="3" style="1258" customWidth="1"/>
    <col min="6916" max="6916" width="17.5" style="1258" customWidth="1"/>
    <col min="6917" max="6917" width="17.375" style="1258" customWidth="1"/>
    <col min="6918" max="6918" width="18" style="1258" customWidth="1"/>
    <col min="6919" max="6919" width="22.125" style="1258" customWidth="1"/>
    <col min="6920" max="6920" width="18" style="1258" customWidth="1"/>
    <col min="6921" max="6921" width="22.125" style="1258" customWidth="1"/>
    <col min="6922" max="6922" width="23.5" style="1258" customWidth="1"/>
    <col min="6923" max="6923" width="26.125" style="1258" customWidth="1"/>
    <col min="6924" max="7168" width="9" style="1258"/>
    <col min="7169" max="7171" width="3" style="1258" customWidth="1"/>
    <col min="7172" max="7172" width="17.5" style="1258" customWidth="1"/>
    <col min="7173" max="7173" width="17.375" style="1258" customWidth="1"/>
    <col min="7174" max="7174" width="18" style="1258" customWidth="1"/>
    <col min="7175" max="7175" width="22.125" style="1258" customWidth="1"/>
    <col min="7176" max="7176" width="18" style="1258" customWidth="1"/>
    <col min="7177" max="7177" width="22.125" style="1258" customWidth="1"/>
    <col min="7178" max="7178" width="23.5" style="1258" customWidth="1"/>
    <col min="7179" max="7179" width="26.125" style="1258" customWidth="1"/>
    <col min="7180" max="7424" width="9" style="1258"/>
    <col min="7425" max="7427" width="3" style="1258" customWidth="1"/>
    <col min="7428" max="7428" width="17.5" style="1258" customWidth="1"/>
    <col min="7429" max="7429" width="17.375" style="1258" customWidth="1"/>
    <col min="7430" max="7430" width="18" style="1258" customWidth="1"/>
    <col min="7431" max="7431" width="22.125" style="1258" customWidth="1"/>
    <col min="7432" max="7432" width="18" style="1258" customWidth="1"/>
    <col min="7433" max="7433" width="22.125" style="1258" customWidth="1"/>
    <col min="7434" max="7434" width="23.5" style="1258" customWidth="1"/>
    <col min="7435" max="7435" width="26.125" style="1258" customWidth="1"/>
    <col min="7436" max="7680" width="9" style="1258"/>
    <col min="7681" max="7683" width="3" style="1258" customWidth="1"/>
    <col min="7684" max="7684" width="17.5" style="1258" customWidth="1"/>
    <col min="7685" max="7685" width="17.375" style="1258" customWidth="1"/>
    <col min="7686" max="7686" width="18" style="1258" customWidth="1"/>
    <col min="7687" max="7687" width="22.125" style="1258" customWidth="1"/>
    <col min="7688" max="7688" width="18" style="1258" customWidth="1"/>
    <col min="7689" max="7689" width="22.125" style="1258" customWidth="1"/>
    <col min="7690" max="7690" width="23.5" style="1258" customWidth="1"/>
    <col min="7691" max="7691" width="26.125" style="1258" customWidth="1"/>
    <col min="7692" max="7936" width="9" style="1258"/>
    <col min="7937" max="7939" width="3" style="1258" customWidth="1"/>
    <col min="7940" max="7940" width="17.5" style="1258" customWidth="1"/>
    <col min="7941" max="7941" width="17.375" style="1258" customWidth="1"/>
    <col min="7942" max="7942" width="18" style="1258" customWidth="1"/>
    <col min="7943" max="7943" width="22.125" style="1258" customWidth="1"/>
    <col min="7944" max="7944" width="18" style="1258" customWidth="1"/>
    <col min="7945" max="7945" width="22.125" style="1258" customWidth="1"/>
    <col min="7946" max="7946" width="23.5" style="1258" customWidth="1"/>
    <col min="7947" max="7947" width="26.125" style="1258" customWidth="1"/>
    <col min="7948" max="8192" width="9" style="1258"/>
    <col min="8193" max="8195" width="3" style="1258" customWidth="1"/>
    <col min="8196" max="8196" width="17.5" style="1258" customWidth="1"/>
    <col min="8197" max="8197" width="17.375" style="1258" customWidth="1"/>
    <col min="8198" max="8198" width="18" style="1258" customWidth="1"/>
    <col min="8199" max="8199" width="22.125" style="1258" customWidth="1"/>
    <col min="8200" max="8200" width="18" style="1258" customWidth="1"/>
    <col min="8201" max="8201" width="22.125" style="1258" customWidth="1"/>
    <col min="8202" max="8202" width="23.5" style="1258" customWidth="1"/>
    <col min="8203" max="8203" width="26.125" style="1258" customWidth="1"/>
    <col min="8204" max="8448" width="9" style="1258"/>
    <col min="8449" max="8451" width="3" style="1258" customWidth="1"/>
    <col min="8452" max="8452" width="17.5" style="1258" customWidth="1"/>
    <col min="8453" max="8453" width="17.375" style="1258" customWidth="1"/>
    <col min="8454" max="8454" width="18" style="1258" customWidth="1"/>
    <col min="8455" max="8455" width="22.125" style="1258" customWidth="1"/>
    <col min="8456" max="8456" width="18" style="1258" customWidth="1"/>
    <col min="8457" max="8457" width="22.125" style="1258" customWidth="1"/>
    <col min="8458" max="8458" width="23.5" style="1258" customWidth="1"/>
    <col min="8459" max="8459" width="26.125" style="1258" customWidth="1"/>
    <col min="8460" max="8704" width="9" style="1258"/>
    <col min="8705" max="8707" width="3" style="1258" customWidth="1"/>
    <col min="8708" max="8708" width="17.5" style="1258" customWidth="1"/>
    <col min="8709" max="8709" width="17.375" style="1258" customWidth="1"/>
    <col min="8710" max="8710" width="18" style="1258" customWidth="1"/>
    <col min="8711" max="8711" width="22.125" style="1258" customWidth="1"/>
    <col min="8712" max="8712" width="18" style="1258" customWidth="1"/>
    <col min="8713" max="8713" width="22.125" style="1258" customWidth="1"/>
    <col min="8714" max="8714" width="23.5" style="1258" customWidth="1"/>
    <col min="8715" max="8715" width="26.125" style="1258" customWidth="1"/>
    <col min="8716" max="8960" width="9" style="1258"/>
    <col min="8961" max="8963" width="3" style="1258" customWidth="1"/>
    <col min="8964" max="8964" width="17.5" style="1258" customWidth="1"/>
    <col min="8965" max="8965" width="17.375" style="1258" customWidth="1"/>
    <col min="8966" max="8966" width="18" style="1258" customWidth="1"/>
    <col min="8967" max="8967" width="22.125" style="1258" customWidth="1"/>
    <col min="8968" max="8968" width="18" style="1258" customWidth="1"/>
    <col min="8969" max="8969" width="22.125" style="1258" customWidth="1"/>
    <col min="8970" max="8970" width="23.5" style="1258" customWidth="1"/>
    <col min="8971" max="8971" width="26.125" style="1258" customWidth="1"/>
    <col min="8972" max="9216" width="9" style="1258"/>
    <col min="9217" max="9219" width="3" style="1258" customWidth="1"/>
    <col min="9220" max="9220" width="17.5" style="1258" customWidth="1"/>
    <col min="9221" max="9221" width="17.375" style="1258" customWidth="1"/>
    <col min="9222" max="9222" width="18" style="1258" customWidth="1"/>
    <col min="9223" max="9223" width="22.125" style="1258" customWidth="1"/>
    <col min="9224" max="9224" width="18" style="1258" customWidth="1"/>
    <col min="9225" max="9225" width="22.125" style="1258" customWidth="1"/>
    <col min="9226" max="9226" width="23.5" style="1258" customWidth="1"/>
    <col min="9227" max="9227" width="26.125" style="1258" customWidth="1"/>
    <col min="9228" max="9472" width="9" style="1258"/>
    <col min="9473" max="9475" width="3" style="1258" customWidth="1"/>
    <col min="9476" max="9476" width="17.5" style="1258" customWidth="1"/>
    <col min="9477" max="9477" width="17.375" style="1258" customWidth="1"/>
    <col min="9478" max="9478" width="18" style="1258" customWidth="1"/>
    <col min="9479" max="9479" width="22.125" style="1258" customWidth="1"/>
    <col min="9480" max="9480" width="18" style="1258" customWidth="1"/>
    <col min="9481" max="9481" width="22.125" style="1258" customWidth="1"/>
    <col min="9482" max="9482" width="23.5" style="1258" customWidth="1"/>
    <col min="9483" max="9483" width="26.125" style="1258" customWidth="1"/>
    <col min="9484" max="9728" width="9" style="1258"/>
    <col min="9729" max="9731" width="3" style="1258" customWidth="1"/>
    <col min="9732" max="9732" width="17.5" style="1258" customWidth="1"/>
    <col min="9733" max="9733" width="17.375" style="1258" customWidth="1"/>
    <col min="9734" max="9734" width="18" style="1258" customWidth="1"/>
    <col min="9735" max="9735" width="22.125" style="1258" customWidth="1"/>
    <col min="9736" max="9736" width="18" style="1258" customWidth="1"/>
    <col min="9737" max="9737" width="22.125" style="1258" customWidth="1"/>
    <col min="9738" max="9738" width="23.5" style="1258" customWidth="1"/>
    <col min="9739" max="9739" width="26.125" style="1258" customWidth="1"/>
    <col min="9740" max="9984" width="9" style="1258"/>
    <col min="9985" max="9987" width="3" style="1258" customWidth="1"/>
    <col min="9988" max="9988" width="17.5" style="1258" customWidth="1"/>
    <col min="9989" max="9989" width="17.375" style="1258" customWidth="1"/>
    <col min="9990" max="9990" width="18" style="1258" customWidth="1"/>
    <col min="9991" max="9991" width="22.125" style="1258" customWidth="1"/>
    <col min="9992" max="9992" width="18" style="1258" customWidth="1"/>
    <col min="9993" max="9993" width="22.125" style="1258" customWidth="1"/>
    <col min="9994" max="9994" width="23.5" style="1258" customWidth="1"/>
    <col min="9995" max="9995" width="26.125" style="1258" customWidth="1"/>
    <col min="9996" max="10240" width="9" style="1258"/>
    <col min="10241" max="10243" width="3" style="1258" customWidth="1"/>
    <col min="10244" max="10244" width="17.5" style="1258" customWidth="1"/>
    <col min="10245" max="10245" width="17.375" style="1258" customWidth="1"/>
    <col min="10246" max="10246" width="18" style="1258" customWidth="1"/>
    <col min="10247" max="10247" width="22.125" style="1258" customWidth="1"/>
    <col min="10248" max="10248" width="18" style="1258" customWidth="1"/>
    <col min="10249" max="10249" width="22.125" style="1258" customWidth="1"/>
    <col min="10250" max="10250" width="23.5" style="1258" customWidth="1"/>
    <col min="10251" max="10251" width="26.125" style="1258" customWidth="1"/>
    <col min="10252" max="10496" width="9" style="1258"/>
    <col min="10497" max="10499" width="3" style="1258" customWidth="1"/>
    <col min="10500" max="10500" width="17.5" style="1258" customWidth="1"/>
    <col min="10501" max="10501" width="17.375" style="1258" customWidth="1"/>
    <col min="10502" max="10502" width="18" style="1258" customWidth="1"/>
    <col min="10503" max="10503" width="22.125" style="1258" customWidth="1"/>
    <col min="10504" max="10504" width="18" style="1258" customWidth="1"/>
    <col min="10505" max="10505" width="22.125" style="1258" customWidth="1"/>
    <col min="10506" max="10506" width="23.5" style="1258" customWidth="1"/>
    <col min="10507" max="10507" width="26.125" style="1258" customWidth="1"/>
    <col min="10508" max="10752" width="9" style="1258"/>
    <col min="10753" max="10755" width="3" style="1258" customWidth="1"/>
    <col min="10756" max="10756" width="17.5" style="1258" customWidth="1"/>
    <col min="10757" max="10757" width="17.375" style="1258" customWidth="1"/>
    <col min="10758" max="10758" width="18" style="1258" customWidth="1"/>
    <col min="10759" max="10759" width="22.125" style="1258" customWidth="1"/>
    <col min="10760" max="10760" width="18" style="1258" customWidth="1"/>
    <col min="10761" max="10761" width="22.125" style="1258" customWidth="1"/>
    <col min="10762" max="10762" width="23.5" style="1258" customWidth="1"/>
    <col min="10763" max="10763" width="26.125" style="1258" customWidth="1"/>
    <col min="10764" max="11008" width="9" style="1258"/>
    <col min="11009" max="11011" width="3" style="1258" customWidth="1"/>
    <col min="11012" max="11012" width="17.5" style="1258" customWidth="1"/>
    <col min="11013" max="11013" width="17.375" style="1258" customWidth="1"/>
    <col min="11014" max="11014" width="18" style="1258" customWidth="1"/>
    <col min="11015" max="11015" width="22.125" style="1258" customWidth="1"/>
    <col min="11016" max="11016" width="18" style="1258" customWidth="1"/>
    <col min="11017" max="11017" width="22.125" style="1258" customWidth="1"/>
    <col min="11018" max="11018" width="23.5" style="1258" customWidth="1"/>
    <col min="11019" max="11019" width="26.125" style="1258" customWidth="1"/>
    <col min="11020" max="11264" width="9" style="1258"/>
    <col min="11265" max="11267" width="3" style="1258" customWidth="1"/>
    <col min="11268" max="11268" width="17.5" style="1258" customWidth="1"/>
    <col min="11269" max="11269" width="17.375" style="1258" customWidth="1"/>
    <col min="11270" max="11270" width="18" style="1258" customWidth="1"/>
    <col min="11271" max="11271" width="22.125" style="1258" customWidth="1"/>
    <col min="11272" max="11272" width="18" style="1258" customWidth="1"/>
    <col min="11273" max="11273" width="22.125" style="1258" customWidth="1"/>
    <col min="11274" max="11274" width="23.5" style="1258" customWidth="1"/>
    <col min="11275" max="11275" width="26.125" style="1258" customWidth="1"/>
    <col min="11276" max="11520" width="9" style="1258"/>
    <col min="11521" max="11523" width="3" style="1258" customWidth="1"/>
    <col min="11524" max="11524" width="17.5" style="1258" customWidth="1"/>
    <col min="11525" max="11525" width="17.375" style="1258" customWidth="1"/>
    <col min="11526" max="11526" width="18" style="1258" customWidth="1"/>
    <col min="11527" max="11527" width="22.125" style="1258" customWidth="1"/>
    <col min="11528" max="11528" width="18" style="1258" customWidth="1"/>
    <col min="11529" max="11529" width="22.125" style="1258" customWidth="1"/>
    <col min="11530" max="11530" width="23.5" style="1258" customWidth="1"/>
    <col min="11531" max="11531" width="26.125" style="1258" customWidth="1"/>
    <col min="11532" max="11776" width="9" style="1258"/>
    <col min="11777" max="11779" width="3" style="1258" customWidth="1"/>
    <col min="11780" max="11780" width="17.5" style="1258" customWidth="1"/>
    <col min="11781" max="11781" width="17.375" style="1258" customWidth="1"/>
    <col min="11782" max="11782" width="18" style="1258" customWidth="1"/>
    <col min="11783" max="11783" width="22.125" style="1258" customWidth="1"/>
    <col min="11784" max="11784" width="18" style="1258" customWidth="1"/>
    <col min="11785" max="11785" width="22.125" style="1258" customWidth="1"/>
    <col min="11786" max="11786" width="23.5" style="1258" customWidth="1"/>
    <col min="11787" max="11787" width="26.125" style="1258" customWidth="1"/>
    <col min="11788" max="12032" width="9" style="1258"/>
    <col min="12033" max="12035" width="3" style="1258" customWidth="1"/>
    <col min="12036" max="12036" width="17.5" style="1258" customWidth="1"/>
    <col min="12037" max="12037" width="17.375" style="1258" customWidth="1"/>
    <col min="12038" max="12038" width="18" style="1258" customWidth="1"/>
    <col min="12039" max="12039" width="22.125" style="1258" customWidth="1"/>
    <col min="12040" max="12040" width="18" style="1258" customWidth="1"/>
    <col min="12041" max="12041" width="22.125" style="1258" customWidth="1"/>
    <col min="12042" max="12042" width="23.5" style="1258" customWidth="1"/>
    <col min="12043" max="12043" width="26.125" style="1258" customWidth="1"/>
    <col min="12044" max="12288" width="9" style="1258"/>
    <col min="12289" max="12291" width="3" style="1258" customWidth="1"/>
    <col min="12292" max="12292" width="17.5" style="1258" customWidth="1"/>
    <col min="12293" max="12293" width="17.375" style="1258" customWidth="1"/>
    <col min="12294" max="12294" width="18" style="1258" customWidth="1"/>
    <col min="12295" max="12295" width="22.125" style="1258" customWidth="1"/>
    <col min="12296" max="12296" width="18" style="1258" customWidth="1"/>
    <col min="12297" max="12297" width="22.125" style="1258" customWidth="1"/>
    <col min="12298" max="12298" width="23.5" style="1258" customWidth="1"/>
    <col min="12299" max="12299" width="26.125" style="1258" customWidth="1"/>
    <col min="12300" max="12544" width="9" style="1258"/>
    <col min="12545" max="12547" width="3" style="1258" customWidth="1"/>
    <col min="12548" max="12548" width="17.5" style="1258" customWidth="1"/>
    <col min="12549" max="12549" width="17.375" style="1258" customWidth="1"/>
    <col min="12550" max="12550" width="18" style="1258" customWidth="1"/>
    <col min="12551" max="12551" width="22.125" style="1258" customWidth="1"/>
    <col min="12552" max="12552" width="18" style="1258" customWidth="1"/>
    <col min="12553" max="12553" width="22.125" style="1258" customWidth="1"/>
    <col min="12554" max="12554" width="23.5" style="1258" customWidth="1"/>
    <col min="12555" max="12555" width="26.125" style="1258" customWidth="1"/>
    <col min="12556" max="12800" width="9" style="1258"/>
    <col min="12801" max="12803" width="3" style="1258" customWidth="1"/>
    <col min="12804" max="12804" width="17.5" style="1258" customWidth="1"/>
    <col min="12805" max="12805" width="17.375" style="1258" customWidth="1"/>
    <col min="12806" max="12806" width="18" style="1258" customWidth="1"/>
    <col min="12807" max="12807" width="22.125" style="1258" customWidth="1"/>
    <col min="12808" max="12808" width="18" style="1258" customWidth="1"/>
    <col min="12809" max="12809" width="22.125" style="1258" customWidth="1"/>
    <col min="12810" max="12810" width="23.5" style="1258" customWidth="1"/>
    <col min="12811" max="12811" width="26.125" style="1258" customWidth="1"/>
    <col min="12812" max="13056" width="9" style="1258"/>
    <col min="13057" max="13059" width="3" style="1258" customWidth="1"/>
    <col min="13060" max="13060" width="17.5" style="1258" customWidth="1"/>
    <col min="13061" max="13061" width="17.375" style="1258" customWidth="1"/>
    <col min="13062" max="13062" width="18" style="1258" customWidth="1"/>
    <col min="13063" max="13063" width="22.125" style="1258" customWidth="1"/>
    <col min="13064" max="13064" width="18" style="1258" customWidth="1"/>
    <col min="13065" max="13065" width="22.125" style="1258" customWidth="1"/>
    <col min="13066" max="13066" width="23.5" style="1258" customWidth="1"/>
    <col min="13067" max="13067" width="26.125" style="1258" customWidth="1"/>
    <col min="13068" max="13312" width="9" style="1258"/>
    <col min="13313" max="13315" width="3" style="1258" customWidth="1"/>
    <col min="13316" max="13316" width="17.5" style="1258" customWidth="1"/>
    <col min="13317" max="13317" width="17.375" style="1258" customWidth="1"/>
    <col min="13318" max="13318" width="18" style="1258" customWidth="1"/>
    <col min="13319" max="13319" width="22.125" style="1258" customWidth="1"/>
    <col min="13320" max="13320" width="18" style="1258" customWidth="1"/>
    <col min="13321" max="13321" width="22.125" style="1258" customWidth="1"/>
    <col min="13322" max="13322" width="23.5" style="1258" customWidth="1"/>
    <col min="13323" max="13323" width="26.125" style="1258" customWidth="1"/>
    <col min="13324" max="13568" width="9" style="1258"/>
    <col min="13569" max="13571" width="3" style="1258" customWidth="1"/>
    <col min="13572" max="13572" width="17.5" style="1258" customWidth="1"/>
    <col min="13573" max="13573" width="17.375" style="1258" customWidth="1"/>
    <col min="13574" max="13574" width="18" style="1258" customWidth="1"/>
    <col min="13575" max="13575" width="22.125" style="1258" customWidth="1"/>
    <col min="13576" max="13576" width="18" style="1258" customWidth="1"/>
    <col min="13577" max="13577" width="22.125" style="1258" customWidth="1"/>
    <col min="13578" max="13578" width="23.5" style="1258" customWidth="1"/>
    <col min="13579" max="13579" width="26.125" style="1258" customWidth="1"/>
    <col min="13580" max="13824" width="9" style="1258"/>
    <col min="13825" max="13827" width="3" style="1258" customWidth="1"/>
    <col min="13828" max="13828" width="17.5" style="1258" customWidth="1"/>
    <col min="13829" max="13829" width="17.375" style="1258" customWidth="1"/>
    <col min="13830" max="13830" width="18" style="1258" customWidth="1"/>
    <col min="13831" max="13831" width="22.125" style="1258" customWidth="1"/>
    <col min="13832" max="13832" width="18" style="1258" customWidth="1"/>
    <col min="13833" max="13833" width="22.125" style="1258" customWidth="1"/>
    <col min="13834" max="13834" width="23.5" style="1258" customWidth="1"/>
    <col min="13835" max="13835" width="26.125" style="1258" customWidth="1"/>
    <col min="13836" max="14080" width="9" style="1258"/>
    <col min="14081" max="14083" width="3" style="1258" customWidth="1"/>
    <col min="14084" max="14084" width="17.5" style="1258" customWidth="1"/>
    <col min="14085" max="14085" width="17.375" style="1258" customWidth="1"/>
    <col min="14086" max="14086" width="18" style="1258" customWidth="1"/>
    <col min="14087" max="14087" width="22.125" style="1258" customWidth="1"/>
    <col min="14088" max="14088" width="18" style="1258" customWidth="1"/>
    <col min="14089" max="14089" width="22.125" style="1258" customWidth="1"/>
    <col min="14090" max="14090" width="23.5" style="1258" customWidth="1"/>
    <col min="14091" max="14091" width="26.125" style="1258" customWidth="1"/>
    <col min="14092" max="14336" width="9" style="1258"/>
    <col min="14337" max="14339" width="3" style="1258" customWidth="1"/>
    <col min="14340" max="14340" width="17.5" style="1258" customWidth="1"/>
    <col min="14341" max="14341" width="17.375" style="1258" customWidth="1"/>
    <col min="14342" max="14342" width="18" style="1258" customWidth="1"/>
    <col min="14343" max="14343" width="22.125" style="1258" customWidth="1"/>
    <col min="14344" max="14344" width="18" style="1258" customWidth="1"/>
    <col min="14345" max="14345" width="22.125" style="1258" customWidth="1"/>
    <col min="14346" max="14346" width="23.5" style="1258" customWidth="1"/>
    <col min="14347" max="14347" width="26.125" style="1258" customWidth="1"/>
    <col min="14348" max="14592" width="9" style="1258"/>
    <col min="14593" max="14595" width="3" style="1258" customWidth="1"/>
    <col min="14596" max="14596" width="17.5" style="1258" customWidth="1"/>
    <col min="14597" max="14597" width="17.375" style="1258" customWidth="1"/>
    <col min="14598" max="14598" width="18" style="1258" customWidth="1"/>
    <col min="14599" max="14599" width="22.125" style="1258" customWidth="1"/>
    <col min="14600" max="14600" width="18" style="1258" customWidth="1"/>
    <col min="14601" max="14601" width="22.125" style="1258" customWidth="1"/>
    <col min="14602" max="14602" width="23.5" style="1258" customWidth="1"/>
    <col min="14603" max="14603" width="26.125" style="1258" customWidth="1"/>
    <col min="14604" max="14848" width="9" style="1258"/>
    <col min="14849" max="14851" width="3" style="1258" customWidth="1"/>
    <col min="14852" max="14852" width="17.5" style="1258" customWidth="1"/>
    <col min="14853" max="14853" width="17.375" style="1258" customWidth="1"/>
    <col min="14854" max="14854" width="18" style="1258" customWidth="1"/>
    <col min="14855" max="14855" width="22.125" style="1258" customWidth="1"/>
    <col min="14856" max="14856" width="18" style="1258" customWidth="1"/>
    <col min="14857" max="14857" width="22.125" style="1258" customWidth="1"/>
    <col min="14858" max="14858" width="23.5" style="1258" customWidth="1"/>
    <col min="14859" max="14859" width="26.125" style="1258" customWidth="1"/>
    <col min="14860" max="15104" width="9" style="1258"/>
    <col min="15105" max="15107" width="3" style="1258" customWidth="1"/>
    <col min="15108" max="15108" width="17.5" style="1258" customWidth="1"/>
    <col min="15109" max="15109" width="17.375" style="1258" customWidth="1"/>
    <col min="15110" max="15110" width="18" style="1258" customWidth="1"/>
    <col min="15111" max="15111" width="22.125" style="1258" customWidth="1"/>
    <col min="15112" max="15112" width="18" style="1258" customWidth="1"/>
    <col min="15113" max="15113" width="22.125" style="1258" customWidth="1"/>
    <col min="15114" max="15114" width="23.5" style="1258" customWidth="1"/>
    <col min="15115" max="15115" width="26.125" style="1258" customWidth="1"/>
    <col min="15116" max="15360" width="9" style="1258"/>
    <col min="15361" max="15363" width="3" style="1258" customWidth="1"/>
    <col min="15364" max="15364" width="17.5" style="1258" customWidth="1"/>
    <col min="15365" max="15365" width="17.375" style="1258" customWidth="1"/>
    <col min="15366" max="15366" width="18" style="1258" customWidth="1"/>
    <col min="15367" max="15367" width="22.125" style="1258" customWidth="1"/>
    <col min="15368" max="15368" width="18" style="1258" customWidth="1"/>
    <col min="15369" max="15369" width="22.125" style="1258" customWidth="1"/>
    <col min="15370" max="15370" width="23.5" style="1258" customWidth="1"/>
    <col min="15371" max="15371" width="26.125" style="1258" customWidth="1"/>
    <col min="15372" max="15616" width="9" style="1258"/>
    <col min="15617" max="15619" width="3" style="1258" customWidth="1"/>
    <col min="15620" max="15620" width="17.5" style="1258" customWidth="1"/>
    <col min="15621" max="15621" width="17.375" style="1258" customWidth="1"/>
    <col min="15622" max="15622" width="18" style="1258" customWidth="1"/>
    <col min="15623" max="15623" width="22.125" style="1258" customWidth="1"/>
    <col min="15624" max="15624" width="18" style="1258" customWidth="1"/>
    <col min="15625" max="15625" width="22.125" style="1258" customWidth="1"/>
    <col min="15626" max="15626" width="23.5" style="1258" customWidth="1"/>
    <col min="15627" max="15627" width="26.125" style="1258" customWidth="1"/>
    <col min="15628" max="15872" width="9" style="1258"/>
    <col min="15873" max="15875" width="3" style="1258" customWidth="1"/>
    <col min="15876" max="15876" width="17.5" style="1258" customWidth="1"/>
    <col min="15877" max="15877" width="17.375" style="1258" customWidth="1"/>
    <col min="15878" max="15878" width="18" style="1258" customWidth="1"/>
    <col min="15879" max="15879" width="22.125" style="1258" customWidth="1"/>
    <col min="15880" max="15880" width="18" style="1258" customWidth="1"/>
    <col min="15881" max="15881" width="22.125" style="1258" customWidth="1"/>
    <col min="15882" max="15882" width="23.5" style="1258" customWidth="1"/>
    <col min="15883" max="15883" width="26.125" style="1258" customWidth="1"/>
    <col min="15884" max="16128" width="9" style="1258"/>
    <col min="16129" max="16131" width="3" style="1258" customWidth="1"/>
    <col min="16132" max="16132" width="17.5" style="1258" customWidth="1"/>
    <col min="16133" max="16133" width="17.375" style="1258" customWidth="1"/>
    <col min="16134" max="16134" width="18" style="1258" customWidth="1"/>
    <col min="16135" max="16135" width="22.125" style="1258" customWidth="1"/>
    <col min="16136" max="16136" width="18" style="1258" customWidth="1"/>
    <col min="16137" max="16137" width="22.125" style="1258" customWidth="1"/>
    <col min="16138" max="16138" width="23.5" style="1258" customWidth="1"/>
    <col min="16139" max="16139" width="26.125" style="1258" customWidth="1"/>
    <col min="16140" max="16384" width="9" style="1258"/>
  </cols>
  <sheetData>
    <row r="1" spans="1:12" ht="21" customHeight="1">
      <c r="A1" s="2609" t="s">
        <v>2100</v>
      </c>
      <c r="B1" s="2609"/>
      <c r="C1" s="2609"/>
      <c r="D1" s="2609"/>
      <c r="E1" s="1254"/>
      <c r="F1" s="1255"/>
      <c r="G1" s="1255"/>
      <c r="H1" s="1255"/>
      <c r="I1" s="1255"/>
      <c r="J1" s="1256" t="s">
        <v>846</v>
      </c>
      <c r="K1" s="1257" t="s">
        <v>2101</v>
      </c>
    </row>
    <row r="2" spans="1:12" ht="21" customHeight="1">
      <c r="A2" s="2409" t="s">
        <v>2102</v>
      </c>
      <c r="B2" s="2409"/>
      <c r="C2" s="2409"/>
      <c r="D2" s="2409"/>
      <c r="E2" s="806" t="s">
        <v>2103</v>
      </c>
      <c r="F2" s="1259"/>
      <c r="G2" s="1259"/>
      <c r="H2" s="1259"/>
      <c r="I2" s="1259"/>
      <c r="J2" s="1256" t="s">
        <v>2104</v>
      </c>
      <c r="K2" s="1260" t="s">
        <v>2105</v>
      </c>
      <c r="L2" s="107" t="s">
        <v>62</v>
      </c>
    </row>
    <row r="3" spans="1:12" ht="32.25">
      <c r="A3" s="2610" t="s">
        <v>2106</v>
      </c>
      <c r="B3" s="2611"/>
      <c r="C3" s="2611"/>
      <c r="D3" s="2611"/>
      <c r="E3" s="2611"/>
      <c r="F3" s="2611"/>
      <c r="G3" s="2611"/>
      <c r="H3" s="2611"/>
      <c r="I3" s="2611"/>
      <c r="J3" s="2611"/>
      <c r="K3" s="2611"/>
    </row>
    <row r="4" spans="1:12" ht="27" customHeight="1">
      <c r="A4" s="1261"/>
      <c r="B4" s="1261"/>
      <c r="C4" s="1261"/>
      <c r="D4" s="1261"/>
      <c r="E4" s="1262" t="s">
        <v>2107</v>
      </c>
      <c r="F4" s="1263"/>
      <c r="G4" s="1264" t="s">
        <v>2602</v>
      </c>
      <c r="H4" s="1255"/>
      <c r="I4" s="1263"/>
      <c r="J4" s="1263"/>
      <c r="K4" s="1265" t="s">
        <v>2109</v>
      </c>
    </row>
    <row r="5" spans="1:12" ht="23.25" customHeight="1">
      <c r="A5" s="2600" t="s">
        <v>2110</v>
      </c>
      <c r="B5" s="2601"/>
      <c r="C5" s="2601"/>
      <c r="D5" s="2601"/>
      <c r="E5" s="2602"/>
      <c r="F5" s="2607" t="s">
        <v>2111</v>
      </c>
      <c r="G5" s="2608"/>
      <c r="H5" s="1266" t="s">
        <v>2112</v>
      </c>
      <c r="I5" s="1267" t="s">
        <v>2113</v>
      </c>
      <c r="J5" s="1268" t="s">
        <v>2114</v>
      </c>
      <c r="K5" s="1269" t="s">
        <v>2115</v>
      </c>
    </row>
    <row r="6" spans="1:12" ht="23.25" customHeight="1">
      <c r="A6" s="2603"/>
      <c r="B6" s="2603"/>
      <c r="C6" s="2603"/>
      <c r="D6" s="2603"/>
      <c r="E6" s="2604"/>
      <c r="F6" s="1256" t="s">
        <v>2116</v>
      </c>
      <c r="G6" s="1256" t="s">
        <v>2117</v>
      </c>
      <c r="H6" s="1256" t="s">
        <v>2116</v>
      </c>
      <c r="I6" s="1256" t="s">
        <v>2117</v>
      </c>
      <c r="J6" s="1270" t="s">
        <v>2116</v>
      </c>
      <c r="K6" s="1270" t="s">
        <v>2117</v>
      </c>
    </row>
    <row r="7" spans="1:12" s="1274" customFormat="1" ht="19.5" customHeight="1">
      <c r="A7" s="1271"/>
      <c r="B7" s="1272" t="s">
        <v>2118</v>
      </c>
      <c r="C7" s="1271"/>
      <c r="D7" s="1271"/>
      <c r="E7" s="1271"/>
      <c r="F7" s="1273">
        <f t="shared" ref="F7:K7" si="0">F8+F18+F19+F20+F21+F22+F25+F31+F34+F35+F36</f>
        <v>74006993</v>
      </c>
      <c r="G7" s="1273">
        <f t="shared" si="0"/>
        <v>364508515</v>
      </c>
      <c r="H7" s="1273">
        <f t="shared" si="0"/>
        <v>74006993</v>
      </c>
      <c r="I7" s="1273">
        <f>I8+I18+I19+I20+I22+I25+I31+I34+I35+I36</f>
        <v>278278092</v>
      </c>
      <c r="J7" s="1273">
        <f>J8+J18+J19+J20+J21+K22+J25+J31+J34+J35+J36</f>
        <v>0</v>
      </c>
      <c r="K7" s="1273">
        <f t="shared" si="0"/>
        <v>86230423</v>
      </c>
    </row>
    <row r="8" spans="1:12" s="1278" customFormat="1" ht="19.5" customHeight="1">
      <c r="A8" s="1275"/>
      <c r="B8" s="1275"/>
      <c r="C8" s="1276" t="s">
        <v>2119</v>
      </c>
      <c r="D8" s="1275"/>
      <c r="E8" s="1275"/>
      <c r="F8" s="1277">
        <f t="shared" ref="F8:K8" si="1">F9+F10+F11+F12+F13+F16</f>
        <v>13356760</v>
      </c>
      <c r="G8" s="1277">
        <f t="shared" si="1"/>
        <v>163088325</v>
      </c>
      <c r="H8" s="1277">
        <f t="shared" si="1"/>
        <v>13356760</v>
      </c>
      <c r="I8" s="1277">
        <f t="shared" si="1"/>
        <v>163088325</v>
      </c>
      <c r="J8" s="1277">
        <f t="shared" si="1"/>
        <v>0</v>
      </c>
      <c r="K8" s="1277">
        <f t="shared" si="1"/>
        <v>0</v>
      </c>
    </row>
    <row r="9" spans="1:12" ht="19.5" customHeight="1">
      <c r="A9" s="1279"/>
      <c r="B9" s="1279"/>
      <c r="C9" s="1280"/>
      <c r="D9" s="1279" t="s">
        <v>2120</v>
      </c>
      <c r="E9" s="1281"/>
      <c r="F9" s="1282">
        <v>27130</v>
      </c>
      <c r="G9" s="1282">
        <v>3335853</v>
      </c>
      <c r="H9" s="1282">
        <v>27130</v>
      </c>
      <c r="I9" s="1282">
        <v>3335853</v>
      </c>
      <c r="J9" s="1282"/>
      <c r="K9" s="1282"/>
    </row>
    <row r="10" spans="1:12" ht="19.5" customHeight="1">
      <c r="A10" s="1279"/>
      <c r="B10" s="1279"/>
      <c r="C10" s="1280"/>
      <c r="D10" s="1279" t="s">
        <v>2121</v>
      </c>
      <c r="E10" s="1279"/>
      <c r="F10" s="1282">
        <v>23320</v>
      </c>
      <c r="G10" s="1282">
        <v>215112</v>
      </c>
      <c r="H10" s="1282">
        <v>23320</v>
      </c>
      <c r="I10" s="1282">
        <v>215112</v>
      </c>
      <c r="J10" s="1282"/>
      <c r="K10" s="1282"/>
    </row>
    <row r="11" spans="1:12" ht="19.5" customHeight="1">
      <c r="A11" s="1279"/>
      <c r="B11" s="1279"/>
      <c r="C11" s="1280"/>
      <c r="D11" s="1279" t="s">
        <v>2122</v>
      </c>
      <c r="E11" s="1279"/>
      <c r="F11" s="1282">
        <v>15221</v>
      </c>
      <c r="G11" s="1282">
        <v>186602</v>
      </c>
      <c r="H11" s="1282">
        <v>15221</v>
      </c>
      <c r="I11" s="1282">
        <v>186602</v>
      </c>
      <c r="J11" s="1282"/>
      <c r="K11" s="1282"/>
    </row>
    <row r="12" spans="1:12" ht="19.5" customHeight="1">
      <c r="A12" s="1279"/>
      <c r="B12" s="1279"/>
      <c r="C12" s="1280"/>
      <c r="D12" s="1279" t="s">
        <v>2123</v>
      </c>
      <c r="E12" s="1279"/>
      <c r="F12" s="1282">
        <v>17921</v>
      </c>
      <c r="G12" s="1282">
        <v>1097608</v>
      </c>
      <c r="H12" s="1282">
        <v>17921</v>
      </c>
      <c r="I12" s="1282">
        <v>1097608</v>
      </c>
      <c r="J12" s="1282"/>
      <c r="K12" s="1282"/>
    </row>
    <row r="13" spans="1:12" s="1286" customFormat="1" ht="19.5" customHeight="1">
      <c r="A13" s="1283"/>
      <c r="B13" s="1283"/>
      <c r="C13" s="1284"/>
      <c r="D13" s="1283" t="s">
        <v>2124</v>
      </c>
      <c r="E13" s="1283"/>
      <c r="F13" s="1285">
        <f t="shared" ref="F13:K13" si="2">F14+F15</f>
        <v>834168</v>
      </c>
      <c r="G13" s="1285">
        <f t="shared" si="2"/>
        <v>1324436</v>
      </c>
      <c r="H13" s="1285">
        <f t="shared" si="2"/>
        <v>834168</v>
      </c>
      <c r="I13" s="1285">
        <f t="shared" si="2"/>
        <v>1324436</v>
      </c>
      <c r="J13" s="1285">
        <f t="shared" si="2"/>
        <v>0</v>
      </c>
      <c r="K13" s="1285">
        <f t="shared" si="2"/>
        <v>0</v>
      </c>
    </row>
    <row r="14" spans="1:12" ht="19.5" customHeight="1">
      <c r="A14" s="1279"/>
      <c r="B14" s="1279"/>
      <c r="C14" s="1280"/>
      <c r="D14" s="1279"/>
      <c r="E14" s="1279" t="s">
        <v>2125</v>
      </c>
      <c r="F14" s="1282"/>
      <c r="G14" s="1282"/>
      <c r="H14" s="1282"/>
      <c r="I14" s="1282"/>
      <c r="J14" s="1282"/>
      <c r="K14" s="1282"/>
    </row>
    <row r="15" spans="1:12" ht="19.5" customHeight="1">
      <c r="A15" s="1279"/>
      <c r="B15" s="1279"/>
      <c r="C15" s="1280"/>
      <c r="D15" s="1279"/>
      <c r="E15" s="1279" t="s">
        <v>2126</v>
      </c>
      <c r="F15" s="1282">
        <v>834168</v>
      </c>
      <c r="G15" s="1282">
        <v>1324436</v>
      </c>
      <c r="H15" s="1282">
        <v>834168</v>
      </c>
      <c r="I15" s="1282">
        <v>1324436</v>
      </c>
      <c r="J15" s="1282"/>
      <c r="K15" s="1282"/>
    </row>
    <row r="16" spans="1:12" ht="19.5" customHeight="1">
      <c r="A16" s="1279"/>
      <c r="B16" s="1279"/>
      <c r="C16" s="1280"/>
      <c r="D16" s="1279" t="s">
        <v>2127</v>
      </c>
      <c r="E16" s="1279"/>
      <c r="F16" s="1282">
        <v>12439000</v>
      </c>
      <c r="G16" s="1282">
        <v>156928714</v>
      </c>
      <c r="H16" s="1282">
        <v>12439000</v>
      </c>
      <c r="I16" s="1282">
        <v>156928714</v>
      </c>
      <c r="J16" s="1282"/>
      <c r="K16" s="1282"/>
    </row>
    <row r="17" spans="1:11" ht="19.5" customHeight="1">
      <c r="A17" s="1279"/>
      <c r="B17" s="1279"/>
      <c r="C17" s="1280"/>
      <c r="D17" s="1279" t="s">
        <v>2128</v>
      </c>
      <c r="E17" s="1279"/>
      <c r="F17" s="1282"/>
      <c r="G17" s="1282"/>
      <c r="H17" s="1282"/>
      <c r="I17" s="1282"/>
      <c r="J17" s="1282"/>
      <c r="K17" s="1282"/>
    </row>
    <row r="18" spans="1:11" ht="19.5" customHeight="1">
      <c r="A18" s="1279"/>
      <c r="B18" s="1279"/>
      <c r="C18" s="1287" t="s">
        <v>2129</v>
      </c>
      <c r="D18" s="1279"/>
      <c r="E18" s="1279"/>
      <c r="F18" s="1282"/>
      <c r="G18" s="1282"/>
      <c r="H18" s="1282"/>
      <c r="I18" s="1282"/>
      <c r="J18" s="1282"/>
      <c r="K18" s="1282"/>
    </row>
    <row r="19" spans="1:11" ht="19.5" customHeight="1">
      <c r="A19" s="1279"/>
      <c r="B19" s="1279"/>
      <c r="C19" s="1287" t="s">
        <v>2130</v>
      </c>
      <c r="D19" s="1279"/>
      <c r="E19" s="1279"/>
      <c r="F19" s="1282">
        <v>189186</v>
      </c>
      <c r="G19" s="1282">
        <v>413778</v>
      </c>
      <c r="H19" s="1282">
        <v>189186</v>
      </c>
      <c r="I19" s="1282">
        <v>413778</v>
      </c>
      <c r="J19" s="1282"/>
      <c r="K19" s="1282"/>
    </row>
    <row r="20" spans="1:11" ht="19.5" customHeight="1">
      <c r="A20" s="1279"/>
      <c r="B20" s="1279"/>
      <c r="C20" s="1287" t="s">
        <v>2131</v>
      </c>
      <c r="D20" s="1279"/>
      <c r="E20" s="1279"/>
      <c r="F20" s="1282">
        <v>768406</v>
      </c>
      <c r="G20" s="1282">
        <v>10349475</v>
      </c>
      <c r="H20" s="1282">
        <v>768406</v>
      </c>
      <c r="I20" s="1282">
        <v>10349475</v>
      </c>
      <c r="J20" s="1282"/>
      <c r="K20" s="1282"/>
    </row>
    <row r="21" spans="1:11" ht="19.5" customHeight="1">
      <c r="A21" s="1279"/>
      <c r="B21" s="1279"/>
      <c r="C21" s="1287" t="s">
        <v>2132</v>
      </c>
      <c r="D21" s="1279"/>
      <c r="E21" s="1279"/>
      <c r="F21" s="1282"/>
      <c r="G21" s="1282"/>
      <c r="H21" s="1282"/>
      <c r="I21" s="1282"/>
      <c r="J21" s="1282"/>
      <c r="K21" s="1282"/>
    </row>
    <row r="22" spans="1:11" s="1278" customFormat="1" ht="19.5" customHeight="1">
      <c r="A22" s="1275"/>
      <c r="B22" s="1275"/>
      <c r="C22" s="1288" t="s">
        <v>2133</v>
      </c>
      <c r="D22" s="1275"/>
      <c r="E22" s="1275"/>
      <c r="F22" s="1277">
        <f t="shared" ref="F22:K22" si="3">F23+F24</f>
        <v>53860</v>
      </c>
      <c r="G22" s="1277">
        <f t="shared" si="3"/>
        <v>1917671</v>
      </c>
      <c r="H22" s="1277">
        <f t="shared" si="3"/>
        <v>53860</v>
      </c>
      <c r="I22" s="1277">
        <f t="shared" si="3"/>
        <v>1917671</v>
      </c>
      <c r="J22" s="1277">
        <f t="shared" si="3"/>
        <v>0</v>
      </c>
      <c r="K22" s="1277">
        <f t="shared" si="3"/>
        <v>0</v>
      </c>
    </row>
    <row r="23" spans="1:11" ht="19.5" customHeight="1">
      <c r="A23" s="1279"/>
      <c r="B23" s="1279"/>
      <c r="C23" s="1281"/>
      <c r="D23" s="1287" t="s">
        <v>2134</v>
      </c>
      <c r="E23" s="1279"/>
      <c r="F23" s="1282">
        <v>53860</v>
      </c>
      <c r="G23" s="1282">
        <v>1890351</v>
      </c>
      <c r="H23" s="1282">
        <v>53860</v>
      </c>
      <c r="I23" s="1282">
        <v>1890351</v>
      </c>
      <c r="J23" s="1282"/>
      <c r="K23" s="1282"/>
    </row>
    <row r="24" spans="1:11" ht="19.5" customHeight="1">
      <c r="A24" s="1279"/>
      <c r="B24" s="1279"/>
      <c r="C24" s="1279"/>
      <c r="D24" s="1279" t="s">
        <v>2135</v>
      </c>
      <c r="E24" s="1279"/>
      <c r="F24" s="1282">
        <v>0</v>
      </c>
      <c r="G24" s="1282">
        <v>27320</v>
      </c>
      <c r="H24" s="1282">
        <v>0</v>
      </c>
      <c r="I24" s="1282">
        <v>27320</v>
      </c>
      <c r="J24" s="1282"/>
      <c r="K24" s="1282"/>
    </row>
    <row r="25" spans="1:11" ht="19.5" customHeight="1">
      <c r="A25" s="1279"/>
      <c r="B25" s="1279"/>
      <c r="C25" s="1279" t="s">
        <v>2136</v>
      </c>
      <c r="D25" s="1279"/>
      <c r="E25" s="1279"/>
      <c r="F25" s="1282"/>
      <c r="G25" s="1282"/>
      <c r="H25" s="1282"/>
      <c r="I25" s="1282"/>
      <c r="J25" s="1282"/>
      <c r="K25" s="1282"/>
    </row>
    <row r="26" spans="1:11" ht="19.5" customHeight="1">
      <c r="A26" s="1279"/>
      <c r="B26" s="1279"/>
      <c r="C26" s="1279"/>
      <c r="D26" s="1279" t="s">
        <v>2137</v>
      </c>
      <c r="E26" s="1279"/>
      <c r="F26" s="1282"/>
      <c r="G26" s="1282"/>
      <c r="H26" s="1282"/>
      <c r="I26" s="1282"/>
      <c r="J26" s="1282"/>
      <c r="K26" s="1282"/>
    </row>
    <row r="27" spans="1:11" ht="19.5" customHeight="1">
      <c r="A27" s="1279"/>
      <c r="B27" s="1279"/>
      <c r="C27" s="1279"/>
      <c r="D27" s="1279" t="s">
        <v>2138</v>
      </c>
      <c r="E27" s="1279"/>
      <c r="F27" s="1282"/>
      <c r="G27" s="1282"/>
      <c r="H27" s="1282"/>
      <c r="I27" s="1282"/>
      <c r="J27" s="1282"/>
      <c r="K27" s="1282"/>
    </row>
    <row r="28" spans="1:11" ht="19.5" customHeight="1">
      <c r="A28" s="1279"/>
      <c r="B28" s="1279"/>
      <c r="C28" s="1279"/>
      <c r="D28" s="1279" t="s">
        <v>2139</v>
      </c>
      <c r="E28" s="1279"/>
      <c r="F28" s="1282"/>
      <c r="G28" s="1282"/>
      <c r="H28" s="1282"/>
      <c r="I28" s="1282"/>
      <c r="J28" s="1282"/>
      <c r="K28" s="1282">
        <v>0</v>
      </c>
    </row>
    <row r="29" spans="1:11" ht="23.25" customHeight="1">
      <c r="A29" s="2600" t="s">
        <v>2110</v>
      </c>
      <c r="B29" s="2601"/>
      <c r="C29" s="2601"/>
      <c r="D29" s="2601"/>
      <c r="E29" s="2602"/>
      <c r="F29" s="2607" t="s">
        <v>2111</v>
      </c>
      <c r="G29" s="2608"/>
      <c r="H29" s="1266" t="s">
        <v>2112</v>
      </c>
      <c r="I29" s="1267" t="s">
        <v>2113</v>
      </c>
      <c r="J29" s="1268" t="s">
        <v>2114</v>
      </c>
      <c r="K29" s="1269" t="s">
        <v>2115</v>
      </c>
    </row>
    <row r="30" spans="1:11" ht="23.25" customHeight="1">
      <c r="A30" s="2603"/>
      <c r="B30" s="2603"/>
      <c r="C30" s="2603"/>
      <c r="D30" s="2603"/>
      <c r="E30" s="2604"/>
      <c r="F30" s="1256" t="s">
        <v>2116</v>
      </c>
      <c r="G30" s="1256" t="s">
        <v>2117</v>
      </c>
      <c r="H30" s="1256" t="s">
        <v>2116</v>
      </c>
      <c r="I30" s="1256" t="s">
        <v>2117</v>
      </c>
      <c r="J30" s="1270" t="s">
        <v>2116</v>
      </c>
      <c r="K30" s="1270" t="s">
        <v>2117</v>
      </c>
    </row>
    <row r="31" spans="1:11" s="1278" customFormat="1" ht="19.5" customHeight="1">
      <c r="A31" s="1275"/>
      <c r="B31" s="1275"/>
      <c r="C31" s="1275" t="s">
        <v>2140</v>
      </c>
      <c r="D31" s="1275"/>
      <c r="E31" s="1275"/>
      <c r="F31" s="1277">
        <f t="shared" ref="F31:K31" si="4">F32+F33</f>
        <v>58967168</v>
      </c>
      <c r="G31" s="1277">
        <f t="shared" si="4"/>
        <v>186811054</v>
      </c>
      <c r="H31" s="1277">
        <f t="shared" si="4"/>
        <v>58967168</v>
      </c>
      <c r="I31" s="1277">
        <f t="shared" si="4"/>
        <v>100580631</v>
      </c>
      <c r="J31" s="1277">
        <f t="shared" si="4"/>
        <v>0</v>
      </c>
      <c r="K31" s="1277">
        <f t="shared" si="4"/>
        <v>86230423</v>
      </c>
    </row>
    <row r="32" spans="1:11" ht="19.5" customHeight="1">
      <c r="A32" s="1279"/>
      <c r="B32" s="1279"/>
      <c r="C32" s="1279"/>
      <c r="D32" s="1279" t="s">
        <v>2141</v>
      </c>
      <c r="E32" s="1279"/>
      <c r="F32" s="1282">
        <v>58967168</v>
      </c>
      <c r="G32" s="1282">
        <v>186811054</v>
      </c>
      <c r="H32" s="1282">
        <v>58967168</v>
      </c>
      <c r="I32" s="1282">
        <v>100580631</v>
      </c>
      <c r="J32" s="1282"/>
      <c r="K32" s="1282">
        <v>86230423</v>
      </c>
    </row>
    <row r="33" spans="1:11" ht="19.5" customHeight="1">
      <c r="A33" s="1279"/>
      <c r="B33" s="1279"/>
      <c r="C33" s="1279"/>
      <c r="D33" s="1279" t="s">
        <v>2142</v>
      </c>
      <c r="E33" s="1279"/>
      <c r="F33" s="1282"/>
      <c r="G33" s="1282"/>
      <c r="H33" s="1282"/>
      <c r="I33" s="1282"/>
      <c r="J33" s="1282"/>
      <c r="K33" s="1282"/>
    </row>
    <row r="34" spans="1:11" ht="19.5" customHeight="1">
      <c r="A34" s="1279"/>
      <c r="B34" s="1279"/>
      <c r="C34" s="1279" t="s">
        <v>2143</v>
      </c>
      <c r="D34" s="1279"/>
      <c r="E34" s="1279"/>
      <c r="F34" s="1282">
        <v>0</v>
      </c>
      <c r="G34" s="1282">
        <v>17000</v>
      </c>
      <c r="H34" s="1282">
        <v>0</v>
      </c>
      <c r="I34" s="1282">
        <v>17000</v>
      </c>
      <c r="J34" s="1282"/>
      <c r="K34" s="1282"/>
    </row>
    <row r="35" spans="1:11" ht="19.5" customHeight="1">
      <c r="A35" s="1279"/>
      <c r="B35" s="1279"/>
      <c r="C35" s="1279" t="s">
        <v>2144</v>
      </c>
      <c r="D35" s="1279"/>
      <c r="E35" s="1279"/>
      <c r="F35" s="1282"/>
      <c r="G35" s="1282"/>
      <c r="H35" s="1282"/>
      <c r="I35" s="1282"/>
      <c r="J35" s="1282"/>
      <c r="K35" s="1282"/>
    </row>
    <row r="36" spans="1:11" ht="19.5" customHeight="1">
      <c r="A36" s="1279"/>
      <c r="B36" s="1279"/>
      <c r="C36" s="1279" t="s">
        <v>2145</v>
      </c>
      <c r="D36" s="1279"/>
      <c r="E36" s="1279"/>
      <c r="F36" s="1282">
        <v>671613</v>
      </c>
      <c r="G36" s="1282">
        <v>1911212</v>
      </c>
      <c r="H36" s="1282">
        <v>671613</v>
      </c>
      <c r="I36" s="1282">
        <v>1911212</v>
      </c>
      <c r="J36" s="1282"/>
      <c r="K36" s="1282"/>
    </row>
    <row r="37" spans="1:11" s="1278" customFormat="1" ht="19.5" customHeight="1">
      <c r="A37" s="1275"/>
      <c r="B37" s="1275" t="s">
        <v>2146</v>
      </c>
      <c r="C37" s="1275"/>
      <c r="D37" s="1275"/>
      <c r="E37" s="1275"/>
      <c r="F37" s="1277">
        <v>0</v>
      </c>
      <c r="G37" s="1277">
        <v>0</v>
      </c>
      <c r="H37" s="1277">
        <v>0</v>
      </c>
      <c r="I37" s="1277">
        <v>0</v>
      </c>
      <c r="J37" s="1277"/>
      <c r="K37" s="1277"/>
    </row>
    <row r="38" spans="1:11" ht="19.5" customHeight="1">
      <c r="A38" s="1279"/>
      <c r="B38" s="1279"/>
      <c r="C38" s="1279" t="s">
        <v>2147</v>
      </c>
      <c r="D38" s="1279"/>
      <c r="E38" s="1279"/>
      <c r="F38" s="1282"/>
      <c r="G38" s="1282"/>
      <c r="H38" s="1282"/>
      <c r="I38" s="1282"/>
      <c r="J38" s="1282"/>
      <c r="K38" s="1282"/>
    </row>
    <row r="39" spans="1:11" ht="19.5" customHeight="1">
      <c r="A39" s="1279"/>
      <c r="B39" s="1279"/>
      <c r="C39" s="1279"/>
      <c r="D39" s="1279" t="s">
        <v>2148</v>
      </c>
      <c r="E39" s="1279"/>
      <c r="F39" s="1282"/>
      <c r="G39" s="1282"/>
      <c r="H39" s="1282"/>
      <c r="I39" s="1282"/>
      <c r="J39" s="1282"/>
      <c r="K39" s="1282"/>
    </row>
    <row r="40" spans="1:11" ht="19.5" customHeight="1">
      <c r="A40" s="1279"/>
      <c r="B40" s="1279"/>
      <c r="C40" s="1279"/>
      <c r="D40" s="1279" t="s">
        <v>2149</v>
      </c>
      <c r="E40" s="1279"/>
      <c r="F40" s="1282"/>
      <c r="G40" s="1282"/>
      <c r="H40" s="1282"/>
      <c r="I40" s="1282"/>
      <c r="J40" s="1282"/>
      <c r="K40" s="1282"/>
    </row>
    <row r="41" spans="1:11" ht="19.5" customHeight="1">
      <c r="A41" s="1279"/>
      <c r="B41" s="1279"/>
      <c r="C41" s="1279"/>
      <c r="D41" s="1279" t="s">
        <v>2150</v>
      </c>
      <c r="E41" s="1279"/>
      <c r="F41" s="1282"/>
      <c r="G41" s="1282"/>
      <c r="H41" s="1282"/>
      <c r="I41" s="1282"/>
      <c r="J41" s="1282"/>
      <c r="K41" s="1282"/>
    </row>
    <row r="42" spans="1:11" ht="19.5" customHeight="1">
      <c r="A42" s="1279"/>
      <c r="B42" s="1279"/>
      <c r="C42" s="1279"/>
      <c r="D42" s="1279" t="s">
        <v>2135</v>
      </c>
      <c r="E42" s="1279"/>
      <c r="F42" s="1282"/>
      <c r="G42" s="1282"/>
      <c r="H42" s="1282"/>
      <c r="I42" s="1282"/>
      <c r="J42" s="1282"/>
      <c r="K42" s="1282"/>
    </row>
    <row r="43" spans="1:11" s="1274" customFormat="1" ht="19.5" customHeight="1">
      <c r="A43" s="1289"/>
      <c r="B43" s="1290" t="s">
        <v>2151</v>
      </c>
      <c r="C43" s="1289"/>
      <c r="D43" s="1289"/>
      <c r="E43" s="1289"/>
      <c r="F43" s="1273">
        <f t="shared" ref="F43:K43" si="5">F37+F7+F44</f>
        <v>74006993</v>
      </c>
      <c r="G43" s="1273">
        <f t="shared" si="5"/>
        <v>363617365</v>
      </c>
      <c r="H43" s="1273">
        <f t="shared" si="5"/>
        <v>74006993</v>
      </c>
      <c r="I43" s="1273">
        <f t="shared" si="5"/>
        <v>277386942</v>
      </c>
      <c r="J43" s="1273">
        <f t="shared" si="5"/>
        <v>0</v>
      </c>
      <c r="K43" s="1273">
        <f t="shared" si="5"/>
        <v>86230423</v>
      </c>
    </row>
    <row r="44" spans="1:11" ht="19.5" customHeight="1">
      <c r="A44" s="1279"/>
      <c r="B44" s="1279" t="s">
        <v>2152</v>
      </c>
      <c r="C44" s="1279"/>
      <c r="D44" s="1279"/>
      <c r="E44" s="1279"/>
      <c r="F44" s="1282">
        <v>0</v>
      </c>
      <c r="G44" s="1282">
        <v>-891150</v>
      </c>
      <c r="H44" s="1282">
        <v>0</v>
      </c>
      <c r="I44" s="1282">
        <v>-891150</v>
      </c>
      <c r="J44" s="1282"/>
      <c r="K44" s="1282"/>
    </row>
    <row r="45" spans="1:11" ht="19.5" customHeight="1">
      <c r="A45" s="1279"/>
      <c r="B45" s="1279" t="s">
        <v>2153</v>
      </c>
      <c r="C45" s="1279"/>
      <c r="D45" s="1279"/>
      <c r="E45" s="1279"/>
      <c r="F45" s="1282"/>
      <c r="G45" s="1282"/>
      <c r="H45" s="1282"/>
      <c r="I45" s="1282"/>
      <c r="J45" s="1282"/>
      <c r="K45" s="1282"/>
    </row>
    <row r="46" spans="1:11" ht="19.5" customHeight="1">
      <c r="A46" s="1279"/>
      <c r="B46" s="1279" t="s">
        <v>2154</v>
      </c>
      <c r="C46" s="1279"/>
      <c r="D46" s="1279"/>
      <c r="E46" s="1279"/>
      <c r="F46" s="1282"/>
      <c r="G46" s="1282"/>
      <c r="H46" s="1282"/>
      <c r="I46" s="1282"/>
      <c r="J46" s="1282"/>
      <c r="K46" s="1282"/>
    </row>
    <row r="47" spans="1:11" ht="19.5" customHeight="1">
      <c r="A47" s="1279"/>
      <c r="B47" s="1279" t="s">
        <v>2155</v>
      </c>
      <c r="C47" s="1279"/>
      <c r="D47" s="1279"/>
      <c r="E47" s="1279"/>
      <c r="F47" s="1282"/>
      <c r="G47" s="1282"/>
      <c r="H47" s="1282"/>
      <c r="I47" s="1282"/>
      <c r="J47" s="1282"/>
      <c r="K47" s="1282"/>
    </row>
    <row r="48" spans="1:11" ht="19.5" customHeight="1">
      <c r="A48" s="1279"/>
      <c r="B48" s="1279" t="s">
        <v>2156</v>
      </c>
      <c r="C48" s="1279"/>
      <c r="D48" s="1279"/>
      <c r="E48" s="1279"/>
      <c r="F48" s="1282"/>
      <c r="G48" s="1282"/>
      <c r="H48" s="1282"/>
      <c r="I48" s="1282"/>
      <c r="J48" s="1282"/>
      <c r="K48" s="1282"/>
    </row>
    <row r="49" spans="1:13" ht="19.5" customHeight="1">
      <c r="A49" s="1279" t="s">
        <v>2157</v>
      </c>
      <c r="B49" s="1279"/>
      <c r="C49" s="1279"/>
      <c r="D49" s="1279"/>
      <c r="E49" s="1279"/>
      <c r="F49" s="1282"/>
      <c r="G49" s="1282"/>
      <c r="H49" s="1282"/>
      <c r="I49" s="1282"/>
      <c r="J49" s="1282"/>
      <c r="K49" s="1282"/>
    </row>
    <row r="50" spans="1:13" ht="19.5" customHeight="1">
      <c r="A50" s="1279"/>
      <c r="B50" s="1279" t="s">
        <v>2158</v>
      </c>
      <c r="C50" s="1279"/>
      <c r="D50" s="1279"/>
      <c r="E50" s="1279"/>
      <c r="F50" s="1282"/>
      <c r="G50" s="1282"/>
      <c r="H50" s="1282"/>
      <c r="I50" s="1282"/>
      <c r="J50" s="1282"/>
      <c r="K50" s="1282"/>
    </row>
    <row r="51" spans="1:13" s="1295" customFormat="1" ht="18.75" customHeight="1">
      <c r="A51" s="1291" t="s">
        <v>2159</v>
      </c>
      <c r="B51" s="1292"/>
      <c r="C51" s="1292"/>
      <c r="D51" s="1292"/>
      <c r="E51" s="1293"/>
      <c r="F51" s="1294">
        <f t="shared" ref="F51:K51" si="6">F43</f>
        <v>74006993</v>
      </c>
      <c r="G51" s="1294">
        <f t="shared" si="6"/>
        <v>363617365</v>
      </c>
      <c r="H51" s="1294">
        <f t="shared" si="6"/>
        <v>74006993</v>
      </c>
      <c r="I51" s="1294">
        <f t="shared" si="6"/>
        <v>277386942</v>
      </c>
      <c r="J51" s="1294">
        <f t="shared" si="6"/>
        <v>0</v>
      </c>
      <c r="K51" s="1294">
        <f t="shared" si="6"/>
        <v>86230423</v>
      </c>
    </row>
    <row r="52" spans="1:13" s="1300" customFormat="1" ht="19.5" customHeight="1">
      <c r="A52" s="1296" t="s">
        <v>2160</v>
      </c>
      <c r="B52" s="1297"/>
      <c r="C52" s="1297"/>
      <c r="D52" s="1297"/>
      <c r="E52" s="1298"/>
      <c r="F52" s="1299">
        <v>27967216</v>
      </c>
      <c r="G52" s="1299">
        <v>289610372</v>
      </c>
      <c r="H52" s="1299">
        <v>27967216</v>
      </c>
      <c r="I52" s="1299">
        <v>203379949</v>
      </c>
      <c r="J52" s="1299">
        <v>0</v>
      </c>
      <c r="K52" s="1299">
        <v>86230423</v>
      </c>
    </row>
    <row r="53" spans="1:13" s="1295" customFormat="1" ht="19.5" customHeight="1">
      <c r="A53" s="1291" t="s">
        <v>2161</v>
      </c>
      <c r="B53" s="1292"/>
      <c r="C53" s="1292"/>
      <c r="D53" s="1292"/>
      <c r="E53" s="1301"/>
      <c r="F53" s="1294">
        <f t="shared" ref="F53:K53" si="7">F51+F52</f>
        <v>101974209</v>
      </c>
      <c r="G53" s="1294">
        <f t="shared" si="7"/>
        <v>653227737</v>
      </c>
      <c r="H53" s="1294">
        <f t="shared" si="7"/>
        <v>101974209</v>
      </c>
      <c r="I53" s="1294">
        <f t="shared" si="7"/>
        <v>480766891</v>
      </c>
      <c r="J53" s="1294">
        <f t="shared" si="7"/>
        <v>0</v>
      </c>
      <c r="K53" s="1294">
        <f t="shared" si="7"/>
        <v>172460846</v>
      </c>
    </row>
    <row r="54" spans="1:13" ht="23.25" customHeight="1">
      <c r="A54" s="2600" t="s">
        <v>2110</v>
      </c>
      <c r="B54" s="2601"/>
      <c r="C54" s="2601"/>
      <c r="D54" s="2601"/>
      <c r="E54" s="2602"/>
      <c r="F54" s="2605" t="s">
        <v>2111</v>
      </c>
      <c r="G54" s="2606"/>
      <c r="H54" s="1268" t="s">
        <v>2112</v>
      </c>
      <c r="I54" s="1269" t="s">
        <v>2162</v>
      </c>
      <c r="J54" s="1268" t="s">
        <v>2114</v>
      </c>
      <c r="K54" s="1269" t="s">
        <v>2163</v>
      </c>
    </row>
    <row r="55" spans="1:13" ht="23.25" customHeight="1">
      <c r="A55" s="2603"/>
      <c r="B55" s="2603"/>
      <c r="C55" s="2603"/>
      <c r="D55" s="2603"/>
      <c r="E55" s="2604"/>
      <c r="F55" s="1270" t="s">
        <v>2116</v>
      </c>
      <c r="G55" s="1270" t="s">
        <v>2117</v>
      </c>
      <c r="H55" s="1270" t="s">
        <v>2116</v>
      </c>
      <c r="I55" s="1270" t="s">
        <v>2117</v>
      </c>
      <c r="J55" s="1270" t="s">
        <v>2116</v>
      </c>
      <c r="K55" s="1270" t="s">
        <v>2117</v>
      </c>
    </row>
    <row r="56" spans="1:13" s="1274" customFormat="1" ht="19.5" customHeight="1">
      <c r="A56" s="1289"/>
      <c r="B56" s="1302" t="s">
        <v>2164</v>
      </c>
      <c r="C56" s="1289"/>
      <c r="D56" s="1289"/>
      <c r="E56" s="1289"/>
      <c r="F56" s="1273">
        <f>F57+F62+F66+F71+F77+F82+F88+F90</f>
        <v>51970990</v>
      </c>
      <c r="G56" s="1273">
        <f>G57+G62+G66+G71+G77+G82+G88+G90</f>
        <v>193704131</v>
      </c>
      <c r="H56" s="1273">
        <f>H57+H62+H66+H71+H77+H82+H88+H90</f>
        <v>51970990</v>
      </c>
      <c r="I56" s="1273">
        <f>I57+I62+I66+I71+I77+I82+I88+I90</f>
        <v>192920401</v>
      </c>
      <c r="J56" s="1273">
        <f>J57+J62+J66+J71+J77+J82+J90+J88</f>
        <v>0</v>
      </c>
      <c r="K56" s="1273">
        <f>K57+K62+K66+K71+K77+K82+K90+K88</f>
        <v>783730</v>
      </c>
    </row>
    <row r="57" spans="1:13" s="1278" customFormat="1" ht="19.5" customHeight="1">
      <c r="A57" s="1275"/>
      <c r="B57" s="1275"/>
      <c r="C57" s="1276" t="s">
        <v>2165</v>
      </c>
      <c r="D57" s="1275"/>
      <c r="E57" s="1275"/>
      <c r="F57" s="1277">
        <f t="shared" ref="F57:K57" si="8">F58+F59+F60+F61</f>
        <v>8265905</v>
      </c>
      <c r="G57" s="1277">
        <f t="shared" si="8"/>
        <v>82534798</v>
      </c>
      <c r="H57" s="1277">
        <f t="shared" si="8"/>
        <v>8265905</v>
      </c>
      <c r="I57" s="1277">
        <f t="shared" si="8"/>
        <v>82498998</v>
      </c>
      <c r="J57" s="1277">
        <f t="shared" si="8"/>
        <v>0</v>
      </c>
      <c r="K57" s="1277">
        <f t="shared" si="8"/>
        <v>35800</v>
      </c>
    </row>
    <row r="58" spans="1:13" ht="19.5" customHeight="1">
      <c r="A58" s="1279"/>
      <c r="B58" s="1279"/>
      <c r="C58" s="1280"/>
      <c r="D58" s="1279" t="s">
        <v>2166</v>
      </c>
      <c r="E58" s="1279"/>
      <c r="F58" s="1282">
        <v>1573000</v>
      </c>
      <c r="G58" s="1282">
        <v>22385000</v>
      </c>
      <c r="H58" s="1282">
        <v>1573000</v>
      </c>
      <c r="I58" s="1282">
        <v>22385000</v>
      </c>
      <c r="J58" s="1282"/>
      <c r="K58" s="1282"/>
    </row>
    <row r="59" spans="1:13" ht="19.5" customHeight="1">
      <c r="A59" s="1279"/>
      <c r="B59" s="1279"/>
      <c r="C59" s="1280"/>
      <c r="D59" s="1279" t="s">
        <v>2167</v>
      </c>
      <c r="E59" s="1279"/>
      <c r="F59" s="1282">
        <v>2341453</v>
      </c>
      <c r="G59" s="1282">
        <v>24021702</v>
      </c>
      <c r="H59" s="1282">
        <v>2341453</v>
      </c>
      <c r="I59" s="1282">
        <v>24021702</v>
      </c>
      <c r="J59" s="1282"/>
      <c r="K59" s="1282"/>
      <c r="L59" s="330"/>
      <c r="M59" s="330"/>
    </row>
    <row r="60" spans="1:13" ht="19.5" customHeight="1">
      <c r="A60" s="1279"/>
      <c r="B60" s="1279"/>
      <c r="C60" s="1280"/>
      <c r="D60" s="1279" t="s">
        <v>2168</v>
      </c>
      <c r="E60" s="1279"/>
      <c r="F60" s="1282">
        <v>4335032</v>
      </c>
      <c r="G60" s="1282">
        <v>36081657</v>
      </c>
      <c r="H60" s="1282">
        <v>4335032</v>
      </c>
      <c r="I60" s="1282">
        <v>36045857</v>
      </c>
      <c r="J60" s="1282">
        <v>0</v>
      </c>
      <c r="K60" s="1282">
        <v>35800</v>
      </c>
    </row>
    <row r="61" spans="1:13" ht="19.5" customHeight="1">
      <c r="A61" s="1279"/>
      <c r="B61" s="1279"/>
      <c r="C61" s="1280"/>
      <c r="D61" s="1279" t="s">
        <v>2169</v>
      </c>
      <c r="E61" s="1279"/>
      <c r="F61" s="1282">
        <v>16420</v>
      </c>
      <c r="G61" s="1282">
        <v>46439</v>
      </c>
      <c r="H61" s="1282">
        <v>16420</v>
      </c>
      <c r="I61" s="1282">
        <v>46439</v>
      </c>
      <c r="J61" s="1282"/>
      <c r="K61" s="1282"/>
    </row>
    <row r="62" spans="1:13" s="1278" customFormat="1" ht="19.5" customHeight="1">
      <c r="A62" s="1275"/>
      <c r="B62" s="1275"/>
      <c r="C62" s="1276" t="s">
        <v>2170</v>
      </c>
      <c r="D62" s="1275"/>
      <c r="E62" s="1275"/>
      <c r="F62" s="1277">
        <f t="shared" ref="F62:K62" si="9">F63+F64+F65</f>
        <v>481249</v>
      </c>
      <c r="G62" s="1277">
        <f t="shared" si="9"/>
        <v>5757969</v>
      </c>
      <c r="H62" s="1277">
        <f t="shared" si="9"/>
        <v>481249</v>
      </c>
      <c r="I62" s="1277">
        <f t="shared" si="9"/>
        <v>5757969</v>
      </c>
      <c r="J62" s="1277">
        <f t="shared" si="9"/>
        <v>0</v>
      </c>
      <c r="K62" s="1277">
        <f t="shared" si="9"/>
        <v>0</v>
      </c>
    </row>
    <row r="63" spans="1:13" ht="19.5" customHeight="1">
      <c r="A63" s="1279"/>
      <c r="B63" s="1279"/>
      <c r="C63" s="1280"/>
      <c r="D63" s="1279" t="s">
        <v>2171</v>
      </c>
      <c r="E63" s="1279"/>
      <c r="F63" s="1282">
        <v>445563</v>
      </c>
      <c r="G63" s="1282">
        <v>5212953</v>
      </c>
      <c r="H63" s="1282">
        <v>445563</v>
      </c>
      <c r="I63" s="1282">
        <v>5212953</v>
      </c>
      <c r="J63" s="1282"/>
      <c r="K63" s="1282"/>
    </row>
    <row r="64" spans="1:13" ht="19.5" customHeight="1">
      <c r="A64" s="1279"/>
      <c r="B64" s="1279"/>
      <c r="C64" s="1280"/>
      <c r="D64" s="1279" t="s">
        <v>2172</v>
      </c>
      <c r="E64" s="1279"/>
      <c r="F64" s="1282"/>
      <c r="G64" s="1282"/>
      <c r="H64" s="1282"/>
      <c r="I64" s="1282"/>
      <c r="J64" s="1282"/>
      <c r="K64" s="1282"/>
    </row>
    <row r="65" spans="1:13" ht="19.5" customHeight="1">
      <c r="A65" s="1279"/>
      <c r="B65" s="1279"/>
      <c r="C65" s="1280"/>
      <c r="D65" s="1279" t="s">
        <v>2173</v>
      </c>
      <c r="E65" s="1279"/>
      <c r="F65" s="1282">
        <v>35686</v>
      </c>
      <c r="G65" s="1282">
        <v>545016</v>
      </c>
      <c r="H65" s="1282">
        <v>35686</v>
      </c>
      <c r="I65" s="1282">
        <v>545016</v>
      </c>
      <c r="J65" s="1282"/>
      <c r="K65" s="1282"/>
    </row>
    <row r="66" spans="1:13" s="1278" customFormat="1" ht="19.5" customHeight="1">
      <c r="A66" s="1275"/>
      <c r="B66" s="1275"/>
      <c r="C66" s="1276" t="s">
        <v>2174</v>
      </c>
      <c r="D66" s="1275"/>
      <c r="E66" s="1275"/>
      <c r="F66" s="1277">
        <f t="shared" ref="F66:K66" si="10">F67+F68+F69+F70</f>
        <v>40825854</v>
      </c>
      <c r="G66" s="1277">
        <f t="shared" si="10"/>
        <v>74814941</v>
      </c>
      <c r="H66" s="1277">
        <f t="shared" si="10"/>
        <v>40825854</v>
      </c>
      <c r="I66" s="1277">
        <f t="shared" si="10"/>
        <v>74067011</v>
      </c>
      <c r="J66" s="1277">
        <f t="shared" si="10"/>
        <v>0</v>
      </c>
      <c r="K66" s="1277">
        <f t="shared" si="10"/>
        <v>747930</v>
      </c>
    </row>
    <row r="67" spans="1:13" ht="19.5" customHeight="1">
      <c r="A67" s="1279"/>
      <c r="B67" s="1279"/>
      <c r="C67" s="1280"/>
      <c r="D67" s="1279" t="s">
        <v>2175</v>
      </c>
      <c r="E67" s="1279"/>
      <c r="F67" s="1282">
        <v>38618081</v>
      </c>
      <c r="G67" s="1282">
        <v>56196636</v>
      </c>
      <c r="H67" s="1282">
        <v>38618081</v>
      </c>
      <c r="I67" s="1282">
        <v>55867636</v>
      </c>
      <c r="J67" s="1282"/>
      <c r="K67" s="1282">
        <v>329000</v>
      </c>
    </row>
    <row r="68" spans="1:13" ht="19.5" customHeight="1">
      <c r="A68" s="1279"/>
      <c r="B68" s="1279"/>
      <c r="C68" s="1280"/>
      <c r="D68" s="1279" t="s">
        <v>2176</v>
      </c>
      <c r="E68" s="1279"/>
      <c r="F68" s="1282"/>
      <c r="G68" s="1282"/>
      <c r="H68" s="1282"/>
      <c r="I68" s="1282"/>
      <c r="J68" s="1282"/>
      <c r="K68" s="1282"/>
    </row>
    <row r="69" spans="1:13" ht="19.5" customHeight="1">
      <c r="A69" s="1279"/>
      <c r="B69" s="1279"/>
      <c r="C69" s="1280"/>
      <c r="D69" s="1279" t="s">
        <v>2177</v>
      </c>
      <c r="E69" s="1279"/>
      <c r="F69" s="1282">
        <v>595986</v>
      </c>
      <c r="G69" s="1282">
        <v>6691791</v>
      </c>
      <c r="H69" s="1282">
        <v>595986</v>
      </c>
      <c r="I69" s="1282">
        <v>6272861</v>
      </c>
      <c r="J69" s="1282"/>
      <c r="K69" s="1282">
        <v>418930</v>
      </c>
    </row>
    <row r="70" spans="1:13" ht="19.5" customHeight="1">
      <c r="A70" s="1279"/>
      <c r="B70" s="1279"/>
      <c r="C70" s="1280"/>
      <c r="D70" s="1279" t="s">
        <v>2178</v>
      </c>
      <c r="E70" s="1279"/>
      <c r="F70" s="1282">
        <v>1611787</v>
      </c>
      <c r="G70" s="1282">
        <v>11926514</v>
      </c>
      <c r="H70" s="1282">
        <v>1611787</v>
      </c>
      <c r="I70" s="1282">
        <v>11926514</v>
      </c>
      <c r="J70" s="1282"/>
      <c r="K70" s="1282"/>
    </row>
    <row r="71" spans="1:13" s="1278" customFormat="1" ht="19.5" customHeight="1">
      <c r="A71" s="1275"/>
      <c r="B71" s="1275"/>
      <c r="C71" s="1276" t="s">
        <v>2179</v>
      </c>
      <c r="D71" s="1275"/>
      <c r="E71" s="1275"/>
      <c r="F71" s="1277">
        <f t="shared" ref="F71:K71" si="11">F72+F73+F74+F75+F76</f>
        <v>88640</v>
      </c>
      <c r="G71" s="1277">
        <f t="shared" si="11"/>
        <v>3106354</v>
      </c>
      <c r="H71" s="1277">
        <f t="shared" si="11"/>
        <v>88640</v>
      </c>
      <c r="I71" s="1277">
        <f t="shared" si="11"/>
        <v>3106354</v>
      </c>
      <c r="J71" s="1277">
        <f t="shared" si="11"/>
        <v>0</v>
      </c>
      <c r="K71" s="1277">
        <f t="shared" si="11"/>
        <v>0</v>
      </c>
    </row>
    <row r="72" spans="1:13" ht="19.5" customHeight="1">
      <c r="A72" s="1279"/>
      <c r="B72" s="1279"/>
      <c r="C72" s="1280"/>
      <c r="D72" s="1279" t="s">
        <v>2180</v>
      </c>
      <c r="E72" s="1279"/>
      <c r="F72" s="1282">
        <v>41965</v>
      </c>
      <c r="G72" s="1282">
        <v>494055</v>
      </c>
      <c r="H72" s="1282">
        <v>41965</v>
      </c>
      <c r="I72" s="1282">
        <v>494055</v>
      </c>
      <c r="J72" s="1282"/>
      <c r="K72" s="1282"/>
    </row>
    <row r="73" spans="1:13" ht="19.5" customHeight="1">
      <c r="A73" s="1279"/>
      <c r="B73" s="1279"/>
      <c r="C73" s="1280"/>
      <c r="D73" s="1279" t="s">
        <v>2181</v>
      </c>
      <c r="E73" s="1279"/>
      <c r="F73" s="1282"/>
      <c r="G73" s="1282"/>
      <c r="H73" s="1282"/>
      <c r="I73" s="1282"/>
      <c r="J73" s="1282"/>
      <c r="K73" s="1282"/>
    </row>
    <row r="74" spans="1:13" ht="19.5" customHeight="1">
      <c r="A74" s="1279"/>
      <c r="B74" s="1279"/>
      <c r="C74" s="1280"/>
      <c r="D74" s="1279" t="s">
        <v>2182</v>
      </c>
      <c r="E74" s="1279"/>
      <c r="F74" s="1282">
        <v>46675</v>
      </c>
      <c r="G74" s="1282">
        <v>2612299</v>
      </c>
      <c r="H74" s="1282">
        <v>46675</v>
      </c>
      <c r="I74" s="1282">
        <v>2612299</v>
      </c>
      <c r="J74" s="1282"/>
      <c r="K74" s="1282"/>
    </row>
    <row r="75" spans="1:13" ht="19.5" customHeight="1">
      <c r="A75" s="1279"/>
      <c r="B75" s="1279"/>
      <c r="C75" s="1280"/>
      <c r="D75" s="1279" t="s">
        <v>2183</v>
      </c>
      <c r="E75" s="1279"/>
      <c r="F75" s="1282"/>
      <c r="G75" s="1282"/>
      <c r="H75" s="1282"/>
      <c r="I75" s="1282"/>
      <c r="J75" s="1282"/>
      <c r="K75" s="1282"/>
    </row>
    <row r="76" spans="1:13" ht="19.5" customHeight="1">
      <c r="A76" s="1279"/>
      <c r="B76" s="1279"/>
      <c r="C76" s="1280"/>
      <c r="D76" s="1279" t="s">
        <v>2184</v>
      </c>
      <c r="E76" s="1279"/>
      <c r="F76" s="1282"/>
      <c r="G76" s="1282"/>
      <c r="H76" s="1282"/>
      <c r="I76" s="1282"/>
      <c r="J76" s="1282"/>
      <c r="K76" s="1282"/>
    </row>
    <row r="77" spans="1:13" s="1278" customFormat="1" ht="19.5" customHeight="1">
      <c r="A77" s="1275"/>
      <c r="B77" s="1275"/>
      <c r="C77" s="1275" t="s">
        <v>2185</v>
      </c>
      <c r="D77" s="1275"/>
      <c r="E77" s="1275"/>
      <c r="F77" s="1277">
        <f t="shared" ref="F77:K77" si="12">F78+F79</f>
        <v>1759246</v>
      </c>
      <c r="G77" s="1277">
        <f t="shared" si="12"/>
        <v>17462923</v>
      </c>
      <c r="H77" s="1277">
        <f t="shared" si="12"/>
        <v>1759246</v>
      </c>
      <c r="I77" s="1277">
        <f t="shared" si="12"/>
        <v>17462923</v>
      </c>
      <c r="J77" s="1277">
        <f t="shared" si="12"/>
        <v>0</v>
      </c>
      <c r="K77" s="1277">
        <f t="shared" si="12"/>
        <v>0</v>
      </c>
    </row>
    <row r="78" spans="1:13" ht="19.5" customHeight="1">
      <c r="A78" s="1279"/>
      <c r="B78" s="1279"/>
      <c r="C78" s="1279"/>
      <c r="D78" s="1279" t="s">
        <v>2186</v>
      </c>
      <c r="E78" s="1279"/>
      <c r="F78" s="1282">
        <v>0</v>
      </c>
      <c r="G78" s="1282">
        <v>140000</v>
      </c>
      <c r="H78" s="1282">
        <v>0</v>
      </c>
      <c r="I78" s="1282">
        <v>140000</v>
      </c>
      <c r="J78" s="1282"/>
      <c r="K78" s="1282"/>
    </row>
    <row r="79" spans="1:13" ht="19.5" customHeight="1">
      <c r="A79" s="1279"/>
      <c r="B79" s="1279"/>
      <c r="C79" s="1279"/>
      <c r="D79" s="1279" t="s">
        <v>2187</v>
      </c>
      <c r="E79" s="1279"/>
      <c r="F79" s="1282">
        <v>1759246</v>
      </c>
      <c r="G79" s="1282">
        <v>17322923</v>
      </c>
      <c r="H79" s="1282">
        <v>1759246</v>
      </c>
      <c r="I79" s="1282">
        <v>17322923</v>
      </c>
      <c r="J79" s="1282"/>
      <c r="K79" s="1282"/>
    </row>
    <row r="80" spans="1:13" ht="23.25" customHeight="1">
      <c r="A80" s="2600" t="s">
        <v>2110</v>
      </c>
      <c r="B80" s="2601"/>
      <c r="C80" s="2601"/>
      <c r="D80" s="2601"/>
      <c r="E80" s="2602"/>
      <c r="F80" s="2605" t="s">
        <v>2111</v>
      </c>
      <c r="G80" s="2606"/>
      <c r="H80" s="1268" t="s">
        <v>2112</v>
      </c>
      <c r="I80" s="1269" t="s">
        <v>2162</v>
      </c>
      <c r="J80" s="1268" t="s">
        <v>2114</v>
      </c>
      <c r="K80" s="1269" t="s">
        <v>2163</v>
      </c>
      <c r="L80" s="1281"/>
      <c r="M80" s="1303"/>
    </row>
    <row r="81" spans="1:13" ht="23.25" customHeight="1">
      <c r="A81" s="2603"/>
      <c r="B81" s="2603"/>
      <c r="C81" s="2603"/>
      <c r="D81" s="2603"/>
      <c r="E81" s="2604"/>
      <c r="F81" s="1270" t="s">
        <v>2116</v>
      </c>
      <c r="G81" s="1270" t="s">
        <v>2117</v>
      </c>
      <c r="H81" s="1270" t="s">
        <v>2116</v>
      </c>
      <c r="I81" s="1270" t="s">
        <v>2117</v>
      </c>
      <c r="J81" s="1270" t="s">
        <v>2116</v>
      </c>
      <c r="K81" s="1270" t="s">
        <v>2117</v>
      </c>
      <c r="L81" s="1281"/>
      <c r="M81" s="1304"/>
    </row>
    <row r="82" spans="1:13" s="1278" customFormat="1" ht="19.5" customHeight="1">
      <c r="A82" s="1275"/>
      <c r="B82" s="1275"/>
      <c r="C82" s="1275" t="s">
        <v>2188</v>
      </c>
      <c r="D82" s="1275"/>
      <c r="E82" s="1275"/>
      <c r="F82" s="1277">
        <f t="shared" ref="F82:K82" si="13">F83+F84</f>
        <v>550096</v>
      </c>
      <c r="G82" s="1277">
        <f t="shared" si="13"/>
        <v>9331476</v>
      </c>
      <c r="H82" s="1277">
        <f t="shared" si="13"/>
        <v>550096</v>
      </c>
      <c r="I82" s="1277">
        <f t="shared" si="13"/>
        <v>9331476</v>
      </c>
      <c r="J82" s="1277">
        <f t="shared" si="13"/>
        <v>0</v>
      </c>
      <c r="K82" s="1277">
        <f t="shared" si="13"/>
        <v>0</v>
      </c>
    </row>
    <row r="83" spans="1:13" ht="19.5" customHeight="1">
      <c r="A83" s="1279"/>
      <c r="B83" s="1279"/>
      <c r="C83" s="1279"/>
      <c r="D83" s="1279" t="s">
        <v>2189</v>
      </c>
      <c r="E83" s="1279"/>
      <c r="F83" s="1282">
        <v>550096</v>
      </c>
      <c r="G83" s="1282">
        <v>9331476</v>
      </c>
      <c r="H83" s="1282">
        <v>550096</v>
      </c>
      <c r="I83" s="1282">
        <v>9331476</v>
      </c>
      <c r="J83" s="1282"/>
      <c r="K83" s="1282"/>
    </row>
    <row r="84" spans="1:13" ht="19.5" customHeight="1">
      <c r="A84" s="1279"/>
      <c r="B84" s="1279"/>
      <c r="C84" s="1279"/>
      <c r="D84" s="1279" t="s">
        <v>2190</v>
      </c>
      <c r="E84" s="1279"/>
      <c r="F84" s="1282"/>
      <c r="G84" s="1282"/>
      <c r="H84" s="1282"/>
      <c r="I84" s="1282"/>
      <c r="J84" s="1282"/>
      <c r="K84" s="1282"/>
    </row>
    <row r="85" spans="1:13" ht="19.5" customHeight="1">
      <c r="A85" s="1279"/>
      <c r="B85" s="1279"/>
      <c r="C85" s="1279" t="s">
        <v>2191</v>
      </c>
      <c r="D85" s="1279"/>
      <c r="E85" s="1279"/>
      <c r="F85" s="1282"/>
      <c r="G85" s="1282"/>
      <c r="H85" s="1282"/>
      <c r="I85" s="1282"/>
      <c r="J85" s="1282"/>
      <c r="K85" s="1282"/>
    </row>
    <row r="86" spans="1:13" ht="19.5" customHeight="1">
      <c r="A86" s="1279"/>
      <c r="B86" s="1279"/>
      <c r="C86" s="1279"/>
      <c r="D86" s="1279" t="s">
        <v>2192</v>
      </c>
      <c r="E86" s="1279"/>
      <c r="F86" s="1282"/>
      <c r="G86" s="1282"/>
      <c r="H86" s="1282"/>
      <c r="I86" s="1282"/>
      <c r="J86" s="1282"/>
      <c r="K86" s="1282"/>
    </row>
    <row r="87" spans="1:13" ht="19.5" customHeight="1">
      <c r="A87" s="1279"/>
      <c r="B87" s="1279"/>
      <c r="C87" s="1279"/>
      <c r="D87" s="1279" t="s">
        <v>2193</v>
      </c>
      <c r="E87" s="1279"/>
      <c r="F87" s="1282"/>
      <c r="G87" s="1282"/>
      <c r="H87" s="1282"/>
      <c r="I87" s="1282"/>
      <c r="J87" s="1282"/>
      <c r="K87" s="1282"/>
    </row>
    <row r="88" spans="1:13" s="1278" customFormat="1" ht="19.5" customHeight="1">
      <c r="A88" s="1275"/>
      <c r="B88" s="1275"/>
      <c r="C88" s="1275" t="s">
        <v>2194</v>
      </c>
      <c r="D88" s="1275"/>
      <c r="E88" s="1275"/>
      <c r="F88" s="1277">
        <f>F89</f>
        <v>0</v>
      </c>
      <c r="G88" s="1277">
        <f>G89</f>
        <v>0</v>
      </c>
      <c r="H88" s="1277">
        <f>H89</f>
        <v>0</v>
      </c>
      <c r="I88" s="1277">
        <f>I89</f>
        <v>0</v>
      </c>
      <c r="J88" s="1277"/>
      <c r="K88" s="1277"/>
    </row>
    <row r="89" spans="1:13" ht="19.5" customHeight="1">
      <c r="A89" s="1279"/>
      <c r="B89" s="1279"/>
      <c r="C89" s="1279"/>
      <c r="D89" s="1279" t="s">
        <v>2195</v>
      </c>
      <c r="E89" s="1279"/>
      <c r="F89" s="1282"/>
      <c r="G89" s="1282"/>
      <c r="H89" s="1282"/>
      <c r="I89" s="1282"/>
      <c r="J89" s="1282"/>
      <c r="K89" s="1282"/>
    </row>
    <row r="90" spans="1:13" ht="19.5" customHeight="1">
      <c r="A90" s="1279"/>
      <c r="B90" s="1279"/>
      <c r="C90" s="1305" t="s">
        <v>2196</v>
      </c>
      <c r="D90" s="1279"/>
      <c r="E90" s="1279"/>
      <c r="F90" s="1282">
        <v>0</v>
      </c>
      <c r="G90" s="1282">
        <v>695670</v>
      </c>
      <c r="H90" s="1282">
        <v>0</v>
      </c>
      <c r="I90" s="1282">
        <v>695670</v>
      </c>
      <c r="J90" s="1282"/>
      <c r="K90" s="1282"/>
    </row>
    <row r="91" spans="1:13" s="1274" customFormat="1" ht="19.5" customHeight="1">
      <c r="A91" s="1289"/>
      <c r="B91" s="1302" t="s">
        <v>2197</v>
      </c>
      <c r="C91" s="1289"/>
      <c r="D91" s="1289"/>
      <c r="E91" s="1289"/>
      <c r="F91" s="1273">
        <f t="shared" ref="F91:K91" si="14">F92+F97+F101+F108+F114+F117</f>
        <v>5231757</v>
      </c>
      <c r="G91" s="1273">
        <f t="shared" si="14"/>
        <v>91885166</v>
      </c>
      <c r="H91" s="1273">
        <f t="shared" si="14"/>
        <v>4085474</v>
      </c>
      <c r="I91" s="1273">
        <f t="shared" si="14"/>
        <v>24034271</v>
      </c>
      <c r="J91" s="1273">
        <f t="shared" si="14"/>
        <v>1146283</v>
      </c>
      <c r="K91" s="1273">
        <f t="shared" si="14"/>
        <v>67850895</v>
      </c>
    </row>
    <row r="92" spans="1:13" s="1278" customFormat="1" ht="19.5" customHeight="1">
      <c r="A92" s="1275"/>
      <c r="B92" s="1275"/>
      <c r="C92" s="1276" t="s">
        <v>2165</v>
      </c>
      <c r="D92" s="1275"/>
      <c r="E92" s="1275"/>
      <c r="F92" s="1277">
        <f t="shared" ref="F92:K92" si="15">F93+F94+F95+F96</f>
        <v>0</v>
      </c>
      <c r="G92" s="1277">
        <f t="shared" si="15"/>
        <v>34550693</v>
      </c>
      <c r="H92" s="1277">
        <f t="shared" si="15"/>
        <v>0</v>
      </c>
      <c r="I92" s="1277">
        <f t="shared" si="15"/>
        <v>5920251</v>
      </c>
      <c r="J92" s="1277">
        <f t="shared" si="15"/>
        <v>0</v>
      </c>
      <c r="K92" s="1277">
        <f t="shared" si="15"/>
        <v>28630442</v>
      </c>
    </row>
    <row r="93" spans="1:13" ht="19.5" customHeight="1">
      <c r="A93" s="1279"/>
      <c r="B93" s="1279"/>
      <c r="C93" s="1280"/>
      <c r="D93" s="1279" t="s">
        <v>2166</v>
      </c>
      <c r="E93" s="1279"/>
      <c r="F93" s="1282">
        <v>0</v>
      </c>
      <c r="G93" s="1282">
        <v>3770000</v>
      </c>
      <c r="H93" s="1282">
        <v>0</v>
      </c>
      <c r="I93" s="1282">
        <v>3770000</v>
      </c>
      <c r="J93" s="1282"/>
      <c r="K93" s="1282"/>
    </row>
    <row r="94" spans="1:13" ht="19.5" customHeight="1">
      <c r="A94" s="1279"/>
      <c r="B94" s="1279"/>
      <c r="C94" s="1280"/>
      <c r="D94" s="1279" t="s">
        <v>2167</v>
      </c>
      <c r="E94" s="1279"/>
      <c r="F94" s="1282">
        <v>0</v>
      </c>
      <c r="G94" s="1282">
        <v>27172453</v>
      </c>
      <c r="H94" s="1282">
        <v>0</v>
      </c>
      <c r="I94" s="1282">
        <v>761488</v>
      </c>
      <c r="J94" s="1282">
        <v>0</v>
      </c>
      <c r="K94" s="1282">
        <v>26410965</v>
      </c>
    </row>
    <row r="95" spans="1:13" ht="19.5" customHeight="1">
      <c r="A95" s="1279"/>
      <c r="B95" s="1279"/>
      <c r="C95" s="1280"/>
      <c r="D95" s="1279" t="s">
        <v>2168</v>
      </c>
      <c r="E95" s="1279"/>
      <c r="F95" s="1282">
        <v>0</v>
      </c>
      <c r="G95" s="1282">
        <v>3608240</v>
      </c>
      <c r="H95" s="1282">
        <v>0</v>
      </c>
      <c r="I95" s="1282">
        <v>1388763</v>
      </c>
      <c r="J95" s="1282">
        <v>0</v>
      </c>
      <c r="K95" s="1282">
        <v>2219477</v>
      </c>
    </row>
    <row r="96" spans="1:13" ht="19.5" customHeight="1">
      <c r="A96" s="1279"/>
      <c r="B96" s="1279"/>
      <c r="C96" s="1280"/>
      <c r="D96" s="1279" t="s">
        <v>2169</v>
      </c>
      <c r="E96" s="1279"/>
      <c r="F96" s="1282"/>
      <c r="G96" s="1282"/>
      <c r="H96" s="1282"/>
      <c r="I96" s="1282"/>
      <c r="J96" s="1282"/>
      <c r="K96" s="1282"/>
    </row>
    <row r="97" spans="1:11" s="1278" customFormat="1" ht="19.5" customHeight="1">
      <c r="A97" s="1275"/>
      <c r="B97" s="1275"/>
      <c r="C97" s="1276" t="s">
        <v>2170</v>
      </c>
      <c r="D97" s="1275"/>
      <c r="E97" s="1275"/>
      <c r="F97" s="1277">
        <f t="shared" ref="F97:K97" si="16">F98+F99+F100</f>
        <v>0</v>
      </c>
      <c r="G97" s="1277">
        <f t="shared" si="16"/>
        <v>1741299</v>
      </c>
      <c r="H97" s="1277">
        <f t="shared" si="16"/>
        <v>0</v>
      </c>
      <c r="I97" s="1277">
        <f t="shared" si="16"/>
        <v>1741299</v>
      </c>
      <c r="J97" s="1277">
        <f t="shared" si="16"/>
        <v>0</v>
      </c>
      <c r="K97" s="1277">
        <f t="shared" si="16"/>
        <v>0</v>
      </c>
    </row>
    <row r="98" spans="1:11" ht="19.5" customHeight="1">
      <c r="A98" s="1279"/>
      <c r="B98" s="1279"/>
      <c r="C98" s="1280"/>
      <c r="D98" s="1279" t="s">
        <v>2171</v>
      </c>
      <c r="E98" s="1279"/>
      <c r="F98" s="1282">
        <v>0</v>
      </c>
      <c r="G98" s="1282">
        <v>1277300</v>
      </c>
      <c r="H98" s="1282">
        <v>0</v>
      </c>
      <c r="I98" s="1282">
        <v>1277300</v>
      </c>
      <c r="J98" s="1282"/>
      <c r="K98" s="1282"/>
    </row>
    <row r="99" spans="1:11" ht="19.5" customHeight="1">
      <c r="A99" s="1279"/>
      <c r="B99" s="1279"/>
      <c r="C99" s="1280"/>
      <c r="D99" s="1279" t="s">
        <v>2172</v>
      </c>
      <c r="E99" s="1279"/>
      <c r="F99" s="1282"/>
      <c r="G99" s="1282"/>
      <c r="H99" s="1282"/>
      <c r="I99" s="1282"/>
      <c r="J99" s="1282"/>
      <c r="K99" s="1282"/>
    </row>
    <row r="100" spans="1:11" ht="19.5" customHeight="1">
      <c r="A100" s="1279"/>
      <c r="B100" s="1279"/>
      <c r="C100" s="1280"/>
      <c r="D100" s="1279" t="s">
        <v>2173</v>
      </c>
      <c r="E100" s="1279"/>
      <c r="F100" s="1282">
        <v>0</v>
      </c>
      <c r="G100" s="1282">
        <v>463999</v>
      </c>
      <c r="H100" s="1282">
        <v>0</v>
      </c>
      <c r="I100" s="1282">
        <v>463999</v>
      </c>
      <c r="J100" s="1282"/>
      <c r="K100" s="1282"/>
    </row>
    <row r="101" spans="1:11" s="1278" customFormat="1" ht="19.5" customHeight="1">
      <c r="A101" s="1275"/>
      <c r="B101" s="1275"/>
      <c r="C101" s="1276" t="s">
        <v>2174</v>
      </c>
      <c r="D101" s="1275"/>
      <c r="E101" s="1275"/>
      <c r="F101" s="1277">
        <f t="shared" ref="F101:K101" si="17">F102+F103+F104+F105</f>
        <v>5231757</v>
      </c>
      <c r="G101" s="1277">
        <f t="shared" si="17"/>
        <v>52863174</v>
      </c>
      <c r="H101" s="1277">
        <f t="shared" si="17"/>
        <v>4085474</v>
      </c>
      <c r="I101" s="1277">
        <f t="shared" si="17"/>
        <v>13642721</v>
      </c>
      <c r="J101" s="1277">
        <f t="shared" si="17"/>
        <v>1146283</v>
      </c>
      <c r="K101" s="1277">
        <f t="shared" si="17"/>
        <v>39220453</v>
      </c>
    </row>
    <row r="102" spans="1:11" ht="19.5" customHeight="1">
      <c r="A102" s="1279"/>
      <c r="B102" s="1279"/>
      <c r="C102" s="1280"/>
      <c r="D102" s="1279" t="s">
        <v>2175</v>
      </c>
      <c r="E102" s="1279"/>
      <c r="F102" s="1282">
        <v>0</v>
      </c>
      <c r="G102" s="1282">
        <v>2373498</v>
      </c>
      <c r="H102" s="1282">
        <v>0</v>
      </c>
      <c r="I102" s="1282">
        <v>684808</v>
      </c>
      <c r="J102" s="1282">
        <v>0</v>
      </c>
      <c r="K102" s="1282">
        <v>1688690</v>
      </c>
    </row>
    <row r="103" spans="1:11" ht="19.5" customHeight="1">
      <c r="A103" s="1279"/>
      <c r="B103" s="1279"/>
      <c r="C103" s="1280"/>
      <c r="D103" s="1279" t="s">
        <v>2176</v>
      </c>
      <c r="E103" s="1279"/>
      <c r="F103" s="1282"/>
      <c r="G103" s="1282"/>
      <c r="H103" s="1282"/>
      <c r="I103" s="1282"/>
      <c r="J103" s="1282"/>
      <c r="K103" s="1282"/>
    </row>
    <row r="104" spans="1:11" ht="19.5" customHeight="1">
      <c r="A104" s="1279"/>
      <c r="B104" s="1279"/>
      <c r="C104" s="1280"/>
      <c r="D104" s="1279" t="s">
        <v>2177</v>
      </c>
      <c r="E104" s="1279"/>
      <c r="F104" s="1282"/>
      <c r="G104" s="1282"/>
      <c r="H104" s="1282"/>
      <c r="I104" s="1282"/>
      <c r="J104" s="1282"/>
      <c r="K104" s="1282"/>
    </row>
    <row r="105" spans="1:11" ht="19.5" customHeight="1">
      <c r="A105" s="1279"/>
      <c r="B105" s="1279"/>
      <c r="C105" s="1280"/>
      <c r="D105" s="1279" t="s">
        <v>2178</v>
      </c>
      <c r="E105" s="1279"/>
      <c r="F105" s="1282">
        <v>5231757</v>
      </c>
      <c r="G105" s="1282">
        <v>50489676</v>
      </c>
      <c r="H105" s="1282">
        <v>4085474</v>
      </c>
      <c r="I105" s="1282">
        <v>12957913</v>
      </c>
      <c r="J105" s="1282">
        <v>1146283</v>
      </c>
      <c r="K105" s="1282">
        <v>37531763</v>
      </c>
    </row>
    <row r="106" spans="1:11" ht="23.25" customHeight="1">
      <c r="A106" s="2600" t="s">
        <v>2110</v>
      </c>
      <c r="B106" s="2601"/>
      <c r="C106" s="2601"/>
      <c r="D106" s="2601"/>
      <c r="E106" s="2602"/>
      <c r="F106" s="2605"/>
      <c r="G106" s="2606"/>
      <c r="H106" s="1268"/>
      <c r="I106" s="1269"/>
      <c r="J106" s="1268"/>
      <c r="K106" s="1269"/>
    </row>
    <row r="107" spans="1:11" ht="23.25" customHeight="1">
      <c r="A107" s="2603"/>
      <c r="B107" s="2603"/>
      <c r="C107" s="2603"/>
      <c r="D107" s="2603"/>
      <c r="E107" s="2604"/>
      <c r="F107" s="1270" t="s">
        <v>2116</v>
      </c>
      <c r="G107" s="1270" t="s">
        <v>2117</v>
      </c>
      <c r="H107" s="1270" t="s">
        <v>2116</v>
      </c>
      <c r="I107" s="1270" t="s">
        <v>2117</v>
      </c>
      <c r="J107" s="1282" t="s">
        <v>2116</v>
      </c>
      <c r="K107" s="1282" t="s">
        <v>2117</v>
      </c>
    </row>
    <row r="108" spans="1:11" s="1278" customFormat="1" ht="19.5" customHeight="1">
      <c r="A108" s="1275"/>
      <c r="B108" s="1275"/>
      <c r="C108" s="1276" t="s">
        <v>2179</v>
      </c>
      <c r="D108" s="1275"/>
      <c r="E108" s="1275"/>
      <c r="F108" s="1277">
        <f t="shared" ref="F108:K108" si="18">F109+F110+F111+F112+F113</f>
        <v>0</v>
      </c>
      <c r="G108" s="1277">
        <f t="shared" si="18"/>
        <v>60000</v>
      </c>
      <c r="H108" s="1277">
        <f t="shared" si="18"/>
        <v>0</v>
      </c>
      <c r="I108" s="1277">
        <f t="shared" si="18"/>
        <v>60000</v>
      </c>
      <c r="J108" s="1277">
        <f t="shared" si="18"/>
        <v>0</v>
      </c>
      <c r="K108" s="1277">
        <f t="shared" si="18"/>
        <v>0</v>
      </c>
    </row>
    <row r="109" spans="1:11" ht="20.25" customHeight="1">
      <c r="A109" s="1279"/>
      <c r="B109" s="1279"/>
      <c r="C109" s="1280"/>
      <c r="D109" s="1279" t="s">
        <v>2180</v>
      </c>
      <c r="E109" s="1279"/>
      <c r="F109" s="1282"/>
      <c r="G109" s="1282"/>
      <c r="H109" s="1282"/>
      <c r="I109" s="1282"/>
      <c r="J109" s="1282"/>
      <c r="K109" s="1282"/>
    </row>
    <row r="110" spans="1:11" ht="20.25" customHeight="1">
      <c r="A110" s="1279"/>
      <c r="B110" s="1279"/>
      <c r="C110" s="1280"/>
      <c r="D110" s="1279" t="s">
        <v>2181</v>
      </c>
      <c r="E110" s="1279"/>
      <c r="F110" s="1282"/>
      <c r="G110" s="1282"/>
      <c r="H110" s="1282"/>
      <c r="I110" s="1282"/>
      <c r="J110" s="1282"/>
      <c r="K110" s="1282"/>
    </row>
    <row r="111" spans="1:11" ht="20.25" customHeight="1">
      <c r="A111" s="1279"/>
      <c r="B111" s="1279"/>
      <c r="C111" s="1280"/>
      <c r="D111" s="1279" t="s">
        <v>2182</v>
      </c>
      <c r="E111" s="1279"/>
      <c r="F111" s="1282">
        <v>0</v>
      </c>
      <c r="G111" s="1282">
        <v>60000</v>
      </c>
      <c r="H111" s="1282">
        <v>0</v>
      </c>
      <c r="I111" s="1282">
        <v>60000</v>
      </c>
      <c r="J111" s="1282"/>
      <c r="K111" s="1282"/>
    </row>
    <row r="112" spans="1:11" ht="20.25" customHeight="1">
      <c r="A112" s="1279"/>
      <c r="B112" s="1279"/>
      <c r="C112" s="1280"/>
      <c r="D112" s="1279" t="s">
        <v>2183</v>
      </c>
      <c r="E112" s="1279"/>
      <c r="F112" s="1282"/>
      <c r="G112" s="1282"/>
      <c r="H112" s="1282"/>
      <c r="I112" s="1282"/>
      <c r="J112" s="1282"/>
      <c r="K112" s="1282"/>
    </row>
    <row r="113" spans="1:11" ht="20.25" customHeight="1">
      <c r="A113" s="1279"/>
      <c r="B113" s="1279"/>
      <c r="C113" s="1280"/>
      <c r="D113" s="1279" t="s">
        <v>2184</v>
      </c>
      <c r="E113" s="1279"/>
      <c r="F113" s="1282"/>
      <c r="G113" s="1282"/>
      <c r="H113" s="1282"/>
      <c r="I113" s="1282"/>
      <c r="J113" s="1282"/>
      <c r="K113" s="1282"/>
    </row>
    <row r="114" spans="1:11" s="1278" customFormat="1" ht="20.25" customHeight="1">
      <c r="A114" s="1275"/>
      <c r="B114" s="1275"/>
      <c r="C114" s="1275" t="s">
        <v>2185</v>
      </c>
      <c r="D114" s="1275"/>
      <c r="E114" s="1275"/>
      <c r="F114" s="1277">
        <f t="shared" ref="F114:K114" si="19">F115+F116</f>
        <v>0</v>
      </c>
      <c r="G114" s="1277">
        <f t="shared" si="19"/>
        <v>520000</v>
      </c>
      <c r="H114" s="1277">
        <f t="shared" si="19"/>
        <v>0</v>
      </c>
      <c r="I114" s="1277">
        <f t="shared" si="19"/>
        <v>520000</v>
      </c>
      <c r="J114" s="1277">
        <f t="shared" si="19"/>
        <v>0</v>
      </c>
      <c r="K114" s="1277">
        <f t="shared" si="19"/>
        <v>0</v>
      </c>
    </row>
    <row r="115" spans="1:11" ht="20.25" customHeight="1">
      <c r="A115" s="1279"/>
      <c r="B115" s="1279"/>
      <c r="C115" s="1279"/>
      <c r="D115" s="1279" t="s">
        <v>2186</v>
      </c>
      <c r="E115" s="1279"/>
      <c r="F115" s="1282"/>
      <c r="G115" s="1282"/>
      <c r="H115" s="1282"/>
      <c r="I115" s="1282"/>
      <c r="J115" s="1282"/>
      <c r="K115" s="1282"/>
    </row>
    <row r="116" spans="1:11" ht="20.25" customHeight="1">
      <c r="A116" s="1279"/>
      <c r="B116" s="1279"/>
      <c r="C116" s="1279"/>
      <c r="D116" s="1279" t="s">
        <v>2187</v>
      </c>
      <c r="E116" s="1279"/>
      <c r="F116" s="1282">
        <v>0</v>
      </c>
      <c r="G116" s="1282">
        <v>520000</v>
      </c>
      <c r="H116" s="1282">
        <v>0</v>
      </c>
      <c r="I116" s="1282">
        <v>520000</v>
      </c>
      <c r="J116" s="1282"/>
      <c r="K116" s="1282"/>
    </row>
    <row r="117" spans="1:11" ht="20.25" customHeight="1">
      <c r="A117" s="1279"/>
      <c r="B117" s="1279"/>
      <c r="C117" s="1279" t="s">
        <v>2198</v>
      </c>
      <c r="D117" s="1279"/>
      <c r="E117" s="1279"/>
      <c r="F117" s="1282">
        <v>0</v>
      </c>
      <c r="G117" s="1282">
        <v>2150000</v>
      </c>
      <c r="H117" s="1282">
        <v>0</v>
      </c>
      <c r="I117" s="1282">
        <v>2150000</v>
      </c>
      <c r="J117" s="1282"/>
      <c r="K117" s="1282"/>
    </row>
    <row r="118" spans="1:11" s="1274" customFormat="1" ht="20.25" customHeight="1">
      <c r="A118" s="1289"/>
      <c r="B118" s="1290" t="s">
        <v>2151</v>
      </c>
      <c r="C118" s="1289"/>
      <c r="D118" s="1289"/>
      <c r="E118" s="1289"/>
      <c r="F118" s="1273">
        <f t="shared" ref="F118:K118" si="20">F91+F56</f>
        <v>57202747</v>
      </c>
      <c r="G118" s="1273">
        <f t="shared" si="20"/>
        <v>285589297</v>
      </c>
      <c r="H118" s="1273">
        <f t="shared" si="20"/>
        <v>56056464</v>
      </c>
      <c r="I118" s="1273">
        <f t="shared" si="20"/>
        <v>216954672</v>
      </c>
      <c r="J118" s="1273">
        <f t="shared" si="20"/>
        <v>1146283</v>
      </c>
      <c r="K118" s="1273">
        <f t="shared" si="20"/>
        <v>68634625</v>
      </c>
    </row>
    <row r="119" spans="1:11" ht="20.25" customHeight="1">
      <c r="A119" s="1279"/>
      <c r="B119" s="1279" t="s">
        <v>2199</v>
      </c>
      <c r="C119" s="1279"/>
      <c r="D119" s="1279"/>
      <c r="E119" s="1279"/>
      <c r="F119" s="1282"/>
      <c r="G119" s="1282"/>
      <c r="H119" s="1282"/>
      <c r="I119" s="1282"/>
      <c r="J119" s="1282"/>
      <c r="K119" s="1282"/>
    </row>
    <row r="120" spans="1:11" ht="20.25" customHeight="1">
      <c r="A120" s="1279"/>
      <c r="B120" s="1279" t="s">
        <v>2200</v>
      </c>
      <c r="C120" s="1279"/>
      <c r="D120" s="1279"/>
      <c r="E120" s="1279"/>
      <c r="F120" s="1282">
        <v>25267031</v>
      </c>
      <c r="G120" s="1282">
        <v>71664573</v>
      </c>
      <c r="H120" s="1282">
        <v>25267031</v>
      </c>
      <c r="I120" s="1282">
        <v>71664573</v>
      </c>
      <c r="J120" s="1282"/>
      <c r="K120" s="1282"/>
    </row>
    <row r="121" spans="1:11" ht="20.25" customHeight="1">
      <c r="A121" s="1279"/>
      <c r="B121" s="1279" t="s">
        <v>2201</v>
      </c>
      <c r="C121" s="1279"/>
      <c r="D121" s="1279"/>
      <c r="E121" s="1279"/>
      <c r="F121" s="1282"/>
      <c r="G121" s="1282"/>
      <c r="H121" s="1282"/>
      <c r="I121" s="1282"/>
      <c r="J121" s="1282"/>
      <c r="K121" s="1282"/>
    </row>
    <row r="122" spans="1:11" ht="20.25" customHeight="1">
      <c r="A122" s="1279"/>
      <c r="B122" s="1279" t="s">
        <v>2202</v>
      </c>
      <c r="C122" s="1279"/>
      <c r="D122" s="1279"/>
      <c r="E122" s="1279"/>
      <c r="F122" s="1282">
        <v>0</v>
      </c>
      <c r="G122" s="1282">
        <v>799415</v>
      </c>
      <c r="H122" s="1282">
        <v>0</v>
      </c>
      <c r="I122" s="1282">
        <v>799415</v>
      </c>
      <c r="J122" s="1282"/>
      <c r="K122" s="1282"/>
    </row>
    <row r="123" spans="1:11" ht="20.25" customHeight="1">
      <c r="A123" s="1306"/>
      <c r="B123" s="1279" t="s">
        <v>2198</v>
      </c>
      <c r="C123" s="1306"/>
      <c r="D123" s="1306"/>
      <c r="E123" s="1306"/>
      <c r="F123" s="1282"/>
      <c r="G123" s="1282"/>
      <c r="H123" s="1282"/>
      <c r="I123" s="1282"/>
      <c r="J123" s="1282"/>
      <c r="K123" s="1282"/>
    </row>
    <row r="124" spans="1:11" ht="20.25" customHeight="1">
      <c r="A124" s="1279"/>
      <c r="B124" s="1279" t="s">
        <v>2203</v>
      </c>
      <c r="C124" s="1279"/>
      <c r="D124" s="1279"/>
      <c r="E124" s="1279"/>
      <c r="F124" s="1282"/>
      <c r="G124" s="1282"/>
      <c r="H124" s="1282"/>
      <c r="I124" s="1282"/>
      <c r="J124" s="1282"/>
      <c r="K124" s="1282"/>
    </row>
    <row r="125" spans="1:11" ht="20.25" customHeight="1">
      <c r="A125" s="1279" t="s">
        <v>2204</v>
      </c>
      <c r="B125" s="1279"/>
      <c r="C125" s="1279"/>
      <c r="D125" s="1279"/>
      <c r="E125" s="1279"/>
      <c r="F125" s="1282"/>
      <c r="G125" s="1282"/>
      <c r="H125" s="1282"/>
      <c r="I125" s="1282"/>
      <c r="J125" s="1282"/>
      <c r="K125" s="1282"/>
    </row>
    <row r="126" spans="1:11" ht="20.25" customHeight="1">
      <c r="A126" s="1279"/>
      <c r="B126" s="1279" t="s">
        <v>2205</v>
      </c>
      <c r="C126" s="1279"/>
      <c r="D126" s="1279"/>
      <c r="E126" s="1279"/>
      <c r="F126" s="1282"/>
      <c r="G126" s="1282"/>
      <c r="H126" s="1282"/>
      <c r="I126" s="1282"/>
      <c r="J126" s="1282"/>
      <c r="K126" s="1282"/>
    </row>
    <row r="127" spans="1:11" s="1295" customFormat="1" ht="20.25" customHeight="1">
      <c r="A127" s="1291" t="s">
        <v>2206</v>
      </c>
      <c r="B127" s="1292"/>
      <c r="C127" s="1292"/>
      <c r="D127" s="1292"/>
      <c r="E127" s="1307"/>
      <c r="F127" s="1294">
        <f t="shared" ref="F127:K127" si="21">SUM(F118:F126)</f>
        <v>82469778</v>
      </c>
      <c r="G127" s="1294">
        <f t="shared" si="21"/>
        <v>358053285</v>
      </c>
      <c r="H127" s="1294">
        <f t="shared" si="21"/>
        <v>81323495</v>
      </c>
      <c r="I127" s="1294">
        <f t="shared" si="21"/>
        <v>289418660</v>
      </c>
      <c r="J127" s="1294">
        <f t="shared" si="21"/>
        <v>1146283</v>
      </c>
      <c r="K127" s="1294">
        <f t="shared" si="21"/>
        <v>68634625</v>
      </c>
    </row>
    <row r="128" spans="1:11" ht="20.25" customHeight="1">
      <c r="A128" s="1279" t="s">
        <v>2207</v>
      </c>
      <c r="B128" s="1279"/>
      <c r="C128" s="1279"/>
      <c r="D128" s="1279"/>
      <c r="E128" s="1308"/>
      <c r="F128" s="1282">
        <v>108528130</v>
      </c>
      <c r="G128" s="1282"/>
      <c r="H128" s="1282"/>
      <c r="I128" s="1282"/>
      <c r="J128" s="1282"/>
      <c r="K128" s="1282"/>
    </row>
    <row r="129" spans="1:11" s="1295" customFormat="1" ht="20.25" customHeight="1">
      <c r="A129" s="1292" t="s">
        <v>2208</v>
      </c>
      <c r="B129" s="1292"/>
      <c r="C129" s="1292"/>
      <c r="D129" s="1292"/>
      <c r="E129" s="1292"/>
      <c r="F129" s="1294">
        <f>F127+F128</f>
        <v>190997908</v>
      </c>
      <c r="G129" s="1294"/>
      <c r="H129" s="1294"/>
      <c r="I129" s="1294"/>
      <c r="J129" s="1294"/>
      <c r="K129" s="1294"/>
    </row>
    <row r="130" spans="1:11" ht="20.25" customHeight="1">
      <c r="A130" s="1279" t="s">
        <v>2209</v>
      </c>
      <c r="B130" s="1279"/>
      <c r="C130" s="1279"/>
      <c r="D130" s="1279"/>
      <c r="E130" s="1279"/>
      <c r="F130" s="1282">
        <v>4932286</v>
      </c>
      <c r="G130" s="1282"/>
      <c r="H130" s="1282"/>
      <c r="I130" s="1282"/>
      <c r="J130" s="1282"/>
      <c r="K130" s="1282"/>
    </row>
    <row r="131" spans="1:11" s="1295" customFormat="1" ht="20.25" customHeight="1">
      <c r="A131" s="1291" t="s">
        <v>2210</v>
      </c>
      <c r="B131" s="1292"/>
      <c r="C131" s="1292"/>
      <c r="D131" s="1292"/>
      <c r="E131" s="1292"/>
      <c r="F131" s="1294">
        <f>F128+F130</f>
        <v>113460416</v>
      </c>
      <c r="G131" s="1294"/>
      <c r="H131" s="1294"/>
      <c r="I131" s="1294"/>
      <c r="J131" s="1294"/>
      <c r="K131" s="1294"/>
    </row>
    <row r="132" spans="1:11" ht="23.25" customHeight="1">
      <c r="A132" s="1281" t="s">
        <v>878</v>
      </c>
      <c r="B132" s="1281"/>
      <c r="C132" s="1281"/>
      <c r="D132" s="1281"/>
      <c r="E132" s="1281" t="s">
        <v>1377</v>
      </c>
      <c r="F132" s="2595" t="s">
        <v>2211</v>
      </c>
      <c r="G132" s="2596"/>
      <c r="H132" s="1309" t="s">
        <v>1728</v>
      </c>
      <c r="I132" s="1309"/>
      <c r="J132" s="2597" t="s">
        <v>2603</v>
      </c>
      <c r="K132" s="2597"/>
    </row>
    <row r="133" spans="1:11" ht="17.25">
      <c r="A133" s="1281"/>
      <c r="B133" s="1281"/>
      <c r="C133" s="1281"/>
      <c r="D133" s="1281"/>
      <c r="E133" s="1281"/>
      <c r="F133" s="2598" t="s">
        <v>2213</v>
      </c>
      <c r="G133" s="2599"/>
      <c r="H133" s="1309"/>
      <c r="I133" s="1309"/>
      <c r="J133" s="1309"/>
      <c r="K133" s="1309"/>
    </row>
    <row r="134" spans="1:11" ht="17.25">
      <c r="A134" s="1281" t="s">
        <v>2214</v>
      </c>
    </row>
    <row r="135" spans="1:11" ht="17.25">
      <c r="A135" s="1281" t="s">
        <v>2215</v>
      </c>
    </row>
  </sheetData>
  <mergeCells count="16">
    <mergeCell ref="F132:G132"/>
    <mergeCell ref="J132:K132"/>
    <mergeCell ref="F133:G133"/>
    <mergeCell ref="A54:E55"/>
    <mergeCell ref="F54:G54"/>
    <mergeCell ref="A80:E81"/>
    <mergeCell ref="F80:G80"/>
    <mergeCell ref="A106:E107"/>
    <mergeCell ref="F106:G106"/>
    <mergeCell ref="A1:D1"/>
    <mergeCell ref="A2:D2"/>
    <mergeCell ref="A3:K3"/>
    <mergeCell ref="A5:E6"/>
    <mergeCell ref="F5:G5"/>
    <mergeCell ref="A29:E30"/>
    <mergeCell ref="F29:G29"/>
  </mergeCells>
  <phoneticPr fontId="4" type="noConversion"/>
  <hyperlinks>
    <hyperlink ref="L2" location="預告統計資料發布時間表!A1" display="回發布時間表" xr:uid="{26FC3F09-1597-4704-BD21-5A0413CE22DF}"/>
  </hyperlinks>
  <printOptions verticalCentered="1"/>
  <pageMargins left="0.23622047244094491" right="0.23622047244094491" top="0" bottom="0" header="0.31496062992125984" footer="0.31496062992125984"/>
  <pageSetup paperSize="9" scale="80" orientation="landscape" r:id="rId1"/>
  <headerFooter alignWithMargins="0"/>
  <rowBreaks count="4" manualBreakCount="4">
    <brk id="28" max="16383" man="1"/>
    <brk id="53" max="16383" man="1"/>
    <brk id="79" max="16383" man="1"/>
    <brk id="105" max="16383" man="1"/>
  </rowBreaks>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theme="0" tint="-4.9989318521683403E-2"/>
  </sheetPr>
  <dimension ref="A1:B35"/>
  <sheetViews>
    <sheetView workbookViewId="0">
      <selection activeCell="B1" sqref="B1"/>
    </sheetView>
  </sheetViews>
  <sheetFormatPr defaultColWidth="9" defaultRowHeight="16.5"/>
  <cols>
    <col min="1" max="1" width="96.25" style="108" customWidth="1"/>
    <col min="2" max="16384" width="9" style="108"/>
  </cols>
  <sheetData>
    <row r="1" spans="1:2" ht="19.5">
      <c r="A1" s="106" t="s">
        <v>200</v>
      </c>
      <c r="B1" s="130" t="s">
        <v>62</v>
      </c>
    </row>
    <row r="2" spans="1:2" ht="19.5">
      <c r="A2" s="110" t="s">
        <v>161</v>
      </c>
    </row>
    <row r="3" spans="1:2" ht="19.5">
      <c r="A3" s="110" t="s">
        <v>201</v>
      </c>
    </row>
    <row r="4" spans="1:2" ht="19.5">
      <c r="A4" s="111" t="s">
        <v>65</v>
      </c>
    </row>
    <row r="5" spans="1:2" ht="19.5">
      <c r="A5" s="127" t="s">
        <v>66</v>
      </c>
    </row>
    <row r="6" spans="1:2" ht="19.5">
      <c r="A6" s="127" t="s">
        <v>163</v>
      </c>
    </row>
    <row r="7" spans="1:2" ht="19.5">
      <c r="A7" s="135" t="s">
        <v>668</v>
      </c>
    </row>
    <row r="8" spans="1:2" ht="19.5">
      <c r="A8" s="135" t="s">
        <v>97</v>
      </c>
    </row>
    <row r="9" spans="1:2" ht="19.5">
      <c r="A9" s="135" t="s">
        <v>164</v>
      </c>
    </row>
    <row r="10" spans="1:2" ht="19.5">
      <c r="A10" s="128" t="s">
        <v>70</v>
      </c>
    </row>
    <row r="11" spans="1:2" ht="19.5">
      <c r="A11" s="127" t="s">
        <v>165</v>
      </c>
    </row>
    <row r="12" spans="1:2" ht="78">
      <c r="A12" s="129" t="s">
        <v>664</v>
      </c>
    </row>
    <row r="13" spans="1:2" ht="19.5">
      <c r="A13" s="113" t="s">
        <v>72</v>
      </c>
    </row>
    <row r="14" spans="1:2" ht="75">
      <c r="A14" s="116" t="s">
        <v>202</v>
      </c>
    </row>
    <row r="15" spans="1:2" ht="19.5">
      <c r="A15" s="117" t="s">
        <v>168</v>
      </c>
    </row>
    <row r="16" spans="1:2" ht="19.5">
      <c r="A16" s="114" t="s">
        <v>75</v>
      </c>
    </row>
    <row r="17" spans="1:1" ht="39">
      <c r="A17" s="117" t="s">
        <v>203</v>
      </c>
    </row>
    <row r="18" spans="1:1" ht="39">
      <c r="A18" s="117" t="s">
        <v>204</v>
      </c>
    </row>
    <row r="19" spans="1:1" ht="19.5">
      <c r="A19" s="117" t="s">
        <v>205</v>
      </c>
    </row>
    <row r="20" spans="1:1" ht="19.5">
      <c r="A20" s="117" t="s">
        <v>206</v>
      </c>
    </row>
    <row r="21" spans="1:1" ht="19.5">
      <c r="A21" s="117" t="s">
        <v>207</v>
      </c>
    </row>
    <row r="22" spans="1:1" ht="19.5">
      <c r="A22" s="117" t="s">
        <v>208</v>
      </c>
    </row>
    <row r="23" spans="1:1" ht="19.5">
      <c r="A23" s="124" t="s">
        <v>174</v>
      </c>
    </row>
    <row r="24" spans="1:1" ht="19.5">
      <c r="A24" s="124" t="s">
        <v>188</v>
      </c>
    </row>
    <row r="25" spans="1:1" ht="19.5">
      <c r="A25" s="124" t="s">
        <v>176</v>
      </c>
    </row>
    <row r="26" spans="1:1" ht="19.5">
      <c r="A26" s="152" t="s">
        <v>679</v>
      </c>
    </row>
    <row r="27" spans="1:1" ht="19.5">
      <c r="A27" s="153" t="s">
        <v>86</v>
      </c>
    </row>
    <row r="28" spans="1:1" ht="19.5">
      <c r="A28" s="154" t="s">
        <v>87</v>
      </c>
    </row>
    <row r="29" spans="1:1" ht="39">
      <c r="A29" s="153" t="s">
        <v>680</v>
      </c>
    </row>
    <row r="30" spans="1:1" ht="39">
      <c r="A30" s="153" t="s">
        <v>681</v>
      </c>
    </row>
    <row r="31" spans="1:1" ht="19.5">
      <c r="A31" s="123" t="s">
        <v>88</v>
      </c>
    </row>
    <row r="32" spans="1:1" ht="39">
      <c r="A32" s="124" t="s">
        <v>209</v>
      </c>
    </row>
    <row r="33" spans="1:1" ht="19.5">
      <c r="A33" s="124" t="s">
        <v>136</v>
      </c>
    </row>
    <row r="34" spans="1:1" ht="39">
      <c r="A34" s="125" t="s">
        <v>91</v>
      </c>
    </row>
    <row r="35" spans="1:1" ht="20.25" thickBot="1">
      <c r="A35" s="136" t="s">
        <v>92</v>
      </c>
    </row>
  </sheetData>
  <phoneticPr fontId="4" type="noConversion"/>
  <hyperlinks>
    <hyperlink ref="B1" location="預告統計資料發布時間表!A1" display="回發布時間表" xr:uid="{00000000-0004-0000-0700-000000000000}"/>
  </hyperlinks>
  <pageMargins left="0.7" right="0.7" top="0.75" bottom="0.75" header="0.3" footer="0.3"/>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tabColor theme="0" tint="-4.9989318521683403E-2"/>
  </sheetPr>
  <dimension ref="A1:B35"/>
  <sheetViews>
    <sheetView workbookViewId="0">
      <selection activeCell="B1" sqref="B1"/>
    </sheetView>
  </sheetViews>
  <sheetFormatPr defaultColWidth="9" defaultRowHeight="16.5"/>
  <cols>
    <col min="1" max="1" width="93.625" style="108" customWidth="1"/>
    <col min="2" max="16384" width="9" style="108"/>
  </cols>
  <sheetData>
    <row r="1" spans="1:2" ht="19.5">
      <c r="A1" s="106" t="s">
        <v>210</v>
      </c>
      <c r="B1" s="130" t="s">
        <v>62</v>
      </c>
    </row>
    <row r="2" spans="1:2" ht="19.5">
      <c r="A2" s="110" t="s">
        <v>161</v>
      </c>
    </row>
    <row r="3" spans="1:2" ht="19.5">
      <c r="A3" s="110" t="s">
        <v>211</v>
      </c>
    </row>
    <row r="4" spans="1:2" ht="19.5">
      <c r="A4" s="111" t="s">
        <v>65</v>
      </c>
    </row>
    <row r="5" spans="1:2" ht="19.5">
      <c r="A5" s="127" t="s">
        <v>66</v>
      </c>
    </row>
    <row r="6" spans="1:2" ht="19.5">
      <c r="A6" s="127" t="s">
        <v>163</v>
      </c>
    </row>
    <row r="7" spans="1:2" ht="19.5">
      <c r="A7" s="135" t="s">
        <v>668</v>
      </c>
    </row>
    <row r="8" spans="1:2" ht="19.5">
      <c r="A8" s="135" t="s">
        <v>97</v>
      </c>
    </row>
    <row r="9" spans="1:2" ht="19.5">
      <c r="A9" s="135" t="s">
        <v>164</v>
      </c>
    </row>
    <row r="10" spans="1:2" ht="19.5">
      <c r="A10" s="128" t="s">
        <v>70</v>
      </c>
    </row>
    <row r="11" spans="1:2" ht="19.5">
      <c r="A11" s="127" t="s">
        <v>165</v>
      </c>
    </row>
    <row r="12" spans="1:2" ht="78">
      <c r="A12" s="129" t="s">
        <v>664</v>
      </c>
    </row>
    <row r="13" spans="1:2" ht="19.5">
      <c r="A13" s="113" t="s">
        <v>72</v>
      </c>
    </row>
    <row r="14" spans="1:2" ht="37.5">
      <c r="A14" s="116" t="s">
        <v>212</v>
      </c>
    </row>
    <row r="15" spans="1:2" ht="19.5">
      <c r="A15" s="117" t="s">
        <v>168</v>
      </c>
    </row>
    <row r="16" spans="1:2" ht="19.5">
      <c r="A16" s="114" t="s">
        <v>75</v>
      </c>
    </row>
    <row r="17" spans="1:1" ht="39">
      <c r="A17" s="117" t="s">
        <v>213</v>
      </c>
    </row>
    <row r="18" spans="1:1" ht="39">
      <c r="A18" s="117" t="s">
        <v>214</v>
      </c>
    </row>
    <row r="19" spans="1:1" ht="19.5">
      <c r="A19" s="117" t="s">
        <v>215</v>
      </c>
    </row>
    <row r="20" spans="1:1" ht="19.5">
      <c r="A20" s="117" t="s">
        <v>216</v>
      </c>
    </row>
    <row r="21" spans="1:1" ht="19.5">
      <c r="A21" s="117" t="s">
        <v>217</v>
      </c>
    </row>
    <row r="22" spans="1:1" ht="19.5">
      <c r="A22" s="117" t="s">
        <v>218</v>
      </c>
    </row>
    <row r="23" spans="1:1" ht="19.5">
      <c r="A23" s="117" t="s">
        <v>174</v>
      </c>
    </row>
    <row r="24" spans="1:1" ht="19.5">
      <c r="A24" s="117" t="s">
        <v>188</v>
      </c>
    </row>
    <row r="25" spans="1:1" ht="19.5">
      <c r="A25" s="117" t="s">
        <v>176</v>
      </c>
    </row>
    <row r="26" spans="1:1" ht="19.5">
      <c r="A26" s="149" t="s">
        <v>673</v>
      </c>
    </row>
    <row r="27" spans="1:1" ht="19.5">
      <c r="A27" s="150" t="s">
        <v>86</v>
      </c>
    </row>
    <row r="28" spans="1:1" ht="19.5">
      <c r="A28" s="151" t="s">
        <v>87</v>
      </c>
    </row>
    <row r="29" spans="1:1" ht="39">
      <c r="A29" s="150" t="s">
        <v>674</v>
      </c>
    </row>
    <row r="30" spans="1:1" ht="39">
      <c r="A30" s="150" t="s">
        <v>675</v>
      </c>
    </row>
    <row r="31" spans="1:1" ht="19.5">
      <c r="A31" s="113" t="s">
        <v>88</v>
      </c>
    </row>
    <row r="32" spans="1:1" ht="39">
      <c r="A32" s="117" t="s">
        <v>219</v>
      </c>
    </row>
    <row r="33" spans="1:1" ht="19.5">
      <c r="A33" s="117" t="s">
        <v>136</v>
      </c>
    </row>
    <row r="34" spans="1:1" ht="39">
      <c r="A34" s="118" t="s">
        <v>91</v>
      </c>
    </row>
    <row r="35" spans="1:1" ht="20.25" thickBot="1">
      <c r="A35" s="119" t="s">
        <v>92</v>
      </c>
    </row>
  </sheetData>
  <phoneticPr fontId="4" type="noConversion"/>
  <hyperlinks>
    <hyperlink ref="B1" location="預告統計資料發布時間表!A1" display="回發布時間表" xr:uid="{00000000-0004-0000-0800-000000000000}"/>
  </hyperlinks>
  <pageMargins left="0.7" right="0.7" top="0.75" bottom="0.75" header="0.3" footer="0.3"/>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tabColor theme="0" tint="-4.9989318521683403E-2"/>
  </sheetPr>
  <dimension ref="A1:B35"/>
  <sheetViews>
    <sheetView workbookViewId="0">
      <selection activeCell="B1" sqref="B1"/>
    </sheetView>
  </sheetViews>
  <sheetFormatPr defaultColWidth="9" defaultRowHeight="16.5"/>
  <cols>
    <col min="1" max="1" width="93.625" style="108" customWidth="1"/>
    <col min="2" max="16384" width="9" style="108"/>
  </cols>
  <sheetData>
    <row r="1" spans="1:2" ht="19.5">
      <c r="A1" s="106" t="s">
        <v>220</v>
      </c>
      <c r="B1" s="130" t="s">
        <v>62</v>
      </c>
    </row>
    <row r="2" spans="1:2" ht="19.5">
      <c r="A2" s="110" t="s">
        <v>161</v>
      </c>
    </row>
    <row r="3" spans="1:2" ht="19.5">
      <c r="A3" s="110" t="s">
        <v>221</v>
      </c>
    </row>
    <row r="4" spans="1:2" ht="19.5">
      <c r="A4" s="111" t="s">
        <v>65</v>
      </c>
    </row>
    <row r="5" spans="1:2" ht="19.5">
      <c r="A5" s="127" t="s">
        <v>66</v>
      </c>
    </row>
    <row r="6" spans="1:2" ht="19.5">
      <c r="A6" s="127" t="s">
        <v>163</v>
      </c>
    </row>
    <row r="7" spans="1:2" ht="19.5">
      <c r="A7" s="135" t="s">
        <v>668</v>
      </c>
    </row>
    <row r="8" spans="1:2" ht="19.5">
      <c r="A8" s="135" t="s">
        <v>998</v>
      </c>
    </row>
    <row r="9" spans="1:2" ht="19.5">
      <c r="A9" s="135" t="s">
        <v>1018</v>
      </c>
    </row>
    <row r="10" spans="1:2" ht="19.5">
      <c r="A10" s="128" t="s">
        <v>70</v>
      </c>
    </row>
    <row r="11" spans="1:2" ht="19.5">
      <c r="A11" s="127" t="s">
        <v>165</v>
      </c>
    </row>
    <row r="12" spans="1:2" ht="78">
      <c r="A12" s="129" t="s">
        <v>664</v>
      </c>
    </row>
    <row r="13" spans="1:2" ht="19.5">
      <c r="A13" s="113" t="s">
        <v>72</v>
      </c>
    </row>
    <row r="14" spans="1:2" ht="37.5">
      <c r="A14" s="116" t="s">
        <v>222</v>
      </c>
    </row>
    <row r="15" spans="1:2" ht="19.5">
      <c r="A15" s="117" t="s">
        <v>168</v>
      </c>
    </row>
    <row r="16" spans="1:2" ht="19.5">
      <c r="A16" s="114" t="s">
        <v>75</v>
      </c>
    </row>
    <row r="17" spans="1:1" ht="39">
      <c r="A17" s="117" t="s">
        <v>223</v>
      </c>
    </row>
    <row r="18" spans="1:1" ht="39">
      <c r="A18" s="117" t="s">
        <v>224</v>
      </c>
    </row>
    <row r="19" spans="1:1" ht="19.5">
      <c r="A19" s="117" t="s">
        <v>225</v>
      </c>
    </row>
    <row r="20" spans="1:1" ht="19.5">
      <c r="A20" s="117" t="s">
        <v>226</v>
      </c>
    </row>
    <row r="21" spans="1:1" ht="19.5">
      <c r="A21" s="117" t="s">
        <v>227</v>
      </c>
    </row>
    <row r="22" spans="1:1" ht="19.5">
      <c r="A22" s="117" t="s">
        <v>228</v>
      </c>
    </row>
    <row r="23" spans="1:1" ht="19.5">
      <c r="A23" s="117" t="s">
        <v>174</v>
      </c>
    </row>
    <row r="24" spans="1:1" ht="19.5">
      <c r="A24" s="117" t="s">
        <v>188</v>
      </c>
    </row>
    <row r="25" spans="1:1" ht="19.5">
      <c r="A25" s="117" t="s">
        <v>176</v>
      </c>
    </row>
    <row r="26" spans="1:1" ht="19.5">
      <c r="A26" s="152" t="s">
        <v>679</v>
      </c>
    </row>
    <row r="27" spans="1:1" ht="19.5">
      <c r="A27" s="153" t="s">
        <v>86</v>
      </c>
    </row>
    <row r="28" spans="1:1" ht="19.5">
      <c r="A28" s="154" t="s">
        <v>87</v>
      </c>
    </row>
    <row r="29" spans="1:1" ht="39">
      <c r="A29" s="153" t="s">
        <v>680</v>
      </c>
    </row>
    <row r="30" spans="1:1" ht="39">
      <c r="A30" s="153" t="s">
        <v>681</v>
      </c>
    </row>
    <row r="31" spans="1:1" ht="19.5">
      <c r="A31" s="113" t="s">
        <v>88</v>
      </c>
    </row>
    <row r="32" spans="1:1" ht="39">
      <c r="A32" s="117" t="s">
        <v>209</v>
      </c>
    </row>
    <row r="33" spans="1:1" ht="19.5">
      <c r="A33" s="117" t="s">
        <v>136</v>
      </c>
    </row>
    <row r="34" spans="1:1" ht="39">
      <c r="A34" s="118" t="s">
        <v>91</v>
      </c>
    </row>
    <row r="35" spans="1:1" ht="20.25" thickBot="1">
      <c r="A35" s="119" t="s">
        <v>92</v>
      </c>
    </row>
  </sheetData>
  <phoneticPr fontId="4" type="noConversion"/>
  <hyperlinks>
    <hyperlink ref="B1" location="預告統計資料發布時間表!A1" display="回發布時間表" xr:uid="{00000000-0004-0000-09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9" tint="0.79998168889431442"/>
  </sheetPr>
  <dimension ref="A1:B36"/>
  <sheetViews>
    <sheetView zoomScaleNormal="100" zoomScaleSheetLayoutView="83" workbookViewId="0">
      <selection activeCell="B1" sqref="B1"/>
    </sheetView>
  </sheetViews>
  <sheetFormatPr defaultColWidth="9" defaultRowHeight="16.5"/>
  <cols>
    <col min="1" max="1" width="93.5" style="108" customWidth="1"/>
    <col min="2" max="16384" width="9" style="108"/>
  </cols>
  <sheetData>
    <row r="1" spans="1:2" ht="19.5">
      <c r="A1" s="106" t="s">
        <v>61</v>
      </c>
      <c r="B1" s="107" t="s">
        <v>62</v>
      </c>
    </row>
    <row r="2" spans="1:2" ht="19.5">
      <c r="A2" s="109" t="s">
        <v>63</v>
      </c>
    </row>
    <row r="3" spans="1:2" ht="19.5">
      <c r="A3" s="110" t="s">
        <v>64</v>
      </c>
    </row>
    <row r="4" spans="1:2" ht="19.5">
      <c r="A4" s="111" t="s">
        <v>65</v>
      </c>
    </row>
    <row r="5" spans="1:2" ht="19.5">
      <c r="A5" s="112" t="s">
        <v>66</v>
      </c>
    </row>
    <row r="6" spans="1:2" ht="19.5">
      <c r="A6" s="112" t="s">
        <v>67</v>
      </c>
    </row>
    <row r="7" spans="1:2" ht="19.5">
      <c r="A7" s="112" t="s">
        <v>663</v>
      </c>
    </row>
    <row r="8" spans="1:2" ht="19.5">
      <c r="A8" s="112" t="s">
        <v>68</v>
      </c>
    </row>
    <row r="9" spans="1:2" ht="19.5">
      <c r="A9" s="112" t="s">
        <v>69</v>
      </c>
    </row>
    <row r="10" spans="1:2" ht="19.5">
      <c r="A10" s="113" t="s">
        <v>70</v>
      </c>
    </row>
    <row r="11" spans="1:2" ht="19.5">
      <c r="A11" s="114" t="s">
        <v>71</v>
      </c>
    </row>
    <row r="12" spans="1:2" ht="78">
      <c r="A12" s="115" t="s">
        <v>664</v>
      </c>
    </row>
    <row r="13" spans="1:2" ht="19.5">
      <c r="A13" s="113" t="s">
        <v>72</v>
      </c>
    </row>
    <row r="14" spans="1:2" ht="18.75">
      <c r="A14" s="116" t="s">
        <v>73</v>
      </c>
    </row>
    <row r="15" spans="1:2" ht="39">
      <c r="A15" s="117" t="s">
        <v>74</v>
      </c>
    </row>
    <row r="16" spans="1:2" ht="19.5">
      <c r="A16" s="114" t="s">
        <v>75</v>
      </c>
    </row>
    <row r="17" spans="1:1" ht="19.5">
      <c r="A17" s="115" t="s">
        <v>76</v>
      </c>
    </row>
    <row r="18" spans="1:1" ht="19.5">
      <c r="A18" s="115" t="s">
        <v>77</v>
      </c>
    </row>
    <row r="19" spans="1:1" ht="39">
      <c r="A19" s="115" t="s">
        <v>78</v>
      </c>
    </row>
    <row r="20" spans="1:1" ht="19.5">
      <c r="A20" s="115" t="s">
        <v>79</v>
      </c>
    </row>
    <row r="21" spans="1:1" ht="19.5">
      <c r="A21" s="115" t="s">
        <v>80</v>
      </c>
    </row>
    <row r="22" spans="1:1" ht="39">
      <c r="A22" s="115" t="s">
        <v>81</v>
      </c>
    </row>
    <row r="23" spans="1:1" ht="78">
      <c r="A23" s="115" t="s">
        <v>82</v>
      </c>
    </row>
    <row r="24" spans="1:1" ht="19.5">
      <c r="A24" s="114" t="s">
        <v>83</v>
      </c>
    </row>
    <row r="25" spans="1:1" ht="39">
      <c r="A25" s="117" t="s">
        <v>84</v>
      </c>
    </row>
    <row r="26" spans="1:1" ht="19.5">
      <c r="A26" s="114" t="s">
        <v>85</v>
      </c>
    </row>
    <row r="27" spans="1:1" ht="19.5">
      <c r="A27" s="114" t="s">
        <v>676</v>
      </c>
    </row>
    <row r="28" spans="1:1" ht="19.5">
      <c r="A28" s="114" t="s">
        <v>86</v>
      </c>
    </row>
    <row r="29" spans="1:1" ht="19.5">
      <c r="A29" s="113" t="s">
        <v>87</v>
      </c>
    </row>
    <row r="30" spans="1:1" ht="39">
      <c r="A30" s="117" t="s">
        <v>677</v>
      </c>
    </row>
    <row r="31" spans="1:1" ht="39">
      <c r="A31" s="117" t="s">
        <v>678</v>
      </c>
    </row>
    <row r="32" spans="1:1" ht="19.5">
      <c r="A32" s="113" t="s">
        <v>88</v>
      </c>
    </row>
    <row r="33" spans="1:1" ht="39">
      <c r="A33" s="117" t="s">
        <v>89</v>
      </c>
    </row>
    <row r="34" spans="1:1" ht="39">
      <c r="A34" s="117" t="s">
        <v>90</v>
      </c>
    </row>
    <row r="35" spans="1:1" ht="39">
      <c r="A35" s="118" t="s">
        <v>91</v>
      </c>
    </row>
    <row r="36" spans="1:1" ht="20.25" thickBot="1">
      <c r="A36" s="119" t="s">
        <v>92</v>
      </c>
    </row>
  </sheetData>
  <phoneticPr fontId="4" type="noConversion"/>
  <hyperlinks>
    <hyperlink ref="B1" location="預告統計資料發布時間表!A1" display="回發布時間表" xr:uid="{00000000-0004-0000-0100-000000000000}"/>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B1B743-CEC3-42BD-B958-070129EA500B}">
  <sheetPr>
    <tabColor theme="5" tint="0.39997558519241921"/>
  </sheetPr>
  <dimension ref="A1:B34"/>
  <sheetViews>
    <sheetView workbookViewId="0"/>
  </sheetViews>
  <sheetFormatPr defaultRowHeight="16.5"/>
  <cols>
    <col min="1" max="1" width="93.625" style="108" customWidth="1"/>
    <col min="2" max="16384" width="9" style="108"/>
  </cols>
  <sheetData>
    <row r="1" spans="1:2" ht="39">
      <c r="A1" s="445" t="s">
        <v>1907</v>
      </c>
      <c r="B1" s="435" t="s">
        <v>980</v>
      </c>
    </row>
    <row r="2" spans="1:2" ht="19.5">
      <c r="A2" s="109" t="s">
        <v>161</v>
      </c>
    </row>
    <row r="3" spans="1:2" ht="19.5">
      <c r="A3" s="109" t="s">
        <v>1065</v>
      </c>
    </row>
    <row r="4" spans="1:2" ht="19.5">
      <c r="A4" s="113" t="s">
        <v>65</v>
      </c>
    </row>
    <row r="5" spans="1:2" ht="19.5">
      <c r="A5" s="441" t="s">
        <v>1056</v>
      </c>
    </row>
    <row r="6" spans="1:2" ht="19.5">
      <c r="A6" s="441" t="s">
        <v>1057</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72</v>
      </c>
    </row>
    <row r="14" spans="1:2" ht="93.75">
      <c r="A14" s="116" t="s">
        <v>1066</v>
      </c>
    </row>
    <row r="15" spans="1:2" ht="19.5">
      <c r="A15" s="117" t="s">
        <v>168</v>
      </c>
    </row>
    <row r="16" spans="1:2" ht="19.5">
      <c r="A16" s="114" t="s">
        <v>75</v>
      </c>
    </row>
    <row r="17" spans="1:1" ht="39">
      <c r="A17" s="117" t="s">
        <v>1067</v>
      </c>
    </row>
    <row r="18" spans="1:1" ht="39">
      <c r="A18" s="117" t="s">
        <v>1068</v>
      </c>
    </row>
    <row r="19" spans="1:1" ht="19.5">
      <c r="A19" s="117" t="s">
        <v>1069</v>
      </c>
    </row>
    <row r="20" spans="1:1" ht="19.5">
      <c r="A20" s="117" t="s">
        <v>1070</v>
      </c>
    </row>
    <row r="21" spans="1:1" ht="19.5">
      <c r="A21" s="117" t="s">
        <v>1071</v>
      </c>
    </row>
    <row r="22" spans="1:1" ht="19.5">
      <c r="A22" s="117" t="s">
        <v>174</v>
      </c>
    </row>
    <row r="23" spans="1:1" ht="39">
      <c r="A23" s="117" t="s">
        <v>1072</v>
      </c>
    </row>
    <row r="24" spans="1:1" ht="19.5">
      <c r="A24" s="117" t="s">
        <v>176</v>
      </c>
    </row>
    <row r="25" spans="1:1" ht="19.5">
      <c r="A25" s="117" t="s">
        <v>1073</v>
      </c>
    </row>
    <row r="26" spans="1:1" ht="19.5">
      <c r="A26" s="117" t="s">
        <v>86</v>
      </c>
    </row>
    <row r="27" spans="1:1" ht="19.5">
      <c r="A27" s="113" t="s">
        <v>87</v>
      </c>
    </row>
    <row r="28" spans="1:1" ht="39">
      <c r="A28" s="124" t="s">
        <v>674</v>
      </c>
    </row>
    <row r="29" spans="1:1" ht="39">
      <c r="A29" s="117" t="s">
        <v>1074</v>
      </c>
    </row>
    <row r="30" spans="1:1" ht="19.5">
      <c r="A30" s="113" t="s">
        <v>88</v>
      </c>
    </row>
    <row r="31" spans="1:1" ht="39">
      <c r="A31" s="117" t="s">
        <v>1015</v>
      </c>
    </row>
    <row r="32" spans="1:1" ht="19.5">
      <c r="A32" s="117" t="s">
        <v>136</v>
      </c>
    </row>
    <row r="33" spans="1:1" ht="39">
      <c r="A33" s="118" t="s">
        <v>91</v>
      </c>
    </row>
    <row r="34" spans="1:1" ht="20.25" thickBot="1">
      <c r="A34" s="119" t="s">
        <v>92</v>
      </c>
    </row>
  </sheetData>
  <phoneticPr fontId="4" type="noConversion"/>
  <hyperlinks>
    <hyperlink ref="B1" location="預告統計資料發布時間表!A1" display="回發布時間表" xr:uid="{957386C2-CA83-4E60-B5EE-2767B535DC35}"/>
  </hyperlinks>
  <pageMargins left="0.7" right="0.7" top="0.75" bottom="0.75" header="0.3" footer="0.3"/>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4.9989318521683403E-2"/>
  </sheetPr>
  <dimension ref="A1:B34"/>
  <sheetViews>
    <sheetView topLeftCell="A13" workbookViewId="0">
      <selection activeCell="A12" sqref="A12"/>
    </sheetView>
  </sheetViews>
  <sheetFormatPr defaultColWidth="9" defaultRowHeight="16.5"/>
  <cols>
    <col min="1" max="1" width="93.625" style="108" customWidth="1"/>
    <col min="2" max="16384" width="9" style="108"/>
  </cols>
  <sheetData>
    <row r="1" spans="1:2" ht="19.5">
      <c r="A1" s="106" t="s">
        <v>229</v>
      </c>
      <c r="B1" s="130" t="s">
        <v>62</v>
      </c>
    </row>
    <row r="2" spans="1:2" ht="19.5">
      <c r="A2" s="110" t="s">
        <v>161</v>
      </c>
    </row>
    <row r="3" spans="1:2" ht="19.5">
      <c r="A3" s="110" t="s">
        <v>230</v>
      </c>
    </row>
    <row r="4" spans="1:2" ht="19.5">
      <c r="A4" s="111" t="s">
        <v>65</v>
      </c>
    </row>
    <row r="5" spans="1:2" ht="19.5">
      <c r="A5" s="127" t="s">
        <v>66</v>
      </c>
    </row>
    <row r="6" spans="1:2" ht="19.5">
      <c r="A6" s="127" t="s">
        <v>163</v>
      </c>
    </row>
    <row r="7" spans="1:2" ht="19.5">
      <c r="A7" s="135" t="s">
        <v>668</v>
      </c>
    </row>
    <row r="8" spans="1:2" ht="19.5">
      <c r="A8" s="135" t="s">
        <v>998</v>
      </c>
    </row>
    <row r="9" spans="1:2" ht="19.5">
      <c r="A9" s="135" t="s">
        <v>1018</v>
      </c>
    </row>
    <row r="10" spans="1:2" ht="19.5">
      <c r="A10" s="128" t="s">
        <v>70</v>
      </c>
    </row>
    <row r="11" spans="1:2" ht="19.5">
      <c r="A11" s="127" t="s">
        <v>165</v>
      </c>
    </row>
    <row r="12" spans="1:2" ht="78">
      <c r="A12" s="129" t="s">
        <v>664</v>
      </c>
    </row>
    <row r="13" spans="1:2" ht="19.5">
      <c r="A13" s="113" t="s">
        <v>72</v>
      </c>
    </row>
    <row r="14" spans="1:2" ht="37.5">
      <c r="A14" s="116" t="s">
        <v>231</v>
      </c>
    </row>
    <row r="15" spans="1:2" ht="19.5">
      <c r="A15" s="117" t="s">
        <v>168</v>
      </c>
    </row>
    <row r="16" spans="1:2" ht="19.5">
      <c r="A16" s="114" t="s">
        <v>75</v>
      </c>
    </row>
    <row r="17" spans="1:1" ht="39">
      <c r="A17" s="117" t="s">
        <v>193</v>
      </c>
    </row>
    <row r="18" spans="1:1" ht="19.5">
      <c r="A18" s="117" t="s">
        <v>232</v>
      </c>
    </row>
    <row r="19" spans="1:1" ht="19.5">
      <c r="A19" s="117" t="s">
        <v>233</v>
      </c>
    </row>
    <row r="20" spans="1:1" ht="19.5">
      <c r="A20" s="117" t="s">
        <v>196</v>
      </c>
    </row>
    <row r="21" spans="1:1" ht="19.5">
      <c r="A21" s="117" t="s">
        <v>197</v>
      </c>
    </row>
    <row r="22" spans="1:1" ht="19.5">
      <c r="A22" s="117" t="s">
        <v>174</v>
      </c>
    </row>
    <row r="23" spans="1:1" ht="19.5">
      <c r="A23" s="117" t="s">
        <v>188</v>
      </c>
    </row>
    <row r="24" spans="1:1" ht="19.5">
      <c r="A24" s="117" t="s">
        <v>176</v>
      </c>
    </row>
    <row r="25" spans="1:1" ht="19.5">
      <c r="A25" s="152" t="s">
        <v>679</v>
      </c>
    </row>
    <row r="26" spans="1:1" ht="19.5">
      <c r="A26" s="153" t="s">
        <v>86</v>
      </c>
    </row>
    <row r="27" spans="1:1" ht="19.5">
      <c r="A27" s="154" t="s">
        <v>87</v>
      </c>
    </row>
    <row r="28" spans="1:1" ht="39">
      <c r="A28" s="153" t="s">
        <v>680</v>
      </c>
    </row>
    <row r="29" spans="1:1" ht="39">
      <c r="A29" s="153" t="s">
        <v>681</v>
      </c>
    </row>
    <row r="30" spans="1:1" ht="19.5">
      <c r="A30" s="113" t="s">
        <v>88</v>
      </c>
    </row>
    <row r="31" spans="1:1" ht="39">
      <c r="A31" s="117" t="s">
        <v>199</v>
      </c>
    </row>
    <row r="32" spans="1:1" ht="19.5">
      <c r="A32" s="117" t="s">
        <v>136</v>
      </c>
    </row>
    <row r="33" spans="1:1" ht="39">
      <c r="A33" s="118" t="s">
        <v>91</v>
      </c>
    </row>
    <row r="34" spans="1:1" ht="20.25" thickBot="1">
      <c r="A34" s="119" t="s">
        <v>92</v>
      </c>
    </row>
  </sheetData>
  <phoneticPr fontId="4" type="noConversion"/>
  <hyperlinks>
    <hyperlink ref="B1" location="預告統計資料發布時間表!A1" display="回發布時間表" xr:uid="{00000000-0004-0000-0A00-000000000000}"/>
  </hyperlinks>
  <pageMargins left="0.7" right="0.7" top="0.75" bottom="0.75" header="0.3" footer="0.3"/>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1099512-75FC-447C-9AE3-1C0A1E3B0370}">
  <sheetPr>
    <tabColor theme="5" tint="0.39997558519241921"/>
  </sheetPr>
  <dimension ref="A1:B32"/>
  <sheetViews>
    <sheetView workbookViewId="0"/>
  </sheetViews>
  <sheetFormatPr defaultRowHeight="16.5"/>
  <cols>
    <col min="1" max="1" width="93.625" style="108" customWidth="1"/>
    <col min="2" max="16384" width="9" style="108"/>
  </cols>
  <sheetData>
    <row r="1" spans="1:2" ht="39">
      <c r="A1" s="445" t="s">
        <v>1908</v>
      </c>
      <c r="B1" s="435" t="s">
        <v>980</v>
      </c>
    </row>
    <row r="2" spans="1:2" ht="19.5">
      <c r="A2" s="109" t="s">
        <v>161</v>
      </c>
    </row>
    <row r="3" spans="1:2" ht="19.5">
      <c r="A3" s="109" t="s">
        <v>1075</v>
      </c>
    </row>
    <row r="4" spans="1:2" ht="19.5">
      <c r="A4" s="113" t="s">
        <v>65</v>
      </c>
    </row>
    <row r="5" spans="1:2" ht="19.5">
      <c r="A5" s="441" t="s">
        <v>1056</v>
      </c>
    </row>
    <row r="6" spans="1:2" ht="19.5">
      <c r="A6" s="441" t="s">
        <v>1057</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72</v>
      </c>
    </row>
    <row r="14" spans="1:2" ht="75">
      <c r="A14" s="116" t="s">
        <v>1076</v>
      </c>
    </row>
    <row r="15" spans="1:2" ht="19.5">
      <c r="A15" s="117" t="s">
        <v>168</v>
      </c>
    </row>
    <row r="16" spans="1:2" ht="19.5">
      <c r="A16" s="114" t="s">
        <v>75</v>
      </c>
    </row>
    <row r="17" spans="1:1" ht="19.5">
      <c r="A17" s="117" t="s">
        <v>1061</v>
      </c>
    </row>
    <row r="18" spans="1:1" ht="19.5">
      <c r="A18" s="117" t="s">
        <v>1077</v>
      </c>
    </row>
    <row r="19" spans="1:1" ht="19.5">
      <c r="A19" s="117" t="s">
        <v>1063</v>
      </c>
    </row>
    <row r="20" spans="1:1" ht="19.5">
      <c r="A20" s="117" t="s">
        <v>174</v>
      </c>
    </row>
    <row r="21" spans="1:1" ht="19.5">
      <c r="A21" s="117" t="s">
        <v>1078</v>
      </c>
    </row>
    <row r="22" spans="1:1" ht="19.5">
      <c r="A22" s="117" t="s">
        <v>176</v>
      </c>
    </row>
    <row r="23" spans="1:1" ht="19.5">
      <c r="A23" s="117" t="s">
        <v>1013</v>
      </c>
    </row>
    <row r="24" spans="1:1" ht="19.5">
      <c r="A24" s="117" t="s">
        <v>86</v>
      </c>
    </row>
    <row r="25" spans="1:1" ht="19.5">
      <c r="A25" s="113" t="s">
        <v>87</v>
      </c>
    </row>
    <row r="26" spans="1:1" ht="39">
      <c r="A26" s="124" t="s">
        <v>674</v>
      </c>
    </row>
    <row r="27" spans="1:1" ht="39">
      <c r="A27" s="117" t="s">
        <v>1074</v>
      </c>
    </row>
    <row r="28" spans="1:1" ht="19.5">
      <c r="A28" s="113" t="s">
        <v>88</v>
      </c>
    </row>
    <row r="29" spans="1:1" ht="39">
      <c r="A29" s="117" t="s">
        <v>1054</v>
      </c>
    </row>
    <row r="30" spans="1:1" ht="19.5">
      <c r="A30" s="117" t="s">
        <v>136</v>
      </c>
    </row>
    <row r="31" spans="1:1" ht="39">
      <c r="A31" s="118" t="s">
        <v>91</v>
      </c>
    </row>
    <row r="32" spans="1:1" ht="20.25" thickBot="1">
      <c r="A32" s="119" t="s">
        <v>92</v>
      </c>
    </row>
  </sheetData>
  <phoneticPr fontId="4" type="noConversion"/>
  <hyperlinks>
    <hyperlink ref="B1" location="預告統計資料發布時間表!A1" display="回發布時間表" xr:uid="{3E92297B-AB87-4EB8-9111-47C3CF913AFD}"/>
  </hyperlinks>
  <pageMargins left="0.7" right="0.7" top="0.75" bottom="0.75" header="0.3" footer="0.3"/>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3512A6A-F780-41D8-AF3A-EA946FA64A56}">
  <sheetPr>
    <tabColor theme="5" tint="0.39997558519241921"/>
  </sheetPr>
  <dimension ref="A1:B37"/>
  <sheetViews>
    <sheetView workbookViewId="0"/>
  </sheetViews>
  <sheetFormatPr defaultRowHeight="16.5"/>
  <cols>
    <col min="1" max="1" width="93.625" style="108" customWidth="1"/>
    <col min="2" max="16384" width="9" style="108"/>
  </cols>
  <sheetData>
    <row r="1" spans="1:2" ht="39">
      <c r="A1" s="445" t="s">
        <v>1909</v>
      </c>
      <c r="B1" s="435" t="s">
        <v>980</v>
      </c>
    </row>
    <row r="2" spans="1:2" ht="19.5">
      <c r="A2" s="109" t="s">
        <v>161</v>
      </c>
    </row>
    <row r="3" spans="1:2" ht="19.5">
      <c r="A3" s="109" t="s">
        <v>1079</v>
      </c>
    </row>
    <row r="4" spans="1:2" ht="19.5">
      <c r="A4" s="113" t="s">
        <v>65</v>
      </c>
    </row>
    <row r="5" spans="1:2" ht="19.5">
      <c r="A5" s="441" t="s">
        <v>1056</v>
      </c>
    </row>
    <row r="6" spans="1:2" ht="19.5">
      <c r="A6" s="441" t="s">
        <v>1057</v>
      </c>
    </row>
    <row r="7" spans="1:2" ht="19.5">
      <c r="A7" s="442" t="s">
        <v>668</v>
      </c>
    </row>
    <row r="8" spans="1:2" ht="19.5">
      <c r="A8" s="442" t="s">
        <v>998</v>
      </c>
    </row>
    <row r="9" spans="1:2" ht="19.5">
      <c r="A9" s="442" t="s">
        <v>1018</v>
      </c>
    </row>
    <row r="10" spans="1:2" ht="19.5">
      <c r="A10" s="443" t="s">
        <v>70</v>
      </c>
    </row>
    <row r="11" spans="1:2" ht="19.5">
      <c r="A11" s="441" t="s">
        <v>1048</v>
      </c>
    </row>
    <row r="12" spans="1:2" ht="78">
      <c r="A12" s="117" t="s">
        <v>996</v>
      </c>
    </row>
    <row r="13" spans="1:2" ht="19.5">
      <c r="A13" s="113" t="s">
        <v>72</v>
      </c>
    </row>
    <row r="14" spans="1:2" ht="93.75">
      <c r="A14" s="116" t="s">
        <v>1080</v>
      </c>
    </row>
    <row r="15" spans="1:2" ht="19.5">
      <c r="A15" s="117" t="s">
        <v>168</v>
      </c>
    </row>
    <row r="16" spans="1:2" ht="19.5">
      <c r="A16" s="114" t="s">
        <v>75</v>
      </c>
    </row>
    <row r="17" spans="1:1" ht="58.5">
      <c r="A17" s="117" t="s">
        <v>1081</v>
      </c>
    </row>
    <row r="18" spans="1:1" ht="39">
      <c r="A18" s="117" t="s">
        <v>1082</v>
      </c>
    </row>
    <row r="19" spans="1:1" ht="19.5">
      <c r="A19" s="117" t="s">
        <v>633</v>
      </c>
    </row>
    <row r="20" spans="1:1" ht="39">
      <c r="A20" s="117" t="s">
        <v>1083</v>
      </c>
    </row>
    <row r="21" spans="1:1" ht="19.5">
      <c r="A21" s="117" t="s">
        <v>1084</v>
      </c>
    </row>
    <row r="22" spans="1:1" ht="19.5">
      <c r="A22" s="117" t="s">
        <v>1085</v>
      </c>
    </row>
    <row r="23" spans="1:1" ht="19.5">
      <c r="A23" s="117" t="s">
        <v>1086</v>
      </c>
    </row>
    <row r="24" spans="1:1" ht="19.5">
      <c r="A24" s="117" t="s">
        <v>1087</v>
      </c>
    </row>
    <row r="25" spans="1:1" ht="19.5">
      <c r="A25" s="117" t="s">
        <v>1088</v>
      </c>
    </row>
    <row r="26" spans="1:1" ht="19.5">
      <c r="A26" s="117" t="s">
        <v>1089</v>
      </c>
    </row>
    <row r="27" spans="1:1" ht="19.5">
      <c r="A27" s="117" t="s">
        <v>176</v>
      </c>
    </row>
    <row r="28" spans="1:1" ht="19.5">
      <c r="A28" s="117" t="s">
        <v>1013</v>
      </c>
    </row>
    <row r="29" spans="1:1" ht="19.5">
      <c r="A29" s="117" t="s">
        <v>86</v>
      </c>
    </row>
    <row r="30" spans="1:1" ht="19.5">
      <c r="A30" s="113" t="s">
        <v>87</v>
      </c>
    </row>
    <row r="31" spans="1:1" ht="39">
      <c r="A31" s="124" t="s">
        <v>674</v>
      </c>
    </row>
    <row r="32" spans="1:1" ht="39">
      <c r="A32" s="117" t="s">
        <v>1074</v>
      </c>
    </row>
    <row r="33" spans="1:1" ht="19.5">
      <c r="A33" s="113" t="s">
        <v>88</v>
      </c>
    </row>
    <row r="34" spans="1:1" ht="39">
      <c r="A34" s="117" t="s">
        <v>1090</v>
      </c>
    </row>
    <row r="35" spans="1:1" ht="19.5">
      <c r="A35" s="117" t="s">
        <v>136</v>
      </c>
    </row>
    <row r="36" spans="1:1" ht="39">
      <c r="A36" s="118" t="s">
        <v>91</v>
      </c>
    </row>
    <row r="37" spans="1:1" ht="20.25" thickBot="1">
      <c r="A37" s="119" t="s">
        <v>92</v>
      </c>
    </row>
  </sheetData>
  <phoneticPr fontId="4" type="noConversion"/>
  <hyperlinks>
    <hyperlink ref="B1" location="預告統計資料發布時間表!A1" display="回發布時間表" xr:uid="{B959323C-4BAC-465D-BEED-8A0E1CA8315C}"/>
  </hyperlinks>
  <pageMargins left="0.7" right="0.7" top="0.75" bottom="0.75" header="0.3" footer="0.3"/>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34EF3C-CCC4-468F-A9B6-0A449B5829FE}">
  <sheetPr>
    <tabColor theme="8" tint="0.79998168889431442"/>
  </sheetPr>
  <dimension ref="A1:B34"/>
  <sheetViews>
    <sheetView workbookViewId="0">
      <selection activeCell="B1" sqref="B1"/>
    </sheetView>
  </sheetViews>
  <sheetFormatPr defaultRowHeight="16.5"/>
  <cols>
    <col min="1" max="1" width="93.625" style="108" customWidth="1"/>
    <col min="2" max="16384" width="9" style="108"/>
  </cols>
  <sheetData>
    <row r="1" spans="1:2" ht="19.5">
      <c r="A1" s="434" t="s">
        <v>1115</v>
      </c>
      <c r="B1" s="435" t="s">
        <v>980</v>
      </c>
    </row>
    <row r="2" spans="1:2" ht="19.5">
      <c r="A2" s="109" t="s">
        <v>303</v>
      </c>
    </row>
    <row r="3" spans="1:2" ht="19.5">
      <c r="A3" s="109" t="s">
        <v>1104</v>
      </c>
    </row>
    <row r="4" spans="1:2" ht="19.5">
      <c r="A4" s="113" t="s">
        <v>65</v>
      </c>
    </row>
    <row r="5" spans="1:2" ht="19.5">
      <c r="A5" s="441" t="s">
        <v>1056</v>
      </c>
    </row>
    <row r="6" spans="1:2" ht="19.5">
      <c r="A6" s="441" t="s">
        <v>1636</v>
      </c>
    </row>
    <row r="7" spans="1:2" ht="19.5">
      <c r="A7" s="442" t="s">
        <v>670</v>
      </c>
    </row>
    <row r="8" spans="1:2" ht="19.5">
      <c r="A8" s="442" t="s">
        <v>998</v>
      </c>
    </row>
    <row r="9" spans="1:2" ht="19.5">
      <c r="A9" s="442" t="s">
        <v>1220</v>
      </c>
    </row>
    <row r="10" spans="1:2" ht="19.5">
      <c r="A10" s="443" t="s">
        <v>70</v>
      </c>
    </row>
    <row r="11" spans="1:2" ht="19.5">
      <c r="A11" s="441" t="s">
        <v>1048</v>
      </c>
    </row>
    <row r="12" spans="1:2" ht="78">
      <c r="A12" s="117" t="s">
        <v>996</v>
      </c>
    </row>
    <row r="13" spans="1:2" ht="19.5">
      <c r="A13" s="113" t="s">
        <v>72</v>
      </c>
    </row>
    <row r="14" spans="1:2" ht="56.25">
      <c r="A14" s="116" t="s">
        <v>1105</v>
      </c>
    </row>
    <row r="15" spans="1:2" ht="58.5">
      <c r="A15" s="117" t="s">
        <v>1106</v>
      </c>
    </row>
    <row r="16" spans="1:2" ht="19.5">
      <c r="A16" s="114" t="s">
        <v>75</v>
      </c>
    </row>
    <row r="17" spans="1:1" ht="78">
      <c r="A17" s="117" t="s">
        <v>1107</v>
      </c>
    </row>
    <row r="18" spans="1:1" ht="39">
      <c r="A18" s="117" t="s">
        <v>1108</v>
      </c>
    </row>
    <row r="19" spans="1:1" ht="39">
      <c r="A19" s="117" t="s">
        <v>1109</v>
      </c>
    </row>
    <row r="20" spans="1:1" ht="117">
      <c r="A20" s="117" t="s">
        <v>1110</v>
      </c>
    </row>
    <row r="21" spans="1:1" ht="39">
      <c r="A21" s="117" t="s">
        <v>1111</v>
      </c>
    </row>
    <row r="22" spans="1:1" ht="19.5">
      <c r="A22" s="117" t="s">
        <v>317</v>
      </c>
    </row>
    <row r="23" spans="1:1" ht="78">
      <c r="A23" s="117" t="s">
        <v>1112</v>
      </c>
    </row>
    <row r="24" spans="1:1" ht="19.5">
      <c r="A24" s="117" t="s">
        <v>176</v>
      </c>
    </row>
    <row r="25" spans="1:1" ht="19.5">
      <c r="A25" s="117" t="s">
        <v>319</v>
      </c>
    </row>
    <row r="26" spans="1:1" ht="19.5">
      <c r="A26" s="117" t="s">
        <v>86</v>
      </c>
    </row>
    <row r="27" spans="1:1" ht="19.5">
      <c r="A27" s="113" t="s">
        <v>87</v>
      </c>
    </row>
    <row r="28" spans="1:1" ht="39">
      <c r="A28" s="117" t="s">
        <v>320</v>
      </c>
    </row>
    <row r="29" spans="1:1" ht="39">
      <c r="A29" s="117" t="s">
        <v>321</v>
      </c>
    </row>
    <row r="30" spans="1:1" ht="19.5">
      <c r="A30" s="113" t="s">
        <v>88</v>
      </c>
    </row>
    <row r="31" spans="1:1" ht="39">
      <c r="A31" s="117" t="s">
        <v>1113</v>
      </c>
    </row>
    <row r="32" spans="1:1" ht="19.5">
      <c r="A32" s="117" t="s">
        <v>136</v>
      </c>
    </row>
    <row r="33" spans="1:1" ht="39">
      <c r="A33" s="118" t="s">
        <v>91</v>
      </c>
    </row>
    <row r="34" spans="1:1" ht="20.25" thickBot="1">
      <c r="A34" s="119" t="s">
        <v>92</v>
      </c>
    </row>
  </sheetData>
  <phoneticPr fontId="4" type="noConversion"/>
  <hyperlinks>
    <hyperlink ref="B1" location="預告統計資料發布時間表!A1" display="回發布時間表" xr:uid="{15A695A8-C674-4F43-9BB7-AC2AE8943911}"/>
  </hyperlinks>
  <pageMargins left="0.7" right="0.7" top="0.75" bottom="0.75" header="0.3" footer="0.3"/>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A08C1A-245A-42C4-A419-3A19114749DB}">
  <sheetPr>
    <tabColor theme="8" tint="0.79998168889431442"/>
  </sheetPr>
  <dimension ref="A1:B33"/>
  <sheetViews>
    <sheetView workbookViewId="0">
      <selection activeCell="B1" sqref="B1"/>
    </sheetView>
  </sheetViews>
  <sheetFormatPr defaultRowHeight="16.5"/>
  <cols>
    <col min="1" max="1" width="93.625" style="108" customWidth="1"/>
    <col min="2" max="16384" width="9" style="108"/>
  </cols>
  <sheetData>
    <row r="1" spans="1:2" ht="19.5">
      <c r="A1" s="434" t="s">
        <v>1115</v>
      </c>
      <c r="B1" s="435" t="s">
        <v>980</v>
      </c>
    </row>
    <row r="2" spans="1:2" ht="19.5">
      <c r="A2" s="109" t="s">
        <v>303</v>
      </c>
    </row>
    <row r="3" spans="1:2" ht="19.5">
      <c r="A3" s="109" t="s">
        <v>1104</v>
      </c>
    </row>
    <row r="4" spans="1:2" ht="19.5">
      <c r="A4" s="113" t="s">
        <v>65</v>
      </c>
    </row>
    <row r="5" spans="1:2" ht="19.5">
      <c r="A5" s="441" t="s">
        <v>1056</v>
      </c>
    </row>
    <row r="6" spans="1:2" ht="19.5">
      <c r="A6" s="441" t="s">
        <v>1637</v>
      </c>
    </row>
    <row r="7" spans="1:2" ht="19.5">
      <c r="A7" s="442" t="s">
        <v>670</v>
      </c>
    </row>
    <row r="8" spans="1:2" ht="19.5">
      <c r="A8" s="442" t="s">
        <v>998</v>
      </c>
    </row>
    <row r="9" spans="1:2" ht="19.5">
      <c r="A9" s="442" t="s">
        <v>1220</v>
      </c>
    </row>
    <row r="10" spans="1:2" ht="19.5">
      <c r="A10" s="443" t="s">
        <v>70</v>
      </c>
    </row>
    <row r="11" spans="1:2" ht="19.5">
      <c r="A11" s="441" t="s">
        <v>1048</v>
      </c>
    </row>
    <row r="12" spans="1:2" ht="78">
      <c r="A12" s="117" t="s">
        <v>996</v>
      </c>
    </row>
    <row r="13" spans="1:2" ht="19.5">
      <c r="A13" s="113" t="s">
        <v>72</v>
      </c>
    </row>
    <row r="14" spans="1:2" ht="56.25">
      <c r="A14" s="116" t="s">
        <v>1120</v>
      </c>
    </row>
    <row r="15" spans="1:2" ht="58.5">
      <c r="A15" s="115" t="s">
        <v>1121</v>
      </c>
    </row>
    <row r="16" spans="1:2" ht="19.5">
      <c r="A16" s="114" t="s">
        <v>75</v>
      </c>
    </row>
    <row r="17" spans="1:1" ht="97.5">
      <c r="A17" s="117" t="s">
        <v>1122</v>
      </c>
    </row>
    <row r="18" spans="1:1" ht="39">
      <c r="A18" s="117" t="s">
        <v>1123</v>
      </c>
    </row>
    <row r="19" spans="1:1" ht="58.5">
      <c r="A19" s="117" t="s">
        <v>1124</v>
      </c>
    </row>
    <row r="20" spans="1:1" ht="117">
      <c r="A20" s="117" t="s">
        <v>1125</v>
      </c>
    </row>
    <row r="21" spans="1:1" ht="19.5">
      <c r="A21" s="117" t="s">
        <v>317</v>
      </c>
    </row>
    <row r="22" spans="1:1" ht="117">
      <c r="A22" s="117" t="s">
        <v>1126</v>
      </c>
    </row>
    <row r="23" spans="1:1" ht="19.5">
      <c r="A23" s="117" t="s">
        <v>176</v>
      </c>
    </row>
    <row r="24" spans="1:1" ht="19.5">
      <c r="A24" s="117" t="s">
        <v>319</v>
      </c>
    </row>
    <row r="25" spans="1:1" ht="19.5">
      <c r="A25" s="117" t="s">
        <v>86</v>
      </c>
    </row>
    <row r="26" spans="1:1" ht="19.5">
      <c r="A26" s="113" t="s">
        <v>87</v>
      </c>
    </row>
    <row r="27" spans="1:1" ht="39">
      <c r="A27" s="117" t="s">
        <v>320</v>
      </c>
    </row>
    <row r="28" spans="1:1" ht="39">
      <c r="A28" s="117" t="s">
        <v>321</v>
      </c>
    </row>
    <row r="29" spans="1:1" ht="19.5">
      <c r="A29" s="113" t="s">
        <v>88</v>
      </c>
    </row>
    <row r="30" spans="1:1" ht="39">
      <c r="A30" s="117" t="s">
        <v>1127</v>
      </c>
    </row>
    <row r="31" spans="1:1" ht="19.5">
      <c r="A31" s="117" t="s">
        <v>136</v>
      </c>
    </row>
    <row r="32" spans="1:1" ht="39">
      <c r="A32" s="118" t="s">
        <v>91</v>
      </c>
    </row>
    <row r="33" spans="1:1" ht="20.25" thickBot="1">
      <c r="A33" s="119" t="s">
        <v>92</v>
      </c>
    </row>
  </sheetData>
  <phoneticPr fontId="4" type="noConversion"/>
  <hyperlinks>
    <hyperlink ref="B1" location="預告統計資料發布時間表!A1" display="回發布時間表" xr:uid="{3B0A3C3E-9E01-4970-A17E-A308C5551F9A}"/>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93E95-0C5D-40FE-9AB6-BAA6BB23A96C}">
  <sheetPr>
    <tabColor theme="8" tint="0.79998168889431442"/>
  </sheetPr>
  <dimension ref="A1:C37"/>
  <sheetViews>
    <sheetView workbookViewId="0">
      <selection activeCell="B1" sqref="B1"/>
    </sheetView>
  </sheetViews>
  <sheetFormatPr defaultRowHeight="16.5"/>
  <cols>
    <col min="1" max="1" width="93.5" style="108" customWidth="1"/>
    <col min="2" max="16384" width="9" style="108"/>
  </cols>
  <sheetData>
    <row r="1" spans="1:3" ht="19.5">
      <c r="A1" s="434" t="s">
        <v>1132</v>
      </c>
      <c r="B1" s="435" t="s">
        <v>980</v>
      </c>
    </row>
    <row r="2" spans="1:3" ht="19.5">
      <c r="A2" s="109" t="s">
        <v>303</v>
      </c>
    </row>
    <row r="3" spans="1:3" ht="19.5">
      <c r="A3" s="109" t="s">
        <v>324</v>
      </c>
    </row>
    <row r="4" spans="1:3" ht="19.5">
      <c r="A4" s="113" t="s">
        <v>65</v>
      </c>
    </row>
    <row r="5" spans="1:3" ht="19.5">
      <c r="A5" s="441" t="s">
        <v>1056</v>
      </c>
    </row>
    <row r="6" spans="1:3" ht="19.5">
      <c r="A6" s="441" t="s">
        <v>1116</v>
      </c>
    </row>
    <row r="7" spans="1:3" ht="19.5">
      <c r="A7" s="442" t="s">
        <v>671</v>
      </c>
    </row>
    <row r="8" spans="1:3" ht="19.5">
      <c r="A8" s="442" t="s">
        <v>998</v>
      </c>
    </row>
    <row r="9" spans="1:3" ht="19.5">
      <c r="A9" s="442" t="s">
        <v>1131</v>
      </c>
    </row>
    <row r="10" spans="1:3" ht="19.5">
      <c r="A10" s="443" t="s">
        <v>70</v>
      </c>
    </row>
    <row r="11" spans="1:3" ht="19.5">
      <c r="A11" s="441" t="s">
        <v>1048</v>
      </c>
    </row>
    <row r="12" spans="1:3" ht="78">
      <c r="A12" s="117" t="s">
        <v>996</v>
      </c>
    </row>
    <row r="13" spans="1:3" ht="19.5">
      <c r="A13" s="113" t="s">
        <v>72</v>
      </c>
      <c r="C13" s="121"/>
    </row>
    <row r="14" spans="1:3" ht="18.75">
      <c r="A14" s="116" t="s">
        <v>1128</v>
      </c>
    </row>
    <row r="15" spans="1:3" ht="19.5">
      <c r="A15" s="117" t="s">
        <v>326</v>
      </c>
    </row>
    <row r="16" spans="1:3" ht="19.5">
      <c r="A16" s="114" t="s">
        <v>75</v>
      </c>
    </row>
    <row r="17" spans="1:1" ht="58.5">
      <c r="A17" s="117" t="s">
        <v>327</v>
      </c>
    </row>
    <row r="18" spans="1:1" ht="19.5">
      <c r="A18" s="117" t="s">
        <v>328</v>
      </c>
    </row>
    <row r="19" spans="1:1" ht="19.5">
      <c r="A19" s="117" t="s">
        <v>329</v>
      </c>
    </row>
    <row r="20" spans="1:1" ht="19.5">
      <c r="A20" s="117" t="s">
        <v>330</v>
      </c>
    </row>
    <row r="21" spans="1:1" ht="19.5">
      <c r="A21" s="117" t="s">
        <v>331</v>
      </c>
    </row>
    <row r="22" spans="1:1" ht="58.5">
      <c r="A22" s="117" t="s">
        <v>332</v>
      </c>
    </row>
    <row r="23" spans="1:1" ht="195">
      <c r="A23" s="117" t="s">
        <v>333</v>
      </c>
    </row>
    <row r="24" spans="1:1" ht="370.5">
      <c r="A24" s="117" t="s">
        <v>1129</v>
      </c>
    </row>
    <row r="25" spans="1:1" ht="19.5">
      <c r="A25" s="117" t="s">
        <v>335</v>
      </c>
    </row>
    <row r="26" spans="1:1" ht="58.5">
      <c r="A26" s="117" t="s">
        <v>336</v>
      </c>
    </row>
    <row r="27" spans="1:1" ht="19.5">
      <c r="A27" s="117" t="s">
        <v>268</v>
      </c>
    </row>
    <row r="28" spans="1:1" ht="19.5">
      <c r="A28" s="117" t="s">
        <v>337</v>
      </c>
    </row>
    <row r="29" spans="1:1" ht="19.5">
      <c r="A29" s="117" t="s">
        <v>86</v>
      </c>
    </row>
    <row r="30" spans="1:1" ht="19.5">
      <c r="A30" s="113" t="s">
        <v>87</v>
      </c>
    </row>
    <row r="31" spans="1:1" ht="39">
      <c r="A31" s="117" t="s">
        <v>338</v>
      </c>
    </row>
    <row r="32" spans="1:1" ht="39" customHeight="1">
      <c r="A32" s="117" t="s">
        <v>339</v>
      </c>
    </row>
    <row r="33" spans="1:1" ht="19.5">
      <c r="A33" s="113" t="s">
        <v>88</v>
      </c>
    </row>
    <row r="34" spans="1:1" ht="58.5">
      <c r="A34" s="117" t="s">
        <v>1130</v>
      </c>
    </row>
    <row r="35" spans="1:1" ht="19.5">
      <c r="A35" s="117" t="s">
        <v>136</v>
      </c>
    </row>
    <row r="36" spans="1:1" ht="39">
      <c r="A36" s="118" t="s">
        <v>91</v>
      </c>
    </row>
    <row r="37" spans="1:1" ht="20.25" thickBot="1">
      <c r="A37" s="119" t="s">
        <v>92</v>
      </c>
    </row>
  </sheetData>
  <phoneticPr fontId="4" type="noConversion"/>
  <hyperlinks>
    <hyperlink ref="B1" location="預告統計資料發布時間表!A1" display="回發布時間表" xr:uid="{F1568A96-C265-46D9-B040-C658B5DA0F1A}"/>
  </hyperlinks>
  <pageMargins left="0.7" right="0.7" top="0.75" bottom="0.75" header="0.3" footer="0.3"/>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0DE823-816F-4E02-A9D7-9DB941067E02}">
  <sheetPr>
    <tabColor theme="6" tint="0.79998168889431442"/>
  </sheetPr>
  <dimension ref="A1:C60"/>
  <sheetViews>
    <sheetView workbookViewId="0"/>
  </sheetViews>
  <sheetFormatPr defaultRowHeight="16.5"/>
  <cols>
    <col min="1" max="1" width="104.5" style="108" customWidth="1"/>
    <col min="2" max="16384" width="9" style="108"/>
  </cols>
  <sheetData>
    <row r="1" spans="1:3" ht="19.5">
      <c r="A1" s="434" t="s">
        <v>1135</v>
      </c>
      <c r="B1" s="435" t="s">
        <v>980</v>
      </c>
    </row>
    <row r="2" spans="1:3" ht="19.5">
      <c r="A2" s="109" t="s">
        <v>93</v>
      </c>
    </row>
    <row r="3" spans="1:3" ht="19.5">
      <c r="A3" s="109" t="s">
        <v>597</v>
      </c>
    </row>
    <row r="4" spans="1:3" ht="19.5">
      <c r="A4" s="113" t="s">
        <v>65</v>
      </c>
    </row>
    <row r="5" spans="1:3" ht="19.5">
      <c r="A5" s="441" t="s">
        <v>1056</v>
      </c>
    </row>
    <row r="6" spans="1:3" ht="19.5">
      <c r="A6" s="441" t="s">
        <v>1136</v>
      </c>
    </row>
    <row r="7" spans="1:3" ht="19.5">
      <c r="A7" s="442" t="s">
        <v>1137</v>
      </c>
    </row>
    <row r="8" spans="1:3" ht="19.5">
      <c r="A8" s="442" t="s">
        <v>998</v>
      </c>
    </row>
    <row r="9" spans="1:3" ht="19.5">
      <c r="A9" s="442" t="s">
        <v>999</v>
      </c>
    </row>
    <row r="10" spans="1:3" ht="19.5">
      <c r="A10" s="443" t="s">
        <v>70</v>
      </c>
    </row>
    <row r="11" spans="1:3" ht="19.5">
      <c r="A11" s="441" t="s">
        <v>1048</v>
      </c>
    </row>
    <row r="12" spans="1:3" ht="78">
      <c r="A12" s="117" t="s">
        <v>996</v>
      </c>
    </row>
    <row r="13" spans="1:3" ht="19.5">
      <c r="A13" s="113" t="s">
        <v>72</v>
      </c>
      <c r="C13" s="121"/>
    </row>
    <row r="14" spans="1:3" ht="18.75">
      <c r="A14" s="116" t="s">
        <v>598</v>
      </c>
    </row>
    <row r="15" spans="1:3" ht="19.5">
      <c r="A15" s="117" t="s">
        <v>599</v>
      </c>
    </row>
    <row r="16" spans="1:3" ht="19.5">
      <c r="A16" s="114" t="s">
        <v>600</v>
      </c>
    </row>
    <row r="17" spans="1:1" ht="39">
      <c r="A17" s="115" t="s">
        <v>601</v>
      </c>
    </row>
    <row r="18" spans="1:1" ht="19.5">
      <c r="A18" s="115" t="s">
        <v>602</v>
      </c>
    </row>
    <row r="19" spans="1:1" ht="39">
      <c r="A19" s="115" t="s">
        <v>603</v>
      </c>
    </row>
    <row r="20" spans="1:1" ht="58.5">
      <c r="A20" s="115" t="s">
        <v>604</v>
      </c>
    </row>
    <row r="21" spans="1:1" ht="39">
      <c r="A21" s="115" t="s">
        <v>605</v>
      </c>
    </row>
    <row r="22" spans="1:1" ht="39">
      <c r="A22" s="115" t="s">
        <v>606</v>
      </c>
    </row>
    <row r="23" spans="1:1" ht="39">
      <c r="A23" s="115" t="s">
        <v>607</v>
      </c>
    </row>
    <row r="24" spans="1:1" ht="19.5">
      <c r="A24" s="115" t="s">
        <v>608</v>
      </c>
    </row>
    <row r="25" spans="1:1" ht="39">
      <c r="A25" s="115" t="s">
        <v>609</v>
      </c>
    </row>
    <row r="26" spans="1:1" ht="39">
      <c r="A26" s="115" t="s">
        <v>610</v>
      </c>
    </row>
    <row r="27" spans="1:1" ht="39">
      <c r="A27" s="115" t="s">
        <v>611</v>
      </c>
    </row>
    <row r="28" spans="1:1" ht="39">
      <c r="A28" s="115" t="s">
        <v>612</v>
      </c>
    </row>
    <row r="29" spans="1:1" ht="39">
      <c r="A29" s="115" t="s">
        <v>613</v>
      </c>
    </row>
    <row r="30" spans="1:1" ht="39">
      <c r="A30" s="115" t="s">
        <v>614</v>
      </c>
    </row>
    <row r="31" spans="1:1" ht="39">
      <c r="A31" s="115" t="s">
        <v>615</v>
      </c>
    </row>
    <row r="32" spans="1:1" ht="39">
      <c r="A32" s="115" t="s">
        <v>616</v>
      </c>
    </row>
    <row r="33" spans="1:1" ht="39">
      <c r="A33" s="115" t="s">
        <v>617</v>
      </c>
    </row>
    <row r="34" spans="1:1" ht="39">
      <c r="A34" s="115" t="s">
        <v>618</v>
      </c>
    </row>
    <row r="35" spans="1:1" ht="19.5">
      <c r="A35" s="115" t="s">
        <v>619</v>
      </c>
    </row>
    <row r="36" spans="1:1" ht="39">
      <c r="A36" s="115" t="s">
        <v>620</v>
      </c>
    </row>
    <row r="37" spans="1:1" ht="19.5">
      <c r="A37" s="115" t="s">
        <v>621</v>
      </c>
    </row>
    <row r="38" spans="1:1" ht="19.5">
      <c r="A38" s="115" t="s">
        <v>622</v>
      </c>
    </row>
    <row r="39" spans="1:1" ht="19.5">
      <c r="A39" s="115" t="s">
        <v>623</v>
      </c>
    </row>
    <row r="40" spans="1:1" ht="39">
      <c r="A40" s="115" t="s">
        <v>624</v>
      </c>
    </row>
    <row r="41" spans="1:1" ht="19.5">
      <c r="A41" s="117" t="s">
        <v>428</v>
      </c>
    </row>
    <row r="42" spans="1:1" ht="58.5">
      <c r="A42" s="117" t="s">
        <v>625</v>
      </c>
    </row>
    <row r="43" spans="1:1" ht="19.5">
      <c r="A43" s="117" t="s">
        <v>464</v>
      </c>
    </row>
    <row r="44" spans="1:1" ht="19.5">
      <c r="A44" s="117" t="s">
        <v>319</v>
      </c>
    </row>
    <row r="45" spans="1:1" ht="19.5">
      <c r="A45" s="117" t="s">
        <v>86</v>
      </c>
    </row>
    <row r="46" spans="1:1" ht="19.5">
      <c r="A46" s="113" t="s">
        <v>87</v>
      </c>
    </row>
    <row r="47" spans="1:1" ht="39">
      <c r="A47" s="117" t="s">
        <v>626</v>
      </c>
    </row>
    <row r="48" spans="1:1" ht="39">
      <c r="A48" s="117" t="s">
        <v>134</v>
      </c>
    </row>
    <row r="49" spans="1:1" ht="19.5">
      <c r="A49" s="113" t="s">
        <v>88</v>
      </c>
    </row>
    <row r="50" spans="1:1" ht="39">
      <c r="A50" s="117" t="s">
        <v>627</v>
      </c>
    </row>
    <row r="51" spans="1:1" ht="19.5">
      <c r="A51" s="117" t="s">
        <v>136</v>
      </c>
    </row>
    <row r="52" spans="1:1" ht="39">
      <c r="A52" s="118" t="s">
        <v>91</v>
      </c>
    </row>
    <row r="53" spans="1:1" ht="20.25" thickBot="1">
      <c r="A53" s="119" t="s">
        <v>92</v>
      </c>
    </row>
    <row r="60" spans="1:1" ht="39" customHeight="1"/>
  </sheetData>
  <phoneticPr fontId="4" type="noConversion"/>
  <hyperlinks>
    <hyperlink ref="B1" location="預告統計資料發布時間表!A1" display="回發布時間表" xr:uid="{E77C03CB-511A-41A6-AFA8-9A9B955F109F}"/>
  </hyperlinks>
  <pageMargins left="0.7" right="0.7" top="0.75" bottom="0.75" header="0.3" footer="0.3"/>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97BBA4-B41C-488B-8295-D22AF0694B9A}">
  <sheetPr>
    <tabColor theme="5" tint="0.39997558519241921"/>
  </sheetPr>
  <dimension ref="A1:C45"/>
  <sheetViews>
    <sheetView workbookViewId="0">
      <selection activeCell="B1" sqref="B1"/>
    </sheetView>
  </sheetViews>
  <sheetFormatPr defaultRowHeight="16.5"/>
  <cols>
    <col min="1" max="1" width="104.5" style="108" customWidth="1"/>
    <col min="2" max="16384" width="9" style="108"/>
  </cols>
  <sheetData>
    <row r="1" spans="1:3" ht="19.5">
      <c r="A1" s="434" t="s">
        <v>2376</v>
      </c>
      <c r="B1" s="435" t="s">
        <v>980</v>
      </c>
    </row>
    <row r="2" spans="1:3" ht="19.5">
      <c r="A2" s="109" t="s">
        <v>1138</v>
      </c>
    </row>
    <row r="3" spans="1:3" ht="19.5">
      <c r="A3" s="109" t="s">
        <v>597</v>
      </c>
    </row>
    <row r="4" spans="1:3" ht="19.5">
      <c r="A4" s="113" t="s">
        <v>65</v>
      </c>
    </row>
    <row r="5" spans="1:3" ht="19.5">
      <c r="A5" s="441" t="s">
        <v>2377</v>
      </c>
    </row>
    <row r="6" spans="1:3" ht="19.5">
      <c r="A6" s="441" t="s">
        <v>2378</v>
      </c>
    </row>
    <row r="7" spans="1:3" ht="19.5">
      <c r="A7" s="442" t="s">
        <v>1137</v>
      </c>
    </row>
    <row r="8" spans="1:3" ht="19.5">
      <c r="A8" s="442" t="s">
        <v>998</v>
      </c>
    </row>
    <row r="9" spans="1:3" ht="19.5">
      <c r="A9" s="442" t="s">
        <v>999</v>
      </c>
    </row>
    <row r="10" spans="1:3" ht="19.5">
      <c r="A10" s="443" t="s">
        <v>70</v>
      </c>
    </row>
    <row r="11" spans="1:3" ht="19.5">
      <c r="A11" s="441" t="s">
        <v>1048</v>
      </c>
    </row>
    <row r="12" spans="1:3" ht="78">
      <c r="A12" s="117" t="s">
        <v>996</v>
      </c>
    </row>
    <row r="13" spans="1:3" ht="19.5">
      <c r="A13" s="113" t="s">
        <v>72</v>
      </c>
      <c r="C13" s="121"/>
    </row>
    <row r="14" spans="1:3" ht="18.75">
      <c r="A14" s="116" t="s">
        <v>598</v>
      </c>
    </row>
    <row r="15" spans="1:3" ht="19.5">
      <c r="A15" s="117" t="s">
        <v>599</v>
      </c>
    </row>
    <row r="16" spans="1:3" ht="19.5">
      <c r="A16" s="114" t="s">
        <v>600</v>
      </c>
    </row>
    <row r="17" spans="1:1" ht="39">
      <c r="A17" s="115" t="s">
        <v>601</v>
      </c>
    </row>
    <row r="18" spans="1:1" ht="78">
      <c r="A18" s="115" t="s">
        <v>1139</v>
      </c>
    </row>
    <row r="19" spans="1:1" ht="58.5">
      <c r="A19" s="115" t="s">
        <v>1140</v>
      </c>
    </row>
    <row r="20" spans="1:1" ht="39">
      <c r="A20" s="115" t="s">
        <v>1141</v>
      </c>
    </row>
    <row r="21" spans="1:1" ht="58.5">
      <c r="A21" s="115" t="s">
        <v>1142</v>
      </c>
    </row>
    <row r="22" spans="1:1" ht="39">
      <c r="A22" s="115" t="s">
        <v>1143</v>
      </c>
    </row>
    <row r="23" spans="1:1" ht="19.5">
      <c r="A23" s="115" t="s">
        <v>1144</v>
      </c>
    </row>
    <row r="24" spans="1:1" ht="19.5">
      <c r="A24" s="115" t="s">
        <v>1145</v>
      </c>
    </row>
    <row r="25" spans="1:1" ht="58.5">
      <c r="A25" s="115" t="s">
        <v>1146</v>
      </c>
    </row>
    <row r="26" spans="1:1" ht="19.5">
      <c r="A26" s="117" t="s">
        <v>428</v>
      </c>
    </row>
    <row r="27" spans="1:1" ht="58.5">
      <c r="A27" s="117" t="s">
        <v>1147</v>
      </c>
    </row>
    <row r="28" spans="1:1" ht="19.5">
      <c r="A28" s="117" t="s">
        <v>464</v>
      </c>
    </row>
    <row r="29" spans="1:1" ht="19.5">
      <c r="A29" s="117" t="s">
        <v>319</v>
      </c>
    </row>
    <row r="30" spans="1:1" ht="19.5">
      <c r="A30" s="117" t="s">
        <v>86</v>
      </c>
    </row>
    <row r="31" spans="1:1" ht="19.5">
      <c r="A31" s="113" t="s">
        <v>87</v>
      </c>
    </row>
    <row r="32" spans="1:1" ht="39">
      <c r="A32" s="117" t="s">
        <v>626</v>
      </c>
    </row>
    <row r="33" spans="1:1" ht="39">
      <c r="A33" s="117" t="s">
        <v>990</v>
      </c>
    </row>
    <row r="34" spans="1:1" ht="19.5">
      <c r="A34" s="113" t="s">
        <v>88</v>
      </c>
    </row>
    <row r="35" spans="1:1" ht="39">
      <c r="A35" s="117" t="s">
        <v>1148</v>
      </c>
    </row>
    <row r="36" spans="1:1" ht="19.5">
      <c r="A36" s="117" t="s">
        <v>136</v>
      </c>
    </row>
    <row r="37" spans="1:1" ht="39">
      <c r="A37" s="118" t="s">
        <v>91</v>
      </c>
    </row>
    <row r="38" spans="1:1" ht="20.25" thickBot="1">
      <c r="A38" s="119" t="s">
        <v>92</v>
      </c>
    </row>
    <row r="45" spans="1:1" ht="39" customHeight="1"/>
  </sheetData>
  <phoneticPr fontId="4" type="noConversion"/>
  <hyperlinks>
    <hyperlink ref="B1" location="預告統計資料發布時間表!A1" display="回發布時間表" xr:uid="{C46E2462-3234-4F9B-B4BE-72BD4ACC41F3}"/>
  </hyperlinks>
  <pageMargins left="0.7" right="0.7" top="0.75" bottom="0.75" header="0.3" footer="0.3"/>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4.9989318521683403E-2"/>
  </sheetPr>
  <dimension ref="A1:B38"/>
  <sheetViews>
    <sheetView workbookViewId="0">
      <selection activeCell="B1" sqref="B1"/>
    </sheetView>
  </sheetViews>
  <sheetFormatPr defaultColWidth="9" defaultRowHeight="16.5"/>
  <cols>
    <col min="1" max="1" width="93.625" style="108" customWidth="1"/>
    <col min="2" max="16384" width="9" style="108"/>
  </cols>
  <sheetData>
    <row r="1" spans="1:2" ht="19.5">
      <c r="A1" s="106" t="s">
        <v>234</v>
      </c>
      <c r="B1" s="130" t="s">
        <v>62</v>
      </c>
    </row>
    <row r="2" spans="1:2" ht="19.5">
      <c r="A2" s="110" t="s">
        <v>161</v>
      </c>
    </row>
    <row r="3" spans="1:2" ht="19.5">
      <c r="A3" s="110" t="s">
        <v>235</v>
      </c>
    </row>
    <row r="4" spans="1:2" ht="19.5">
      <c r="A4" s="111" t="s">
        <v>65</v>
      </c>
    </row>
    <row r="5" spans="1:2" ht="19.5">
      <c r="A5" s="112" t="s">
        <v>66</v>
      </c>
    </row>
    <row r="6" spans="1:2" ht="19.5">
      <c r="A6" s="112" t="s">
        <v>163</v>
      </c>
    </row>
    <row r="7" spans="1:2" ht="19.5">
      <c r="A7" s="135" t="s">
        <v>668</v>
      </c>
    </row>
    <row r="8" spans="1:2" ht="19.5">
      <c r="A8" s="135" t="s">
        <v>998</v>
      </c>
    </row>
    <row r="9" spans="1:2" ht="19.5">
      <c r="A9" s="135" t="s">
        <v>1018</v>
      </c>
    </row>
    <row r="10" spans="1:2" ht="19.5">
      <c r="A10" s="111" t="s">
        <v>70</v>
      </c>
    </row>
    <row r="11" spans="1:2" ht="19.5">
      <c r="A11" s="112" t="s">
        <v>99</v>
      </c>
    </row>
    <row r="12" spans="1:2" ht="78">
      <c r="A12" s="115" t="s">
        <v>665</v>
      </c>
    </row>
    <row r="13" spans="1:2" ht="19.5">
      <c r="A13" s="113" t="s">
        <v>72</v>
      </c>
    </row>
    <row r="14" spans="1:2" ht="75">
      <c r="A14" s="116" t="s">
        <v>236</v>
      </c>
    </row>
    <row r="15" spans="1:2" ht="19.5">
      <c r="A15" s="117" t="s">
        <v>168</v>
      </c>
    </row>
    <row r="16" spans="1:2" ht="19.5">
      <c r="A16" s="114" t="s">
        <v>75</v>
      </c>
    </row>
    <row r="17" spans="1:1" ht="39">
      <c r="A17" s="124" t="s">
        <v>181</v>
      </c>
    </row>
    <row r="18" spans="1:1" ht="39">
      <c r="A18" s="124" t="s">
        <v>182</v>
      </c>
    </row>
    <row r="19" spans="1:1" ht="19.5">
      <c r="A19" s="124" t="s">
        <v>183</v>
      </c>
    </row>
    <row r="20" spans="1:1" ht="19.5">
      <c r="A20" s="124" t="s">
        <v>237</v>
      </c>
    </row>
    <row r="21" spans="1:1" ht="19.5">
      <c r="A21" s="124" t="s">
        <v>185</v>
      </c>
    </row>
    <row r="22" spans="1:1" ht="19.5">
      <c r="A22" s="124" t="s">
        <v>186</v>
      </c>
    </row>
    <row r="23" spans="1:1" ht="19.5">
      <c r="A23" s="124" t="s">
        <v>187</v>
      </c>
    </row>
    <row r="24" spans="1:1" ht="19.5">
      <c r="A24" s="124" t="s">
        <v>238</v>
      </c>
    </row>
    <row r="25" spans="1:1" ht="19.5">
      <c r="A25" s="124" t="s">
        <v>239</v>
      </c>
    </row>
    <row r="26" spans="1:1" ht="19.5">
      <c r="A26" s="124" t="s">
        <v>174</v>
      </c>
    </row>
    <row r="27" spans="1:1" ht="39">
      <c r="A27" s="124" t="s">
        <v>240</v>
      </c>
    </row>
    <row r="28" spans="1:1" ht="19.5">
      <c r="A28" s="124" t="s">
        <v>176</v>
      </c>
    </row>
    <row r="29" spans="1:1" ht="19.5">
      <c r="A29" s="152" t="s">
        <v>679</v>
      </c>
    </row>
    <row r="30" spans="1:1" ht="19.5">
      <c r="A30" s="153" t="s">
        <v>86</v>
      </c>
    </row>
    <row r="31" spans="1:1" ht="19.5">
      <c r="A31" s="154" t="s">
        <v>87</v>
      </c>
    </row>
    <row r="32" spans="1:1" ht="39">
      <c r="A32" s="153" t="s">
        <v>680</v>
      </c>
    </row>
    <row r="33" spans="1:1" ht="39">
      <c r="A33" s="153" t="s">
        <v>681</v>
      </c>
    </row>
    <row r="34" spans="1:1" ht="19.5">
      <c r="A34" s="123" t="s">
        <v>88</v>
      </c>
    </row>
    <row r="35" spans="1:1" ht="39">
      <c r="A35" s="124" t="s">
        <v>189</v>
      </c>
    </row>
    <row r="36" spans="1:1" ht="19.5">
      <c r="A36" s="124" t="s">
        <v>136</v>
      </c>
    </row>
    <row r="37" spans="1:1" ht="39">
      <c r="A37" s="118" t="s">
        <v>91</v>
      </c>
    </row>
    <row r="38" spans="1:1" ht="20.25" thickBot="1">
      <c r="A38" s="119" t="s">
        <v>241</v>
      </c>
    </row>
  </sheetData>
  <phoneticPr fontId="4" type="noConversion"/>
  <hyperlinks>
    <hyperlink ref="B1" location="預告統計資料發布時間表!A1" display="回發布時間表" xr:uid="{00000000-0004-0000-0B00-000000000000}"/>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theme="6" tint="0.79998168889431442"/>
  </sheetPr>
  <dimension ref="A1:C56"/>
  <sheetViews>
    <sheetView zoomScale="85" zoomScaleNormal="85" workbookViewId="0">
      <selection activeCell="B1" sqref="B1"/>
    </sheetView>
  </sheetViews>
  <sheetFormatPr defaultColWidth="9" defaultRowHeight="16.5"/>
  <cols>
    <col min="1" max="1" width="93.5" style="108" customWidth="1"/>
    <col min="2" max="16384" width="9" style="108"/>
  </cols>
  <sheetData>
    <row r="1" spans="1:3" ht="19.5">
      <c r="A1" s="106" t="s">
        <v>843</v>
      </c>
      <c r="B1" s="107" t="s">
        <v>62</v>
      </c>
    </row>
    <row r="2" spans="1:3" ht="19.5">
      <c r="A2" s="110" t="s">
        <v>93</v>
      </c>
    </row>
    <row r="3" spans="1:3" ht="19.5">
      <c r="A3" s="110" t="s">
        <v>94</v>
      </c>
    </row>
    <row r="4" spans="1:3" ht="19.5">
      <c r="A4" s="111" t="s">
        <v>65</v>
      </c>
    </row>
    <row r="5" spans="1:3" ht="19.5">
      <c r="A5" s="112" t="s">
        <v>66</v>
      </c>
    </row>
    <row r="6" spans="1:3" ht="19.5">
      <c r="A6" s="112" t="s">
        <v>95</v>
      </c>
    </row>
    <row r="7" spans="1:3" ht="19.5">
      <c r="A7" s="120" t="s">
        <v>1001</v>
      </c>
    </row>
    <row r="8" spans="1:3" ht="19.5">
      <c r="A8" s="120" t="s">
        <v>998</v>
      </c>
    </row>
    <row r="9" spans="1:3" ht="19.5">
      <c r="A9" s="120" t="s">
        <v>999</v>
      </c>
    </row>
    <row r="10" spans="1:3" ht="19.5">
      <c r="A10" s="111" t="s">
        <v>70</v>
      </c>
    </row>
    <row r="11" spans="1:3" ht="19.5">
      <c r="A11" s="112" t="s">
        <v>99</v>
      </c>
    </row>
    <row r="12" spans="1:3" ht="78">
      <c r="A12" s="115" t="s">
        <v>665</v>
      </c>
    </row>
    <row r="13" spans="1:3" ht="19.5">
      <c r="A13" s="113" t="s">
        <v>72</v>
      </c>
      <c r="C13" s="121"/>
    </row>
    <row r="14" spans="1:3" ht="39">
      <c r="A14" s="117" t="s">
        <v>100</v>
      </c>
    </row>
    <row r="15" spans="1:3" ht="19.5">
      <c r="A15" s="117" t="s">
        <v>101</v>
      </c>
    </row>
    <row r="16" spans="1:3" ht="19.5">
      <c r="A16" s="114" t="s">
        <v>75</v>
      </c>
    </row>
    <row r="17" spans="1:1" ht="78">
      <c r="A17" s="117" t="s">
        <v>102</v>
      </c>
    </row>
    <row r="18" spans="1:1" ht="97.5">
      <c r="A18" s="117" t="s">
        <v>103</v>
      </c>
    </row>
    <row r="19" spans="1:1" ht="19.5">
      <c r="A19" s="117" t="s">
        <v>104</v>
      </c>
    </row>
    <row r="20" spans="1:1" ht="39">
      <c r="A20" s="117" t="s">
        <v>105</v>
      </c>
    </row>
    <row r="21" spans="1:1" ht="39">
      <c r="A21" s="117" t="s">
        <v>106</v>
      </c>
    </row>
    <row r="22" spans="1:1" ht="39">
      <c r="A22" s="117" t="s">
        <v>107</v>
      </c>
    </row>
    <row r="23" spans="1:1" ht="78">
      <c r="A23" s="117" t="s">
        <v>108</v>
      </c>
    </row>
    <row r="24" spans="1:1" ht="19.5">
      <c r="A24" s="117" t="s">
        <v>109</v>
      </c>
    </row>
    <row r="25" spans="1:1" ht="19.5">
      <c r="A25" s="117" t="s">
        <v>110</v>
      </c>
    </row>
    <row r="26" spans="1:1" ht="19.5">
      <c r="A26" s="117" t="s">
        <v>111</v>
      </c>
    </row>
    <row r="27" spans="1:1" ht="39">
      <c r="A27" s="117" t="s">
        <v>112</v>
      </c>
    </row>
    <row r="28" spans="1:1" ht="117">
      <c r="A28" s="117" t="s">
        <v>113</v>
      </c>
    </row>
    <row r="29" spans="1:1" ht="58.5">
      <c r="A29" s="117" t="s">
        <v>114</v>
      </c>
    </row>
    <row r="30" spans="1:1" ht="39">
      <c r="A30" s="117" t="s">
        <v>115</v>
      </c>
    </row>
    <row r="31" spans="1:1" ht="19.5">
      <c r="A31" s="117" t="s">
        <v>116</v>
      </c>
    </row>
    <row r="32" spans="1:1" ht="19.5">
      <c r="A32" s="117" t="s">
        <v>117</v>
      </c>
    </row>
    <row r="33" spans="1:1" ht="58.5">
      <c r="A33" s="117" t="s">
        <v>118</v>
      </c>
    </row>
    <row r="34" spans="1:1" ht="97.5">
      <c r="A34" s="117" t="s">
        <v>119</v>
      </c>
    </row>
    <row r="35" spans="1:1" ht="58.5">
      <c r="A35" s="117" t="s">
        <v>120</v>
      </c>
    </row>
    <row r="36" spans="1:1" ht="19.5">
      <c r="A36" s="117" t="s">
        <v>121</v>
      </c>
    </row>
    <row r="37" spans="1:1" ht="58.5">
      <c r="A37" s="117" t="s">
        <v>122</v>
      </c>
    </row>
    <row r="38" spans="1:1" ht="39">
      <c r="A38" s="117" t="s">
        <v>123</v>
      </c>
    </row>
    <row r="39" spans="1:1" ht="19.5">
      <c r="A39" s="117" t="s">
        <v>124</v>
      </c>
    </row>
    <row r="40" spans="1:1" ht="58.5">
      <c r="A40" s="117" t="s">
        <v>125</v>
      </c>
    </row>
    <row r="41" spans="1:1" ht="19.5">
      <c r="A41" s="117" t="s">
        <v>126</v>
      </c>
    </row>
    <row r="42" spans="1:1" ht="58.5">
      <c r="A42" s="117" t="s">
        <v>127</v>
      </c>
    </row>
    <row r="43" spans="1:1" ht="58.5">
      <c r="A43" s="117" t="s">
        <v>128</v>
      </c>
    </row>
    <row r="44" spans="1:1" ht="19.5">
      <c r="A44" s="114" t="s">
        <v>129</v>
      </c>
    </row>
    <row r="45" spans="1:1" ht="19.5">
      <c r="A45" s="122" t="s">
        <v>130</v>
      </c>
    </row>
    <row r="46" spans="1:1" ht="19.5">
      <c r="A46" s="122" t="s">
        <v>131</v>
      </c>
    </row>
    <row r="47" spans="1:1" ht="19.5">
      <c r="A47" s="122" t="s">
        <v>132</v>
      </c>
    </row>
    <row r="48" spans="1:1" ht="19.5">
      <c r="A48" s="122" t="s">
        <v>86</v>
      </c>
    </row>
    <row r="49" spans="1:1" ht="19.5">
      <c r="A49" s="123" t="s">
        <v>87</v>
      </c>
    </row>
    <row r="50" spans="1:1" ht="39">
      <c r="A50" s="124" t="s">
        <v>133</v>
      </c>
    </row>
    <row r="51" spans="1:1" ht="39">
      <c r="A51" s="124" t="s">
        <v>134</v>
      </c>
    </row>
    <row r="52" spans="1:1" ht="19.5">
      <c r="A52" s="123" t="s">
        <v>88</v>
      </c>
    </row>
    <row r="53" spans="1:1" ht="19.5">
      <c r="A53" s="124" t="s">
        <v>135</v>
      </c>
    </row>
    <row r="54" spans="1:1" ht="19.5">
      <c r="A54" s="124" t="s">
        <v>136</v>
      </c>
    </row>
    <row r="55" spans="1:1" ht="39">
      <c r="A55" s="125" t="s">
        <v>91</v>
      </c>
    </row>
    <row r="56" spans="1:1" ht="20.25" thickBot="1">
      <c r="A56" s="119" t="s">
        <v>92</v>
      </c>
    </row>
  </sheetData>
  <phoneticPr fontId="4" type="noConversion"/>
  <hyperlinks>
    <hyperlink ref="B1" location="預告統計資料發布時間表!A1" display="回發布時間表" xr:uid="{00000000-0004-0000-0200-000000000000}"/>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theme="0" tint="-4.9989318521683403E-2"/>
  </sheetPr>
  <dimension ref="A1:B37"/>
  <sheetViews>
    <sheetView workbookViewId="0"/>
  </sheetViews>
  <sheetFormatPr defaultColWidth="9" defaultRowHeight="16.5"/>
  <cols>
    <col min="1" max="1" width="93.625" style="108" customWidth="1"/>
    <col min="2" max="16384" width="9" style="108"/>
  </cols>
  <sheetData>
    <row r="1" spans="1:2" ht="19.5">
      <c r="A1" s="106" t="s">
        <v>242</v>
      </c>
      <c r="B1" s="130" t="s">
        <v>62</v>
      </c>
    </row>
    <row r="2" spans="1:2" ht="19.5">
      <c r="A2" s="110" t="s">
        <v>161</v>
      </c>
    </row>
    <row r="3" spans="1:2" ht="19.5">
      <c r="A3" s="110" t="s">
        <v>243</v>
      </c>
    </row>
    <row r="4" spans="1:2" ht="19.5">
      <c r="A4" s="111" t="s">
        <v>65</v>
      </c>
    </row>
    <row r="5" spans="1:2" ht="19.5">
      <c r="A5" s="112" t="s">
        <v>66</v>
      </c>
    </row>
    <row r="6" spans="1:2" ht="19.5">
      <c r="A6" s="112" t="s">
        <v>163</v>
      </c>
    </row>
    <row r="7" spans="1:2" ht="19.5">
      <c r="A7" s="135" t="s">
        <v>668</v>
      </c>
    </row>
    <row r="8" spans="1:2" ht="19.5">
      <c r="A8" s="135" t="s">
        <v>97</v>
      </c>
    </row>
    <row r="9" spans="1:2" ht="19.5">
      <c r="A9" s="135" t="s">
        <v>164</v>
      </c>
    </row>
    <row r="10" spans="1:2" ht="19.5">
      <c r="A10" s="111" t="s">
        <v>70</v>
      </c>
    </row>
    <row r="11" spans="1:2" ht="19.5">
      <c r="A11" s="112" t="s">
        <v>99</v>
      </c>
    </row>
    <row r="12" spans="1:2" ht="78">
      <c r="A12" s="115" t="s">
        <v>665</v>
      </c>
    </row>
    <row r="13" spans="1:2" ht="19.5">
      <c r="A13" s="111" t="s">
        <v>72</v>
      </c>
    </row>
    <row r="14" spans="1:2" ht="75">
      <c r="A14" s="116" t="s">
        <v>244</v>
      </c>
    </row>
    <row r="15" spans="1:2" ht="19.5">
      <c r="A15" s="117" t="s">
        <v>168</v>
      </c>
    </row>
    <row r="16" spans="1:2" ht="19.5">
      <c r="A16" s="114" t="s">
        <v>75</v>
      </c>
    </row>
    <row r="17" spans="1:1" ht="39">
      <c r="A17" s="117" t="s">
        <v>245</v>
      </c>
    </row>
    <row r="18" spans="1:1" ht="39">
      <c r="A18" s="117" t="s">
        <v>246</v>
      </c>
    </row>
    <row r="19" spans="1:1" ht="19.5">
      <c r="A19" s="114" t="s">
        <v>247</v>
      </c>
    </row>
    <row r="20" spans="1:1" ht="19.5">
      <c r="A20" s="114" t="s">
        <v>248</v>
      </c>
    </row>
    <row r="21" spans="1:1" ht="19.5">
      <c r="A21" s="114" t="s">
        <v>249</v>
      </c>
    </row>
    <row r="22" spans="1:1" ht="19.5">
      <c r="A22" s="114" t="s">
        <v>250</v>
      </c>
    </row>
    <row r="23" spans="1:1" ht="19.5">
      <c r="A23" s="114" t="s">
        <v>251</v>
      </c>
    </row>
    <row r="24" spans="1:1" ht="19.5">
      <c r="A24" s="114" t="s">
        <v>252</v>
      </c>
    </row>
    <row r="25" spans="1:1" ht="19.5">
      <c r="A25" s="117" t="s">
        <v>174</v>
      </c>
    </row>
    <row r="26" spans="1:1" ht="39">
      <c r="A26" s="124" t="s">
        <v>240</v>
      </c>
    </row>
    <row r="27" spans="1:1" ht="19.5">
      <c r="A27" s="124" t="s">
        <v>176</v>
      </c>
    </row>
    <row r="28" spans="1:1" ht="19.5">
      <c r="A28" s="152" t="s">
        <v>679</v>
      </c>
    </row>
    <row r="29" spans="1:1" ht="19.5">
      <c r="A29" s="153" t="s">
        <v>86</v>
      </c>
    </row>
    <row r="30" spans="1:1" ht="19.5">
      <c r="A30" s="154" t="s">
        <v>87</v>
      </c>
    </row>
    <row r="31" spans="1:1" ht="39">
      <c r="A31" s="153" t="s">
        <v>680</v>
      </c>
    </row>
    <row r="32" spans="1:1" ht="39">
      <c r="A32" s="153" t="s">
        <v>681</v>
      </c>
    </row>
    <row r="33" spans="1:1" ht="19.5">
      <c r="A33" s="123" t="s">
        <v>88</v>
      </c>
    </row>
    <row r="34" spans="1:1" ht="39">
      <c r="A34" s="124" t="s">
        <v>209</v>
      </c>
    </row>
    <row r="35" spans="1:1" ht="19.5">
      <c r="A35" s="124" t="s">
        <v>136</v>
      </c>
    </row>
    <row r="36" spans="1:1" ht="39">
      <c r="A36" s="125" t="s">
        <v>91</v>
      </c>
    </row>
    <row r="37" spans="1:1" ht="20.25" thickBot="1">
      <c r="A37" s="119" t="s">
        <v>92</v>
      </c>
    </row>
  </sheetData>
  <phoneticPr fontId="4" type="noConversion"/>
  <hyperlinks>
    <hyperlink ref="B1" location="預告統計資料發布時間表!A1" display="回發布時間表" xr:uid="{00000000-0004-0000-0C00-000000000000}"/>
  </hyperlinks>
  <pageMargins left="0.7" right="0.7" top="0.75" bottom="0.75" header="0.3" footer="0.3"/>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DDFFF9"/>
  </sheetPr>
  <dimension ref="A1:B34"/>
  <sheetViews>
    <sheetView zoomScaleNormal="100" workbookViewId="0">
      <selection activeCell="B1" sqref="B1"/>
    </sheetView>
  </sheetViews>
  <sheetFormatPr defaultColWidth="9" defaultRowHeight="16.5"/>
  <cols>
    <col min="1" max="1" width="93.625" style="108" customWidth="1"/>
    <col min="2" max="16384" width="9" style="108"/>
  </cols>
  <sheetData>
    <row r="1" spans="1:2" ht="19.5">
      <c r="A1" s="106" t="s">
        <v>253</v>
      </c>
      <c r="B1" s="130" t="s">
        <v>62</v>
      </c>
    </row>
    <row r="2" spans="1:2" ht="19.5">
      <c r="A2" s="110" t="s">
        <v>254</v>
      </c>
    </row>
    <row r="3" spans="1:2" ht="19.5">
      <c r="A3" s="110" t="s">
        <v>255</v>
      </c>
    </row>
    <row r="4" spans="1:2" ht="19.5">
      <c r="A4" s="111" t="s">
        <v>65</v>
      </c>
    </row>
    <row r="5" spans="1:2" ht="19.5">
      <c r="A5" s="127" t="s">
        <v>66</v>
      </c>
    </row>
    <row r="6" spans="1:2" ht="19.5">
      <c r="A6" s="127" t="s">
        <v>256</v>
      </c>
    </row>
    <row r="7" spans="1:2" ht="19.5">
      <c r="A7" s="137" t="s">
        <v>669</v>
      </c>
    </row>
    <row r="8" spans="1:2" ht="19.5">
      <c r="A8" s="137" t="s">
        <v>257</v>
      </c>
    </row>
    <row r="9" spans="1:2" ht="19.5">
      <c r="A9" s="137" t="s">
        <v>258</v>
      </c>
    </row>
    <row r="10" spans="1:2" ht="19.5">
      <c r="A10" s="128" t="s">
        <v>70</v>
      </c>
    </row>
    <row r="11" spans="1:2" ht="19.5">
      <c r="A11" s="127" t="s">
        <v>165</v>
      </c>
    </row>
    <row r="12" spans="1:2" ht="78">
      <c r="A12" s="129" t="s">
        <v>664</v>
      </c>
    </row>
    <row r="13" spans="1:2" ht="19.5">
      <c r="A13" s="113" t="s">
        <v>72</v>
      </c>
    </row>
    <row r="14" spans="1:2" ht="37.5">
      <c r="A14" s="133" t="s">
        <v>259</v>
      </c>
    </row>
    <row r="15" spans="1:2" ht="19.5">
      <c r="A15" s="124" t="s">
        <v>260</v>
      </c>
    </row>
    <row r="16" spans="1:2" ht="19.5">
      <c r="A16" s="114" t="s">
        <v>75</v>
      </c>
    </row>
    <row r="17" spans="1:1" ht="39">
      <c r="A17" s="115" t="s">
        <v>261</v>
      </c>
    </row>
    <row r="18" spans="1:1" ht="19.5">
      <c r="A18" s="115" t="s">
        <v>262</v>
      </c>
    </row>
    <row r="19" spans="1:1" ht="39">
      <c r="A19" s="115" t="s">
        <v>263</v>
      </c>
    </row>
    <row r="20" spans="1:1" ht="39">
      <c r="A20" s="115" t="s">
        <v>264</v>
      </c>
    </row>
    <row r="21" spans="1:1" ht="19.5">
      <c r="A21" s="115" t="s">
        <v>265</v>
      </c>
    </row>
    <row r="22" spans="1:1" ht="19.5">
      <c r="A22" s="117" t="s">
        <v>266</v>
      </c>
    </row>
    <row r="23" spans="1:1" ht="39">
      <c r="A23" s="117" t="s">
        <v>267</v>
      </c>
    </row>
    <row r="24" spans="1:1" ht="19.5">
      <c r="A24" s="117" t="s">
        <v>268</v>
      </c>
    </row>
    <row r="25" spans="1:1" ht="19.5">
      <c r="A25" s="124" t="s">
        <v>1211</v>
      </c>
    </row>
    <row r="26" spans="1:1" ht="19.5">
      <c r="A26" s="117" t="s">
        <v>270</v>
      </c>
    </row>
    <row r="27" spans="1:1" ht="19.5">
      <c r="A27" s="113" t="s">
        <v>87</v>
      </c>
    </row>
    <row r="28" spans="1:1" ht="39">
      <c r="A28" s="117" t="s">
        <v>1212</v>
      </c>
    </row>
    <row r="29" spans="1:1" ht="39">
      <c r="A29" s="117" t="s">
        <v>271</v>
      </c>
    </row>
    <row r="30" spans="1:1" ht="19.5">
      <c r="A30" s="113" t="s">
        <v>88</v>
      </c>
    </row>
    <row r="31" spans="1:1" ht="78">
      <c r="A31" s="117" t="s">
        <v>272</v>
      </c>
    </row>
    <row r="32" spans="1:1" ht="19.5">
      <c r="A32" s="117" t="s">
        <v>136</v>
      </c>
    </row>
    <row r="33" spans="1:1" ht="39">
      <c r="A33" s="118" t="s">
        <v>91</v>
      </c>
    </row>
    <row r="34" spans="1:1" ht="20.25" thickBot="1">
      <c r="A34" s="119" t="s">
        <v>92</v>
      </c>
    </row>
  </sheetData>
  <phoneticPr fontId="4" type="noConversion"/>
  <hyperlinks>
    <hyperlink ref="B1" location="預告統計資料發布時間表!A1" display="回發布時間表" xr:uid="{00000000-0004-0000-0D00-000000000000}"/>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DDFFF9"/>
  </sheetPr>
  <dimension ref="A1:B48"/>
  <sheetViews>
    <sheetView workbookViewId="0">
      <selection activeCell="A8" sqref="A8"/>
    </sheetView>
  </sheetViews>
  <sheetFormatPr defaultColWidth="9" defaultRowHeight="16.5"/>
  <cols>
    <col min="1" max="1" width="93.625" style="108" customWidth="1"/>
    <col min="2" max="16384" width="9" style="108"/>
  </cols>
  <sheetData>
    <row r="1" spans="1:2" ht="19.5">
      <c r="A1" s="106" t="s">
        <v>273</v>
      </c>
      <c r="B1" s="130" t="s">
        <v>62</v>
      </c>
    </row>
    <row r="2" spans="1:2" ht="19.5">
      <c r="A2" s="110" t="s">
        <v>274</v>
      </c>
    </row>
    <row r="3" spans="1:2" ht="19.5">
      <c r="A3" s="110" t="s">
        <v>275</v>
      </c>
    </row>
    <row r="4" spans="1:2" ht="19.5">
      <c r="A4" s="111" t="s">
        <v>65</v>
      </c>
    </row>
    <row r="5" spans="1:2" ht="19.5">
      <c r="A5" s="127" t="s">
        <v>66</v>
      </c>
    </row>
    <row r="6" spans="1:2" ht="19.5">
      <c r="A6" s="127" t="s">
        <v>256</v>
      </c>
    </row>
    <row r="7" spans="1:2" ht="19.5">
      <c r="A7" s="137" t="s">
        <v>669</v>
      </c>
    </row>
    <row r="8" spans="1:2" ht="19.5">
      <c r="A8" s="137" t="s">
        <v>1118</v>
      </c>
    </row>
    <row r="9" spans="1:2" ht="19.5">
      <c r="A9" s="137" t="s">
        <v>1114</v>
      </c>
    </row>
    <row r="10" spans="1:2" ht="19.5">
      <c r="A10" s="128" t="s">
        <v>70</v>
      </c>
    </row>
    <row r="11" spans="1:2" ht="19.5">
      <c r="A11" s="127" t="s">
        <v>165</v>
      </c>
    </row>
    <row r="12" spans="1:2" ht="78">
      <c r="A12" s="129" t="s">
        <v>664</v>
      </c>
    </row>
    <row r="13" spans="1:2" ht="19.5">
      <c r="A13" s="113" t="s">
        <v>72</v>
      </c>
    </row>
    <row r="14" spans="1:2" ht="37.5">
      <c r="A14" s="138" t="s">
        <v>276</v>
      </c>
    </row>
    <row r="15" spans="1:2" ht="19.5">
      <c r="A15" s="115" t="s">
        <v>277</v>
      </c>
    </row>
    <row r="16" spans="1:2" ht="19.5">
      <c r="A16" s="112" t="s">
        <v>75</v>
      </c>
    </row>
    <row r="17" spans="1:1" ht="39">
      <c r="A17" s="115" t="s">
        <v>278</v>
      </c>
    </row>
    <row r="18" spans="1:1" ht="39">
      <c r="A18" s="115" t="s">
        <v>279</v>
      </c>
    </row>
    <row r="19" spans="1:1" ht="39">
      <c r="A19" s="115" t="s">
        <v>280</v>
      </c>
    </row>
    <row r="20" spans="1:1" ht="39">
      <c r="A20" s="115" t="s">
        <v>281</v>
      </c>
    </row>
    <row r="21" spans="1:1" ht="19.5">
      <c r="A21" s="115" t="s">
        <v>282</v>
      </c>
    </row>
    <row r="22" spans="1:1" ht="39">
      <c r="A22" s="115" t="s">
        <v>283</v>
      </c>
    </row>
    <row r="23" spans="1:1" ht="39">
      <c r="A23" s="115" t="s">
        <v>284</v>
      </c>
    </row>
    <row r="24" spans="1:1" ht="39">
      <c r="A24" s="115" t="s">
        <v>285</v>
      </c>
    </row>
    <row r="25" spans="1:1" ht="19.5">
      <c r="A25" s="115" t="s">
        <v>286</v>
      </c>
    </row>
    <row r="26" spans="1:1" ht="39">
      <c r="A26" s="115" t="s">
        <v>287</v>
      </c>
    </row>
    <row r="27" spans="1:1" ht="39">
      <c r="A27" s="115" t="s">
        <v>288</v>
      </c>
    </row>
    <row r="28" spans="1:1" ht="19.5">
      <c r="A28" s="115" t="s">
        <v>289</v>
      </c>
    </row>
    <row r="29" spans="1:1" ht="19.5">
      <c r="A29" s="115" t="s">
        <v>290</v>
      </c>
    </row>
    <row r="30" spans="1:1" ht="39">
      <c r="A30" s="115" t="s">
        <v>291</v>
      </c>
    </row>
    <row r="31" spans="1:1" ht="19.5">
      <c r="A31" s="115" t="s">
        <v>292</v>
      </c>
    </row>
    <row r="32" spans="1:1" ht="19.5">
      <c r="A32" s="115" t="s">
        <v>293</v>
      </c>
    </row>
    <row r="33" spans="1:1" ht="39">
      <c r="A33" s="115" t="s">
        <v>294</v>
      </c>
    </row>
    <row r="34" spans="1:1" ht="39">
      <c r="A34" s="115" t="s">
        <v>295</v>
      </c>
    </row>
    <row r="35" spans="1:1" ht="39">
      <c r="A35" s="115" t="s">
        <v>296</v>
      </c>
    </row>
    <row r="36" spans="1:1" ht="19.5">
      <c r="A36" s="115" t="s">
        <v>297</v>
      </c>
    </row>
    <row r="37" spans="1:1" ht="97.5">
      <c r="A37" s="115" t="s">
        <v>298</v>
      </c>
    </row>
    <row r="38" spans="1:1" ht="19.5">
      <c r="A38" s="115" t="s">
        <v>268</v>
      </c>
    </row>
    <row r="39" spans="1:1" ht="19.5">
      <c r="A39" s="115" t="s">
        <v>299</v>
      </c>
    </row>
    <row r="40" spans="1:1" ht="19.5">
      <c r="A40" s="115" t="s">
        <v>86</v>
      </c>
    </row>
    <row r="41" spans="1:1" ht="19.5">
      <c r="A41" s="111" t="s">
        <v>87</v>
      </c>
    </row>
    <row r="42" spans="1:1" ht="39">
      <c r="A42" s="115" t="s">
        <v>300</v>
      </c>
    </row>
    <row r="43" spans="1:1" ht="39">
      <c r="A43" s="124" t="s">
        <v>301</v>
      </c>
    </row>
    <row r="44" spans="1:1" ht="19.5">
      <c r="A44" s="111" t="s">
        <v>88</v>
      </c>
    </row>
    <row r="45" spans="1:1" ht="39">
      <c r="A45" s="115" t="s">
        <v>302</v>
      </c>
    </row>
    <row r="46" spans="1:1" ht="19.5">
      <c r="A46" s="117" t="s">
        <v>136</v>
      </c>
    </row>
    <row r="47" spans="1:1" ht="39">
      <c r="A47" s="118" t="s">
        <v>91</v>
      </c>
    </row>
    <row r="48" spans="1:1" ht="20.25" thickBot="1">
      <c r="A48" s="119" t="s">
        <v>92</v>
      </c>
    </row>
  </sheetData>
  <phoneticPr fontId="4" type="noConversion"/>
  <hyperlinks>
    <hyperlink ref="B1" location="預告統計資料發布時間表!A1" display="回發布時間表" xr:uid="{00000000-0004-0000-0E00-000000000000}"/>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theme="8" tint="0.79998168889431442"/>
  </sheetPr>
  <dimension ref="A1:B39"/>
  <sheetViews>
    <sheetView workbookViewId="0">
      <selection activeCell="A9" sqref="A9"/>
    </sheetView>
  </sheetViews>
  <sheetFormatPr defaultColWidth="9" defaultRowHeight="16.5"/>
  <cols>
    <col min="1" max="1" width="93.625" style="108" customWidth="1"/>
    <col min="2" max="16384" width="9" style="108"/>
  </cols>
  <sheetData>
    <row r="1" spans="1:2" ht="19.5">
      <c r="A1" s="106" t="s">
        <v>666</v>
      </c>
      <c r="B1" s="130" t="s">
        <v>62</v>
      </c>
    </row>
    <row r="2" spans="1:2" ht="19.5">
      <c r="A2" s="110" t="s">
        <v>303</v>
      </c>
    </row>
    <row r="3" spans="1:2" ht="19.5">
      <c r="A3" s="110" t="s">
        <v>667</v>
      </c>
    </row>
    <row r="4" spans="1:2" ht="19.5">
      <c r="A4" s="111" t="s">
        <v>65</v>
      </c>
    </row>
    <row r="5" spans="1:2" ht="19.5">
      <c r="A5" s="127" t="s">
        <v>66</v>
      </c>
    </row>
    <row r="6" spans="1:2" ht="19.5">
      <c r="A6" s="127" t="s">
        <v>304</v>
      </c>
    </row>
    <row r="7" spans="1:2" ht="19.5">
      <c r="A7" s="126" t="s">
        <v>670</v>
      </c>
    </row>
    <row r="8" spans="1:2" ht="19.5">
      <c r="A8" s="126" t="s">
        <v>97</v>
      </c>
    </row>
    <row r="9" spans="1:2" ht="19.5">
      <c r="A9" s="126" t="s">
        <v>1117</v>
      </c>
    </row>
    <row r="10" spans="1:2" ht="19.5">
      <c r="A10" s="128" t="s">
        <v>70</v>
      </c>
    </row>
    <row r="11" spans="1:2" ht="19.5">
      <c r="A11" s="127" t="s">
        <v>165</v>
      </c>
    </row>
    <row r="12" spans="1:2" ht="78">
      <c r="A12" s="129" t="s">
        <v>664</v>
      </c>
    </row>
    <row r="13" spans="1:2" ht="19.5">
      <c r="A13" s="113" t="s">
        <v>72</v>
      </c>
    </row>
    <row r="14" spans="1:2" ht="56.25">
      <c r="A14" s="116" t="s">
        <v>305</v>
      </c>
    </row>
    <row r="15" spans="1:2" ht="39">
      <c r="A15" s="117" t="s">
        <v>306</v>
      </c>
    </row>
    <row r="16" spans="1:2" ht="19.5">
      <c r="A16" s="114" t="s">
        <v>75</v>
      </c>
    </row>
    <row r="17" spans="1:1" ht="39">
      <c r="A17" s="117" t="s">
        <v>307</v>
      </c>
    </row>
    <row r="18" spans="1:1" ht="19.5">
      <c r="A18" s="117" t="s">
        <v>308</v>
      </c>
    </row>
    <row r="19" spans="1:1" ht="19.5">
      <c r="A19" s="117" t="s">
        <v>309</v>
      </c>
    </row>
    <row r="20" spans="1:1" ht="19.5">
      <c r="A20" s="117" t="s">
        <v>310</v>
      </c>
    </row>
    <row r="21" spans="1:1" ht="39">
      <c r="A21" s="117" t="s">
        <v>311</v>
      </c>
    </row>
    <row r="22" spans="1:1" ht="58.5">
      <c r="A22" s="117" t="s">
        <v>312</v>
      </c>
    </row>
    <row r="23" spans="1:1" ht="58.5">
      <c r="A23" s="117" t="s">
        <v>313</v>
      </c>
    </row>
    <row r="24" spans="1:1" ht="39">
      <c r="A24" s="117" t="s">
        <v>314</v>
      </c>
    </row>
    <row r="25" spans="1:1" ht="39">
      <c r="A25" s="117" t="s">
        <v>315</v>
      </c>
    </row>
    <row r="26" spans="1:1" ht="39">
      <c r="A26" s="117" t="s">
        <v>316</v>
      </c>
    </row>
    <row r="27" spans="1:1" ht="19.5">
      <c r="A27" s="117" t="s">
        <v>317</v>
      </c>
    </row>
    <row r="28" spans="1:1" ht="78">
      <c r="A28" s="117" t="s">
        <v>318</v>
      </c>
    </row>
    <row r="29" spans="1:1" ht="19.5">
      <c r="A29" s="117" t="s">
        <v>176</v>
      </c>
    </row>
    <row r="30" spans="1:1" ht="19.5">
      <c r="A30" s="117" t="s">
        <v>319</v>
      </c>
    </row>
    <row r="31" spans="1:1" ht="19.5">
      <c r="A31" s="117" t="s">
        <v>86</v>
      </c>
    </row>
    <row r="32" spans="1:1" ht="19.5">
      <c r="A32" s="113" t="s">
        <v>87</v>
      </c>
    </row>
    <row r="33" spans="1:1" ht="39">
      <c r="A33" s="117" t="s">
        <v>320</v>
      </c>
    </row>
    <row r="34" spans="1:1" ht="39">
      <c r="A34" s="117" t="s">
        <v>321</v>
      </c>
    </row>
    <row r="35" spans="1:1" ht="19.5">
      <c r="A35" s="113" t="s">
        <v>88</v>
      </c>
    </row>
    <row r="36" spans="1:1" ht="19.5">
      <c r="A36" s="117" t="s">
        <v>322</v>
      </c>
    </row>
    <row r="37" spans="1:1" ht="19.5">
      <c r="A37" s="117" t="s">
        <v>136</v>
      </c>
    </row>
    <row r="38" spans="1:1" ht="39">
      <c r="A38" s="118" t="s">
        <v>91</v>
      </c>
    </row>
    <row r="39" spans="1:1" ht="20.25" thickBot="1">
      <c r="A39" s="119" t="s">
        <v>92</v>
      </c>
    </row>
  </sheetData>
  <phoneticPr fontId="4" type="noConversion"/>
  <hyperlinks>
    <hyperlink ref="B1" location="預告統計資料發布時間表!A1" display="回發布時間表" xr:uid="{00000000-0004-0000-0F00-000000000000}"/>
  </hyperlinks>
  <pageMargins left="0.7" right="0.7" top="0.75" bottom="0.75" header="0.3" footer="0.3"/>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theme="8" tint="0.79998168889431442"/>
  </sheetPr>
  <dimension ref="A1:C37"/>
  <sheetViews>
    <sheetView workbookViewId="0">
      <selection activeCell="B1" sqref="B1"/>
    </sheetView>
  </sheetViews>
  <sheetFormatPr defaultColWidth="9" defaultRowHeight="16.5"/>
  <cols>
    <col min="1" max="1" width="93.5" style="108" customWidth="1"/>
    <col min="2" max="16384" width="9" style="108"/>
  </cols>
  <sheetData>
    <row r="1" spans="1:3" ht="19.5">
      <c r="A1" s="106" t="s">
        <v>323</v>
      </c>
      <c r="B1" s="130" t="s">
        <v>62</v>
      </c>
    </row>
    <row r="2" spans="1:3" ht="19.5">
      <c r="A2" s="110" t="s">
        <v>303</v>
      </c>
    </row>
    <row r="3" spans="1:3" ht="19.5">
      <c r="A3" s="110" t="s">
        <v>324</v>
      </c>
    </row>
    <row r="4" spans="1:3" ht="19.5">
      <c r="A4" s="111" t="s">
        <v>65</v>
      </c>
    </row>
    <row r="5" spans="1:3" ht="19.5">
      <c r="A5" s="127" t="s">
        <v>66</v>
      </c>
    </row>
    <row r="6" spans="1:3" ht="19.5">
      <c r="A6" s="127" t="s">
        <v>1638</v>
      </c>
    </row>
    <row r="7" spans="1:3" ht="19.5">
      <c r="A7" s="126" t="s">
        <v>671</v>
      </c>
    </row>
    <row r="8" spans="1:3" ht="19.5">
      <c r="A8" s="126" t="s">
        <v>97</v>
      </c>
    </row>
    <row r="9" spans="1:3" ht="19.5">
      <c r="A9" s="126" t="s">
        <v>1131</v>
      </c>
    </row>
    <row r="10" spans="1:3" ht="19.5">
      <c r="A10" s="128" t="s">
        <v>70</v>
      </c>
    </row>
    <row r="11" spans="1:3" ht="19.5">
      <c r="A11" s="127" t="s">
        <v>165</v>
      </c>
    </row>
    <row r="12" spans="1:3" ht="78">
      <c r="A12" s="129" t="s">
        <v>664</v>
      </c>
    </row>
    <row r="13" spans="1:3" ht="19.5">
      <c r="A13" s="113" t="s">
        <v>72</v>
      </c>
      <c r="C13" s="121"/>
    </row>
    <row r="14" spans="1:3" ht="18.75">
      <c r="A14" s="116" t="s">
        <v>325</v>
      </c>
    </row>
    <row r="15" spans="1:3" ht="19.5">
      <c r="A15" s="117" t="s">
        <v>326</v>
      </c>
    </row>
    <row r="16" spans="1:3" ht="19.5">
      <c r="A16" s="114" t="s">
        <v>75</v>
      </c>
    </row>
    <row r="17" spans="1:1" ht="58.5">
      <c r="A17" s="117" t="s">
        <v>327</v>
      </c>
    </row>
    <row r="18" spans="1:1" ht="19.5">
      <c r="A18" s="117" t="s">
        <v>328</v>
      </c>
    </row>
    <row r="19" spans="1:1" ht="19.5">
      <c r="A19" s="117" t="s">
        <v>329</v>
      </c>
    </row>
    <row r="20" spans="1:1" ht="19.5">
      <c r="A20" s="117" t="s">
        <v>330</v>
      </c>
    </row>
    <row r="21" spans="1:1" ht="19.5">
      <c r="A21" s="117" t="s">
        <v>331</v>
      </c>
    </row>
    <row r="22" spans="1:1" ht="58.5">
      <c r="A22" s="117" t="s">
        <v>332</v>
      </c>
    </row>
    <row r="23" spans="1:1" ht="195">
      <c r="A23" s="117" t="s">
        <v>333</v>
      </c>
    </row>
    <row r="24" spans="1:1" ht="409.5">
      <c r="A24" s="117" t="s">
        <v>334</v>
      </c>
    </row>
    <row r="25" spans="1:1" ht="19.5">
      <c r="A25" s="117" t="s">
        <v>335</v>
      </c>
    </row>
    <row r="26" spans="1:1" ht="58.5">
      <c r="A26" s="117" t="s">
        <v>336</v>
      </c>
    </row>
    <row r="27" spans="1:1" ht="19.5">
      <c r="A27" s="117" t="s">
        <v>268</v>
      </c>
    </row>
    <row r="28" spans="1:1" ht="19.5">
      <c r="A28" s="117" t="s">
        <v>337</v>
      </c>
    </row>
    <row r="29" spans="1:1" ht="19.5">
      <c r="A29" s="117" t="s">
        <v>86</v>
      </c>
    </row>
    <row r="30" spans="1:1" ht="19.5">
      <c r="A30" s="113" t="s">
        <v>87</v>
      </c>
    </row>
    <row r="31" spans="1:1" ht="39">
      <c r="A31" s="117" t="s">
        <v>338</v>
      </c>
    </row>
    <row r="32" spans="1:1" ht="39" customHeight="1">
      <c r="A32" s="117" t="s">
        <v>339</v>
      </c>
    </row>
    <row r="33" spans="1:1" ht="19.5">
      <c r="A33" s="113" t="s">
        <v>88</v>
      </c>
    </row>
    <row r="34" spans="1:1" ht="19.5">
      <c r="A34" s="117" t="s">
        <v>322</v>
      </c>
    </row>
    <row r="35" spans="1:1" ht="19.5">
      <c r="A35" s="117" t="s">
        <v>136</v>
      </c>
    </row>
    <row r="36" spans="1:1" ht="39">
      <c r="A36" s="118" t="s">
        <v>91</v>
      </c>
    </row>
    <row r="37" spans="1:1" ht="20.25" thickBot="1">
      <c r="A37" s="119" t="s">
        <v>92</v>
      </c>
    </row>
  </sheetData>
  <phoneticPr fontId="4" type="noConversion"/>
  <hyperlinks>
    <hyperlink ref="B1" location="預告統計資料發布時間表!A1" display="回發布時間表" xr:uid="{00000000-0004-0000-1000-000000000000}"/>
  </hyperlinks>
  <pageMargins left="0.7" right="0.7" top="0.75" bottom="0.75" header="0.3" footer="0.3"/>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tabColor rgb="FFE5E5FF"/>
  </sheetPr>
  <dimension ref="A1:C41"/>
  <sheetViews>
    <sheetView zoomScaleNormal="100" workbookViewId="0">
      <selection activeCell="B1" sqref="B1"/>
    </sheetView>
  </sheetViews>
  <sheetFormatPr defaultColWidth="9" defaultRowHeight="16.5"/>
  <cols>
    <col min="1" max="1" width="93.5" style="108" customWidth="1"/>
    <col min="2" max="16384" width="9" style="108"/>
  </cols>
  <sheetData>
    <row r="1" spans="1:3" ht="19.5">
      <c r="A1" s="106" t="s">
        <v>340</v>
      </c>
      <c r="B1" s="130" t="s">
        <v>62</v>
      </c>
    </row>
    <row r="2" spans="1:3" ht="19.5">
      <c r="A2" s="110" t="s">
        <v>341</v>
      </c>
    </row>
    <row r="3" spans="1:3" ht="19.5">
      <c r="A3" s="110" t="s">
        <v>342</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18.75">
      <c r="A14" s="116" t="s">
        <v>345</v>
      </c>
    </row>
    <row r="15" spans="1:3" ht="39">
      <c r="A15" s="117" t="s">
        <v>346</v>
      </c>
    </row>
    <row r="16" spans="1:3" ht="19.5">
      <c r="A16" s="114" t="s">
        <v>75</v>
      </c>
    </row>
    <row r="17" spans="1:1" ht="39">
      <c r="A17" s="117" t="s">
        <v>347</v>
      </c>
    </row>
    <row r="18" spans="1:1" ht="39">
      <c r="A18" s="117" t="s">
        <v>348</v>
      </c>
    </row>
    <row r="19" spans="1:1" ht="19.5">
      <c r="A19" s="117" t="s">
        <v>349</v>
      </c>
    </row>
    <row r="20" spans="1:1" ht="19.5">
      <c r="A20" s="117" t="s">
        <v>350</v>
      </c>
    </row>
    <row r="21" spans="1:1" ht="19.5">
      <c r="A21" s="117" t="s">
        <v>351</v>
      </c>
    </row>
    <row r="22" spans="1:1" ht="19.5">
      <c r="A22" s="117" t="s">
        <v>352</v>
      </c>
    </row>
    <row r="23" spans="1:1" ht="19.5">
      <c r="A23" s="117" t="s">
        <v>353</v>
      </c>
    </row>
    <row r="24" spans="1:1" ht="19.5">
      <c r="A24" s="117" t="s">
        <v>354</v>
      </c>
    </row>
    <row r="25" spans="1:1" ht="19.5">
      <c r="A25" s="117" t="s">
        <v>355</v>
      </c>
    </row>
    <row r="26" spans="1:1" ht="19.5">
      <c r="A26" s="117" t="s">
        <v>356</v>
      </c>
    </row>
    <row r="27" spans="1:1" ht="19.5">
      <c r="A27" s="117" t="s">
        <v>357</v>
      </c>
    </row>
    <row r="28" spans="1:1" ht="19.5">
      <c r="A28" s="117" t="s">
        <v>358</v>
      </c>
    </row>
    <row r="29" spans="1:1" ht="19.5">
      <c r="A29" s="114" t="s">
        <v>359</v>
      </c>
    </row>
    <row r="30" spans="1:1" ht="39">
      <c r="A30" s="117" t="s">
        <v>360</v>
      </c>
    </row>
    <row r="31" spans="1:1" ht="19.5">
      <c r="A31" s="114" t="s">
        <v>268</v>
      </c>
    </row>
    <row r="32" spans="1:1" ht="19.5">
      <c r="A32" s="114" t="s">
        <v>269</v>
      </c>
    </row>
    <row r="33" spans="1:1" ht="19.5">
      <c r="A33" s="114" t="s">
        <v>86</v>
      </c>
    </row>
    <row r="34" spans="1:1" ht="19.5">
      <c r="A34" s="113" t="s">
        <v>87</v>
      </c>
    </row>
    <row r="35" spans="1:1" ht="39">
      <c r="A35" s="117" t="s">
        <v>1202</v>
      </c>
    </row>
    <row r="36" spans="1:1" ht="39" customHeight="1">
      <c r="A36" s="117" t="s">
        <v>363</v>
      </c>
    </row>
    <row r="37" spans="1:1" ht="19.5">
      <c r="A37" s="113" t="s">
        <v>88</v>
      </c>
    </row>
    <row r="38" spans="1:1" ht="19.5">
      <c r="A38" s="117" t="s">
        <v>322</v>
      </c>
    </row>
    <row r="39" spans="1:1" ht="19.5">
      <c r="A39" s="117" t="s">
        <v>136</v>
      </c>
    </row>
    <row r="40" spans="1:1" ht="39">
      <c r="A40" s="118" t="s">
        <v>91</v>
      </c>
    </row>
    <row r="41" spans="1:1" ht="20.25" thickBot="1">
      <c r="A41" s="119" t="s">
        <v>92</v>
      </c>
    </row>
  </sheetData>
  <phoneticPr fontId="4" type="noConversion"/>
  <hyperlinks>
    <hyperlink ref="B1" location="預告統計資料發布時間表!A1" display="回發布時間表" xr:uid="{00000000-0004-0000-1100-000000000000}"/>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tabColor rgb="FFE5E5FF"/>
  </sheetPr>
  <dimension ref="A1:C33"/>
  <sheetViews>
    <sheetView workbookViewId="0">
      <selection activeCell="B1" sqref="B1"/>
    </sheetView>
  </sheetViews>
  <sheetFormatPr defaultColWidth="9" defaultRowHeight="16.5"/>
  <cols>
    <col min="1" max="1" width="93.5" style="108" customWidth="1"/>
    <col min="2" max="16384" width="9" style="108"/>
  </cols>
  <sheetData>
    <row r="1" spans="1:3" ht="19.5">
      <c r="A1" s="106" t="s">
        <v>364</v>
      </c>
      <c r="B1" s="130" t="s">
        <v>62</v>
      </c>
    </row>
    <row r="2" spans="1:3" ht="19.5">
      <c r="A2" s="110" t="s">
        <v>341</v>
      </c>
    </row>
    <row r="3" spans="1:3" ht="19.5">
      <c r="A3" s="110" t="s">
        <v>365</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37.5">
      <c r="A14" s="116" t="s">
        <v>366</v>
      </c>
    </row>
    <row r="15" spans="1:3" ht="39">
      <c r="A15" s="124" t="s">
        <v>367</v>
      </c>
    </row>
    <row r="16" spans="1:3" ht="19.5">
      <c r="A16" s="122" t="s">
        <v>75</v>
      </c>
    </row>
    <row r="17" spans="1:1" ht="19.5">
      <c r="A17" s="124" t="s">
        <v>368</v>
      </c>
    </row>
    <row r="18" spans="1:1" ht="19.5">
      <c r="A18" s="124" t="s">
        <v>369</v>
      </c>
    </row>
    <row r="19" spans="1:1" ht="39">
      <c r="A19" s="124" t="s">
        <v>370</v>
      </c>
    </row>
    <row r="20" spans="1:1" ht="19.5">
      <c r="A20" s="124" t="s">
        <v>371</v>
      </c>
    </row>
    <row r="21" spans="1:1" ht="19.5">
      <c r="A21" s="122" t="s">
        <v>372</v>
      </c>
    </row>
    <row r="22" spans="1:1" ht="58.5">
      <c r="A22" s="124" t="s">
        <v>373</v>
      </c>
    </row>
    <row r="23" spans="1:1" ht="19.5">
      <c r="A23" s="122" t="s">
        <v>374</v>
      </c>
    </row>
    <row r="24" spans="1:1" ht="19.5">
      <c r="A24" s="122" t="s">
        <v>299</v>
      </c>
    </row>
    <row r="25" spans="1:1" ht="19.5">
      <c r="A25" s="122" t="s">
        <v>86</v>
      </c>
    </row>
    <row r="26" spans="1:1" ht="19.5">
      <c r="A26" s="123" t="s">
        <v>87</v>
      </c>
    </row>
    <row r="27" spans="1:1" ht="39" customHeight="1">
      <c r="A27" s="124" t="s">
        <v>1205</v>
      </c>
    </row>
    <row r="28" spans="1:1" ht="39">
      <c r="A28" s="124" t="s">
        <v>375</v>
      </c>
    </row>
    <row r="29" spans="1:1" ht="19.5">
      <c r="A29" s="123" t="s">
        <v>88</v>
      </c>
    </row>
    <row r="30" spans="1:1" ht="19.5">
      <c r="A30" s="124" t="s">
        <v>376</v>
      </c>
    </row>
    <row r="31" spans="1:1" ht="19.5">
      <c r="A31" s="124" t="s">
        <v>377</v>
      </c>
    </row>
    <row r="32" spans="1:1" ht="39">
      <c r="A32" s="125" t="s">
        <v>378</v>
      </c>
    </row>
    <row r="33" spans="1:1" ht="20.25" thickBot="1">
      <c r="A33" s="136" t="s">
        <v>92</v>
      </c>
    </row>
  </sheetData>
  <phoneticPr fontId="4" type="noConversion"/>
  <hyperlinks>
    <hyperlink ref="B1" location="預告統計資料發布時間表!A1" display="回發布時間表" xr:uid="{00000000-0004-0000-1200-000000000000}"/>
  </hyperlinks>
  <pageMargins left="0.7" right="0.7" top="0.75" bottom="0.75" header="0.3" footer="0.3"/>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tabColor rgb="FFE5E5FF"/>
  </sheetPr>
  <dimension ref="A1:C33"/>
  <sheetViews>
    <sheetView workbookViewId="0">
      <selection activeCell="B1" sqref="B1"/>
    </sheetView>
  </sheetViews>
  <sheetFormatPr defaultColWidth="9" defaultRowHeight="16.5"/>
  <cols>
    <col min="1" max="1" width="93.5" style="108" customWidth="1"/>
    <col min="2" max="16384" width="9" style="108"/>
  </cols>
  <sheetData>
    <row r="1" spans="1:3" ht="19.5">
      <c r="A1" s="106" t="s">
        <v>379</v>
      </c>
      <c r="B1" s="130" t="s">
        <v>62</v>
      </c>
    </row>
    <row r="2" spans="1:3" ht="19.5">
      <c r="A2" s="110" t="s">
        <v>341</v>
      </c>
    </row>
    <row r="3" spans="1:3" ht="19.5">
      <c r="A3" s="110" t="s">
        <v>380</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37.5">
      <c r="A14" s="116" t="s">
        <v>381</v>
      </c>
    </row>
    <row r="15" spans="1:3" ht="39">
      <c r="A15" s="117" t="s">
        <v>346</v>
      </c>
    </row>
    <row r="16" spans="1:3" ht="19.5">
      <c r="A16" s="114" t="s">
        <v>75</v>
      </c>
    </row>
    <row r="17" spans="1:1" ht="58.5">
      <c r="A17" s="117" t="s">
        <v>382</v>
      </c>
    </row>
    <row r="18" spans="1:1" ht="39">
      <c r="A18" s="117" t="s">
        <v>383</v>
      </c>
    </row>
    <row r="19" spans="1:1" ht="19.5">
      <c r="A19" s="117" t="s">
        <v>384</v>
      </c>
    </row>
    <row r="20" spans="1:1" ht="58.5">
      <c r="A20" s="117" t="s">
        <v>385</v>
      </c>
    </row>
    <row r="21" spans="1:1" ht="19.5">
      <c r="A21" s="114" t="s">
        <v>386</v>
      </c>
    </row>
    <row r="22" spans="1:1" ht="58.5">
      <c r="A22" s="117" t="s">
        <v>387</v>
      </c>
    </row>
    <row r="23" spans="1:1" ht="19.5">
      <c r="A23" s="114" t="s">
        <v>268</v>
      </c>
    </row>
    <row r="24" spans="1:1" ht="19.5">
      <c r="A24" s="114" t="s">
        <v>269</v>
      </c>
    </row>
    <row r="25" spans="1:1" ht="19.5">
      <c r="A25" s="114" t="s">
        <v>86</v>
      </c>
    </row>
    <row r="26" spans="1:1" ht="19.5">
      <c r="A26" s="113" t="s">
        <v>87</v>
      </c>
    </row>
    <row r="27" spans="1:1" ht="39">
      <c r="A27" s="117" t="s">
        <v>1203</v>
      </c>
    </row>
    <row r="28" spans="1:1" ht="39" customHeight="1">
      <c r="A28" s="117" t="s">
        <v>363</v>
      </c>
    </row>
    <row r="29" spans="1:1" ht="19.5">
      <c r="A29" s="113" t="s">
        <v>88</v>
      </c>
    </row>
    <row r="30" spans="1:1" ht="19.5">
      <c r="A30" s="117" t="s">
        <v>322</v>
      </c>
    </row>
    <row r="31" spans="1:1" ht="19.5">
      <c r="A31" s="117" t="s">
        <v>136</v>
      </c>
    </row>
    <row r="32" spans="1:1" ht="39">
      <c r="A32" s="118" t="s">
        <v>91</v>
      </c>
    </row>
    <row r="33" spans="1:1" ht="20.25" thickBot="1">
      <c r="A33" s="119" t="s">
        <v>92</v>
      </c>
    </row>
  </sheetData>
  <phoneticPr fontId="4" type="noConversion"/>
  <hyperlinks>
    <hyperlink ref="B1" location="預告統計資料發布時間表!A1" display="回發布時間表" xr:uid="{00000000-0004-0000-1300-000000000000}"/>
  </hyperlinks>
  <pageMargins left="0.7" right="0.7" top="0.75" bottom="0.75" header="0.3" footer="0.3"/>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tabColor rgb="FFE5E5FF"/>
  </sheetPr>
  <dimension ref="A1:C33"/>
  <sheetViews>
    <sheetView topLeftCell="A12" workbookViewId="0">
      <selection activeCell="A26" sqref="A26"/>
    </sheetView>
  </sheetViews>
  <sheetFormatPr defaultColWidth="9" defaultRowHeight="16.5"/>
  <cols>
    <col min="1" max="1" width="93.5" style="108" customWidth="1"/>
    <col min="2" max="16384" width="9" style="108"/>
  </cols>
  <sheetData>
    <row r="1" spans="1:3" ht="19.5">
      <c r="A1" s="106" t="s">
        <v>388</v>
      </c>
      <c r="B1" s="130" t="s">
        <v>62</v>
      </c>
    </row>
    <row r="2" spans="1:3" ht="19.5">
      <c r="A2" s="110" t="s">
        <v>341</v>
      </c>
    </row>
    <row r="3" spans="1:3" ht="19.5">
      <c r="A3" s="110" t="s">
        <v>389</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37.5">
      <c r="A14" s="133" t="s">
        <v>390</v>
      </c>
    </row>
    <row r="15" spans="1:3" ht="39">
      <c r="A15" s="124" t="s">
        <v>367</v>
      </c>
    </row>
    <row r="16" spans="1:3" ht="19.5">
      <c r="A16" s="122" t="s">
        <v>75</v>
      </c>
    </row>
    <row r="17" spans="1:1" ht="19.5">
      <c r="A17" s="122" t="s">
        <v>391</v>
      </c>
    </row>
    <row r="18" spans="1:1" ht="19.5">
      <c r="A18" s="122" t="s">
        <v>392</v>
      </c>
    </row>
    <row r="19" spans="1:1" ht="19.5">
      <c r="A19" s="122" t="s">
        <v>393</v>
      </c>
    </row>
    <row r="20" spans="1:1" ht="117">
      <c r="A20" s="124" t="s">
        <v>394</v>
      </c>
    </row>
    <row r="21" spans="1:1" ht="19.5">
      <c r="A21" s="122" t="s">
        <v>395</v>
      </c>
    </row>
    <row r="22" spans="1:1" ht="58.5">
      <c r="A22" s="124" t="s">
        <v>396</v>
      </c>
    </row>
    <row r="23" spans="1:1" ht="19.5">
      <c r="A23" s="122" t="s">
        <v>374</v>
      </c>
    </row>
    <row r="24" spans="1:1" ht="19.5">
      <c r="A24" s="122" t="s">
        <v>269</v>
      </c>
    </row>
    <row r="25" spans="1:1" ht="19.5">
      <c r="A25" s="122" t="s">
        <v>86</v>
      </c>
    </row>
    <row r="26" spans="1:1" ht="19.5">
      <c r="A26" s="123" t="s">
        <v>87</v>
      </c>
    </row>
    <row r="27" spans="1:1" ht="39" customHeight="1">
      <c r="A27" s="124" t="s">
        <v>1204</v>
      </c>
    </row>
    <row r="28" spans="1:1" ht="39">
      <c r="A28" s="124" t="s">
        <v>375</v>
      </c>
    </row>
    <row r="29" spans="1:1" ht="19.5">
      <c r="A29" s="123" t="s">
        <v>88</v>
      </c>
    </row>
    <row r="30" spans="1:1" ht="19.5">
      <c r="A30" s="124" t="s">
        <v>376</v>
      </c>
    </row>
    <row r="31" spans="1:1" ht="19.5">
      <c r="A31" s="124" t="s">
        <v>377</v>
      </c>
    </row>
    <row r="32" spans="1:1" ht="39">
      <c r="A32" s="125" t="s">
        <v>378</v>
      </c>
    </row>
    <row r="33" spans="1:1" ht="20.25" thickBot="1">
      <c r="A33" s="136" t="s">
        <v>92</v>
      </c>
    </row>
  </sheetData>
  <phoneticPr fontId="4" type="noConversion"/>
  <hyperlinks>
    <hyperlink ref="B1" location="預告統計資料發布時間表!A1" display="回發布時間表" xr:uid="{00000000-0004-0000-1400-000000000000}"/>
  </hyperlinks>
  <pageMargins left="0.7" right="0.7" top="0.75" bottom="0.75" header="0.3" footer="0.3"/>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tabColor rgb="FFE5E5FF"/>
  </sheetPr>
  <dimension ref="A1:C34"/>
  <sheetViews>
    <sheetView workbookViewId="0">
      <selection activeCell="B1" sqref="B1"/>
    </sheetView>
  </sheetViews>
  <sheetFormatPr defaultColWidth="9" defaultRowHeight="16.5"/>
  <cols>
    <col min="1" max="1" width="93.5" style="108" customWidth="1"/>
    <col min="2" max="16384" width="9" style="108"/>
  </cols>
  <sheetData>
    <row r="1" spans="1:3" ht="19.5">
      <c r="A1" s="106" t="s">
        <v>397</v>
      </c>
      <c r="B1" s="130" t="s">
        <v>62</v>
      </c>
    </row>
    <row r="2" spans="1:3" ht="19.5">
      <c r="A2" s="110" t="s">
        <v>341</v>
      </c>
    </row>
    <row r="3" spans="1:3" ht="19.5">
      <c r="A3" s="110" t="s">
        <v>398</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18.75">
      <c r="A14" s="133" t="s">
        <v>399</v>
      </c>
    </row>
    <row r="15" spans="1:3" ht="39">
      <c r="A15" s="124" t="s">
        <v>367</v>
      </c>
    </row>
    <row r="16" spans="1:3" ht="19.5">
      <c r="A16" s="122" t="s">
        <v>75</v>
      </c>
    </row>
    <row r="17" spans="1:1" ht="19.5">
      <c r="A17" s="124" t="s">
        <v>400</v>
      </c>
    </row>
    <row r="18" spans="1:1" ht="58.5">
      <c r="A18" s="124" t="s">
        <v>401</v>
      </c>
    </row>
    <row r="19" spans="1:1" ht="19.5">
      <c r="A19" s="124" t="s">
        <v>402</v>
      </c>
    </row>
    <row r="20" spans="1:1" ht="19.5">
      <c r="A20" s="124" t="s">
        <v>403</v>
      </c>
    </row>
    <row r="21" spans="1:1" ht="39">
      <c r="A21" s="124" t="s">
        <v>404</v>
      </c>
    </row>
    <row r="22" spans="1:1" ht="19.5">
      <c r="A22" s="122" t="s">
        <v>405</v>
      </c>
    </row>
    <row r="23" spans="1:1" ht="97.5">
      <c r="A23" s="124" t="s">
        <v>406</v>
      </c>
    </row>
    <row r="24" spans="1:1" ht="19.5">
      <c r="A24" s="122" t="s">
        <v>374</v>
      </c>
    </row>
    <row r="25" spans="1:1" ht="19.5">
      <c r="A25" s="122" t="s">
        <v>269</v>
      </c>
    </row>
    <row r="26" spans="1:1" ht="19.5">
      <c r="A26" s="122" t="s">
        <v>86</v>
      </c>
    </row>
    <row r="27" spans="1:1" ht="39" customHeight="1">
      <c r="A27" s="123" t="s">
        <v>87</v>
      </c>
    </row>
    <row r="28" spans="1:1" ht="39">
      <c r="A28" s="124" t="s">
        <v>1204</v>
      </c>
    </row>
    <row r="29" spans="1:1" ht="39">
      <c r="A29" s="124" t="s">
        <v>375</v>
      </c>
    </row>
    <row r="30" spans="1:1" ht="19.5">
      <c r="A30" s="123" t="s">
        <v>88</v>
      </c>
    </row>
    <row r="31" spans="1:1" ht="19.5">
      <c r="A31" s="124" t="s">
        <v>376</v>
      </c>
    </row>
    <row r="32" spans="1:1" ht="19.5">
      <c r="A32" s="124" t="s">
        <v>377</v>
      </c>
    </row>
    <row r="33" spans="1:1" ht="39">
      <c r="A33" s="125" t="s">
        <v>378</v>
      </c>
    </row>
    <row r="34" spans="1:1" ht="20.25" thickBot="1">
      <c r="A34" s="136" t="s">
        <v>92</v>
      </c>
    </row>
  </sheetData>
  <phoneticPr fontId="4" type="noConversion"/>
  <hyperlinks>
    <hyperlink ref="B1" location="預告統計資料發布時間表!A1" display="回發布時間表" xr:uid="{00000000-0004-0000-1500-000000000000}"/>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12D743-623F-4E84-B979-EACCB8384161}">
  <sheetPr>
    <tabColor theme="5" tint="0.39997558519241921"/>
  </sheetPr>
  <dimension ref="A1:C56"/>
  <sheetViews>
    <sheetView zoomScale="85" zoomScaleNormal="85" workbookViewId="0">
      <selection activeCell="B1" sqref="B1"/>
    </sheetView>
  </sheetViews>
  <sheetFormatPr defaultRowHeight="16.5"/>
  <cols>
    <col min="1" max="1" width="93.5" style="108" customWidth="1"/>
    <col min="2" max="16384" width="9" style="108"/>
  </cols>
  <sheetData>
    <row r="1" spans="1:3" ht="19.5">
      <c r="A1" s="434" t="s">
        <v>993</v>
      </c>
      <c r="B1" s="435" t="s">
        <v>980</v>
      </c>
    </row>
    <row r="2" spans="1:3" ht="19.5">
      <c r="A2" s="109" t="s">
        <v>981</v>
      </c>
    </row>
    <row r="3" spans="1:3" ht="19.5">
      <c r="A3" s="109" t="s">
        <v>982</v>
      </c>
    </row>
    <row r="4" spans="1:3" ht="19.5">
      <c r="A4" s="113" t="s">
        <v>65</v>
      </c>
    </row>
    <row r="5" spans="1:3" ht="19.5">
      <c r="A5" s="114" t="s">
        <v>994</v>
      </c>
    </row>
    <row r="6" spans="1:3" ht="19.5">
      <c r="A6" s="114" t="s">
        <v>995</v>
      </c>
    </row>
    <row r="7" spans="1:3" ht="19.5">
      <c r="A7" s="436" t="s">
        <v>997</v>
      </c>
    </row>
    <row r="8" spans="1:3" ht="19.5">
      <c r="A8" s="436" t="s">
        <v>68</v>
      </c>
    </row>
    <row r="9" spans="1:3" ht="19.5">
      <c r="A9" s="436" t="s">
        <v>1000</v>
      </c>
    </row>
    <row r="10" spans="1:3" ht="19.5">
      <c r="A10" s="113" t="s">
        <v>70</v>
      </c>
    </row>
    <row r="11" spans="1:3" ht="19.5">
      <c r="A11" s="114" t="s">
        <v>983</v>
      </c>
    </row>
    <row r="12" spans="1:3" ht="78">
      <c r="A12" s="117" t="s">
        <v>996</v>
      </c>
    </row>
    <row r="13" spans="1:3" ht="19.5">
      <c r="A13" s="113" t="s">
        <v>72</v>
      </c>
      <c r="C13" s="121"/>
    </row>
    <row r="14" spans="1:3" ht="19.5">
      <c r="A14" s="117" t="s">
        <v>984</v>
      </c>
    </row>
    <row r="15" spans="1:3" ht="19.5">
      <c r="A15" s="117" t="s">
        <v>985</v>
      </c>
    </row>
    <row r="16" spans="1:3" ht="19.5">
      <c r="A16" s="114" t="s">
        <v>75</v>
      </c>
    </row>
    <row r="17" spans="1:1" ht="78">
      <c r="A17" s="117" t="s">
        <v>102</v>
      </c>
    </row>
    <row r="18" spans="1:1" ht="97.5">
      <c r="A18" s="117" t="s">
        <v>103</v>
      </c>
    </row>
    <row r="19" spans="1:1" ht="19.5">
      <c r="A19" s="117" t="s">
        <v>104</v>
      </c>
    </row>
    <row r="20" spans="1:1" ht="39">
      <c r="A20" s="117" t="s">
        <v>105</v>
      </c>
    </row>
    <row r="21" spans="1:1" ht="39">
      <c r="A21" s="117" t="s">
        <v>106</v>
      </c>
    </row>
    <row r="22" spans="1:1" ht="39">
      <c r="A22" s="117" t="s">
        <v>107</v>
      </c>
    </row>
    <row r="23" spans="1:1" ht="78">
      <c r="A23" s="117" t="s">
        <v>108</v>
      </c>
    </row>
    <row r="24" spans="1:1" ht="19.5">
      <c r="A24" s="117" t="s">
        <v>109</v>
      </c>
    </row>
    <row r="25" spans="1:1" ht="19.5">
      <c r="A25" s="117" t="s">
        <v>110</v>
      </c>
    </row>
    <row r="26" spans="1:1" ht="19.5">
      <c r="A26" s="117" t="s">
        <v>111</v>
      </c>
    </row>
    <row r="27" spans="1:1" ht="39">
      <c r="A27" s="117" t="s">
        <v>112</v>
      </c>
    </row>
    <row r="28" spans="1:1" ht="136.5">
      <c r="A28" s="117" t="s">
        <v>986</v>
      </c>
    </row>
    <row r="29" spans="1:1" ht="58.5">
      <c r="A29" s="117" t="s">
        <v>114</v>
      </c>
    </row>
    <row r="30" spans="1:1" ht="58.5">
      <c r="A30" s="117" t="s">
        <v>987</v>
      </c>
    </row>
    <row r="31" spans="1:1" ht="19.5">
      <c r="A31" s="117" t="s">
        <v>116</v>
      </c>
    </row>
    <row r="32" spans="1:1" ht="19.5">
      <c r="A32" s="117" t="s">
        <v>117</v>
      </c>
    </row>
    <row r="33" spans="1:1" ht="58.5">
      <c r="A33" s="117" t="s">
        <v>118</v>
      </c>
    </row>
    <row r="34" spans="1:1" ht="97.5">
      <c r="A34" s="117" t="s">
        <v>119</v>
      </c>
    </row>
    <row r="35" spans="1:1" ht="78">
      <c r="A35" s="117" t="s">
        <v>2535</v>
      </c>
    </row>
    <row r="36" spans="1:1" ht="19.5">
      <c r="A36" s="117" t="s">
        <v>121</v>
      </c>
    </row>
    <row r="37" spans="1:1" ht="58.5">
      <c r="A37" s="117" t="s">
        <v>122</v>
      </c>
    </row>
    <row r="38" spans="1:1" ht="39">
      <c r="A38" s="117" t="s">
        <v>123</v>
      </c>
    </row>
    <row r="39" spans="1:1" ht="19.5">
      <c r="A39" s="117" t="s">
        <v>124</v>
      </c>
    </row>
    <row r="40" spans="1:1" ht="58.5">
      <c r="A40" s="117" t="s">
        <v>125</v>
      </c>
    </row>
    <row r="41" spans="1:1" ht="19.5">
      <c r="A41" s="117" t="s">
        <v>126</v>
      </c>
    </row>
    <row r="42" spans="1:1" ht="58.5">
      <c r="A42" s="117" t="s">
        <v>127</v>
      </c>
    </row>
    <row r="43" spans="1:1" ht="58.5">
      <c r="A43" s="117" t="s">
        <v>988</v>
      </c>
    </row>
    <row r="44" spans="1:1" ht="19.5">
      <c r="A44" s="114" t="s">
        <v>129</v>
      </c>
    </row>
    <row r="45" spans="1:1" ht="58.5">
      <c r="A45" s="124" t="s">
        <v>989</v>
      </c>
    </row>
    <row r="46" spans="1:1" ht="19.5">
      <c r="A46" s="122" t="s">
        <v>131</v>
      </c>
    </row>
    <row r="47" spans="1:1" ht="19.5">
      <c r="A47" s="122" t="s">
        <v>156</v>
      </c>
    </row>
    <row r="48" spans="1:1" ht="19.5">
      <c r="A48" s="122" t="s">
        <v>86</v>
      </c>
    </row>
    <row r="49" spans="1:1" ht="19.5">
      <c r="A49" s="123" t="s">
        <v>87</v>
      </c>
    </row>
    <row r="50" spans="1:1" ht="39">
      <c r="A50" s="124" t="s">
        <v>157</v>
      </c>
    </row>
    <row r="51" spans="1:1" ht="39">
      <c r="A51" s="124" t="s">
        <v>990</v>
      </c>
    </row>
    <row r="52" spans="1:1" ht="19.5">
      <c r="A52" s="123" t="s">
        <v>88</v>
      </c>
    </row>
    <row r="53" spans="1:1" ht="39">
      <c r="A53" s="124" t="s">
        <v>991</v>
      </c>
    </row>
    <row r="54" spans="1:1" ht="19.5">
      <c r="A54" s="124" t="s">
        <v>136</v>
      </c>
    </row>
    <row r="55" spans="1:1" ht="39">
      <c r="A55" s="125" t="s">
        <v>91</v>
      </c>
    </row>
    <row r="56" spans="1:1" ht="20.25" thickBot="1">
      <c r="A56" s="119" t="s">
        <v>92</v>
      </c>
    </row>
  </sheetData>
  <phoneticPr fontId="4" type="noConversion"/>
  <hyperlinks>
    <hyperlink ref="B1" location="預告統計資料發布時間表!A1" display="回發布時間表" xr:uid="{E7F5351A-B477-446D-9F0C-8C2E295CC6D7}"/>
  </hyperlinks>
  <pageMargins left="0.7" right="0.7" top="0.75" bottom="0.75" header="0.3" footer="0.3"/>
  <pageSetup paperSize="9" orientation="portrait"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tabColor rgb="FFFFF7FF"/>
  </sheetPr>
  <dimension ref="A1:C34"/>
  <sheetViews>
    <sheetView workbookViewId="0">
      <selection activeCell="B1" sqref="B1"/>
    </sheetView>
  </sheetViews>
  <sheetFormatPr defaultColWidth="9" defaultRowHeight="16.5"/>
  <cols>
    <col min="1" max="1" width="93.5" style="108" customWidth="1"/>
    <col min="2" max="16384" width="9" style="108"/>
  </cols>
  <sheetData>
    <row r="1" spans="1:3" ht="19.5">
      <c r="A1" s="106" t="s">
        <v>407</v>
      </c>
      <c r="B1" s="130" t="s">
        <v>62</v>
      </c>
    </row>
    <row r="2" spans="1:3" ht="19.5">
      <c r="A2" s="110" t="s">
        <v>408</v>
      </c>
    </row>
    <row r="3" spans="1:3" ht="19.5">
      <c r="A3" s="110" t="s">
        <v>409</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18.75">
      <c r="A14" s="116" t="s">
        <v>410</v>
      </c>
    </row>
    <row r="15" spans="1:3" ht="19.5">
      <c r="A15" s="117" t="s">
        <v>411</v>
      </c>
    </row>
    <row r="16" spans="1:3" ht="19.5">
      <c r="A16" s="114" t="s">
        <v>75</v>
      </c>
    </row>
    <row r="17" spans="1:1" ht="19.5">
      <c r="A17" s="117" t="s">
        <v>412</v>
      </c>
    </row>
    <row r="18" spans="1:1" ht="19.5">
      <c r="A18" s="117" t="s">
        <v>413</v>
      </c>
    </row>
    <row r="19" spans="1:1" ht="58.5">
      <c r="A19" s="117" t="s">
        <v>414</v>
      </c>
    </row>
    <row r="20" spans="1:1" ht="19.5">
      <c r="A20" s="117" t="s">
        <v>415</v>
      </c>
    </row>
    <row r="21" spans="1:1" ht="39">
      <c r="A21" s="117" t="s">
        <v>416</v>
      </c>
    </row>
    <row r="22" spans="1:1" ht="19.5">
      <c r="A22" s="114" t="s">
        <v>417</v>
      </c>
    </row>
    <row r="23" spans="1:1" ht="19.5">
      <c r="A23" s="114" t="s">
        <v>418</v>
      </c>
    </row>
    <row r="24" spans="1:1" ht="19.5">
      <c r="A24" s="114" t="s">
        <v>268</v>
      </c>
    </row>
    <row r="25" spans="1:1" ht="19.5">
      <c r="A25" s="114" t="s">
        <v>319</v>
      </c>
    </row>
    <row r="26" spans="1:1" ht="19.5">
      <c r="A26" s="114" t="s">
        <v>86</v>
      </c>
    </row>
    <row r="27" spans="1:1" ht="19.5">
      <c r="A27" s="113" t="s">
        <v>87</v>
      </c>
    </row>
    <row r="28" spans="1:1" ht="39">
      <c r="A28" s="117" t="s">
        <v>419</v>
      </c>
    </row>
    <row r="29" spans="1:1" ht="39" customHeight="1">
      <c r="A29" s="117" t="s">
        <v>420</v>
      </c>
    </row>
    <row r="30" spans="1:1" ht="19.5">
      <c r="A30" s="113" t="s">
        <v>88</v>
      </c>
    </row>
    <row r="31" spans="1:1" ht="19.5">
      <c r="A31" s="117" t="s">
        <v>322</v>
      </c>
    </row>
    <row r="32" spans="1:1" ht="19.5">
      <c r="A32" s="117" t="s">
        <v>421</v>
      </c>
    </row>
    <row r="33" spans="1:1" ht="39">
      <c r="A33" s="118" t="s">
        <v>91</v>
      </c>
    </row>
    <row r="34" spans="1:1" ht="20.25" thickBot="1">
      <c r="A34" s="119" t="s">
        <v>92</v>
      </c>
    </row>
  </sheetData>
  <phoneticPr fontId="4" type="noConversion"/>
  <hyperlinks>
    <hyperlink ref="B1" location="預告統計資料發布時間表!A1" display="回發布時間表" xr:uid="{00000000-0004-0000-1600-000000000000}"/>
  </hyperlinks>
  <pageMargins left="0.7" right="0.7" top="0.75" bottom="0.75" header="0.3" footer="0.3"/>
  <pageSetup paperSize="9" orientation="portrait" r:id="rId1"/>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tabColor rgb="FFFFF7FF"/>
  </sheetPr>
  <dimension ref="A1:C31"/>
  <sheetViews>
    <sheetView zoomScaleNormal="100" zoomScaleSheetLayoutView="83" workbookViewId="0">
      <selection activeCell="B1" sqref="B1"/>
    </sheetView>
  </sheetViews>
  <sheetFormatPr defaultColWidth="9" defaultRowHeight="16.5"/>
  <cols>
    <col min="1" max="1" width="93.5" style="108" customWidth="1"/>
    <col min="2" max="16384" width="9" style="108"/>
  </cols>
  <sheetData>
    <row r="1" spans="1:3" ht="19.5">
      <c r="A1" s="106" t="s">
        <v>422</v>
      </c>
      <c r="B1" s="130" t="s">
        <v>62</v>
      </c>
    </row>
    <row r="2" spans="1:3" ht="19.5">
      <c r="A2" s="110" t="s">
        <v>408</v>
      </c>
    </row>
    <row r="3" spans="1:3" ht="19.5">
      <c r="A3" s="110" t="s">
        <v>423</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18.75">
      <c r="A14" s="139" t="s">
        <v>424</v>
      </c>
    </row>
    <row r="15" spans="1:3" ht="19.5">
      <c r="A15" s="117" t="s">
        <v>425</v>
      </c>
    </row>
    <row r="16" spans="1:3" ht="19.5">
      <c r="A16" s="114" t="s">
        <v>75</v>
      </c>
    </row>
    <row r="17" spans="1:1" ht="19.5">
      <c r="A17" s="117" t="s">
        <v>426</v>
      </c>
    </row>
    <row r="18" spans="1:1" ht="39">
      <c r="A18" s="117" t="s">
        <v>427</v>
      </c>
    </row>
    <row r="19" spans="1:1" ht="19.5">
      <c r="A19" s="114" t="s">
        <v>428</v>
      </c>
    </row>
    <row r="20" spans="1:1" ht="39">
      <c r="A20" s="117" t="s">
        <v>429</v>
      </c>
    </row>
    <row r="21" spans="1:1" ht="19.5">
      <c r="A21" s="114" t="s">
        <v>268</v>
      </c>
    </row>
    <row r="22" spans="1:1" ht="19.5">
      <c r="A22" s="114" t="s">
        <v>319</v>
      </c>
    </row>
    <row r="23" spans="1:1" ht="19.5">
      <c r="A23" s="114" t="s">
        <v>86</v>
      </c>
    </row>
    <row r="24" spans="1:1" ht="19.5">
      <c r="A24" s="113" t="s">
        <v>87</v>
      </c>
    </row>
    <row r="25" spans="1:1" ht="39">
      <c r="A25" s="117" t="s">
        <v>430</v>
      </c>
    </row>
    <row r="26" spans="1:1" ht="39" customHeight="1">
      <c r="A26" s="117" t="s">
        <v>363</v>
      </c>
    </row>
    <row r="27" spans="1:1" ht="19.5">
      <c r="A27" s="113" t="s">
        <v>88</v>
      </c>
    </row>
    <row r="28" spans="1:1" ht="19.5">
      <c r="A28" s="117" t="s">
        <v>322</v>
      </c>
    </row>
    <row r="29" spans="1:1" ht="19.5">
      <c r="A29" s="117" t="s">
        <v>421</v>
      </c>
    </row>
    <row r="30" spans="1:1" ht="39">
      <c r="A30" s="118" t="s">
        <v>91</v>
      </c>
    </row>
    <row r="31" spans="1:1" ht="20.25" thickBot="1">
      <c r="A31" s="119" t="s">
        <v>92</v>
      </c>
    </row>
  </sheetData>
  <phoneticPr fontId="4" type="noConversion"/>
  <hyperlinks>
    <hyperlink ref="B1" location="預告統計資料發布時間表!A1" display="回發布時間表" xr:uid="{00000000-0004-0000-1700-000000000000}"/>
  </hyperlinks>
  <pageMargins left="0.7" right="0.7" top="0.75" bottom="0.75" header="0.3" footer="0.3"/>
  <pageSetup paperSize="9" orientation="portrait" r:id="rId1"/>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tabColor rgb="FFFFF7FF"/>
  </sheetPr>
  <dimension ref="A1:C34"/>
  <sheetViews>
    <sheetView zoomScaleNormal="100" zoomScaleSheetLayoutView="83" workbookViewId="0">
      <selection activeCell="B1" sqref="B1"/>
    </sheetView>
  </sheetViews>
  <sheetFormatPr defaultColWidth="9" defaultRowHeight="16.5"/>
  <cols>
    <col min="1" max="1" width="93.5" style="108" customWidth="1"/>
    <col min="2" max="16384" width="9" style="108"/>
  </cols>
  <sheetData>
    <row r="1" spans="1:3" ht="19.5">
      <c r="A1" s="106" t="s">
        <v>431</v>
      </c>
      <c r="B1" s="130" t="s">
        <v>62</v>
      </c>
    </row>
    <row r="2" spans="1:3" ht="19.5">
      <c r="A2" s="110" t="s">
        <v>408</v>
      </c>
    </row>
    <row r="3" spans="1:3" ht="19.5">
      <c r="A3" s="110" t="s">
        <v>432</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1199</v>
      </c>
    </row>
    <row r="13" spans="1:3" ht="19.5">
      <c r="A13" s="113" t="s">
        <v>72</v>
      </c>
      <c r="C13" s="121"/>
    </row>
    <row r="14" spans="1:3" ht="18.75">
      <c r="A14" s="139" t="s">
        <v>433</v>
      </c>
    </row>
    <row r="15" spans="1:3" ht="39">
      <c r="A15" s="117" t="s">
        <v>434</v>
      </c>
    </row>
    <row r="16" spans="1:3" ht="19.5">
      <c r="A16" s="114" t="s">
        <v>75</v>
      </c>
    </row>
    <row r="17" spans="1:1" ht="39">
      <c r="A17" s="117" t="s">
        <v>435</v>
      </c>
    </row>
    <row r="18" spans="1:1" ht="38.25" customHeight="1">
      <c r="A18" s="117" t="s">
        <v>436</v>
      </c>
    </row>
    <row r="19" spans="1:1" ht="19.5">
      <c r="A19" s="117" t="s">
        <v>437</v>
      </c>
    </row>
    <row r="20" spans="1:1" ht="19.5">
      <c r="A20" s="117" t="s">
        <v>438</v>
      </c>
    </row>
    <row r="21" spans="1:1" ht="39">
      <c r="A21" s="117" t="s">
        <v>439</v>
      </c>
    </row>
    <row r="22" spans="1:1" ht="19.5">
      <c r="A22" s="114" t="s">
        <v>440</v>
      </c>
    </row>
    <row r="23" spans="1:1" ht="39">
      <c r="A23" s="117" t="s">
        <v>441</v>
      </c>
    </row>
    <row r="24" spans="1:1" ht="19.5">
      <c r="A24" s="114" t="s">
        <v>268</v>
      </c>
    </row>
    <row r="25" spans="1:1" ht="19.5">
      <c r="A25" s="114" t="s">
        <v>319</v>
      </c>
    </row>
    <row r="26" spans="1:1" ht="19.5">
      <c r="A26" s="114" t="s">
        <v>86</v>
      </c>
    </row>
    <row r="27" spans="1:1" ht="19.5">
      <c r="A27" s="113" t="s">
        <v>87</v>
      </c>
    </row>
    <row r="28" spans="1:1" ht="39">
      <c r="A28" s="117" t="s">
        <v>419</v>
      </c>
    </row>
    <row r="29" spans="1:1" ht="39" customHeight="1">
      <c r="A29" s="117" t="s">
        <v>363</v>
      </c>
    </row>
    <row r="30" spans="1:1" ht="19.5">
      <c r="A30" s="113" t="s">
        <v>88</v>
      </c>
    </row>
    <row r="31" spans="1:1" ht="19.5">
      <c r="A31" s="117" t="s">
        <v>322</v>
      </c>
    </row>
    <row r="32" spans="1:1" ht="39">
      <c r="A32" s="117" t="s">
        <v>442</v>
      </c>
    </row>
    <row r="33" spans="1:1" ht="39">
      <c r="A33" s="118" t="s">
        <v>91</v>
      </c>
    </row>
    <row r="34" spans="1:1" ht="20.25" thickBot="1">
      <c r="A34" s="119" t="s">
        <v>92</v>
      </c>
    </row>
  </sheetData>
  <phoneticPr fontId="4" type="noConversion"/>
  <hyperlinks>
    <hyperlink ref="B1" location="預告統計資料發布時間表!A1" display="回發布時間表" xr:uid="{00000000-0004-0000-1800-000000000000}"/>
  </hyperlinks>
  <pageMargins left="0.7" right="0.7" top="0.75" bottom="0.75" header="0.3" footer="0.3"/>
  <pageSetup paperSize="9" orientation="portrait" r:id="rId1"/>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tabColor theme="6" tint="0.79998168889431442"/>
  </sheetPr>
  <dimension ref="A1:C42"/>
  <sheetViews>
    <sheetView workbookViewId="0">
      <selection activeCell="B1" sqref="B1"/>
    </sheetView>
  </sheetViews>
  <sheetFormatPr defaultColWidth="9" defaultRowHeight="16.5"/>
  <cols>
    <col min="1" max="1" width="94.875" style="108" customWidth="1"/>
    <col min="2" max="16384" width="9" style="108"/>
  </cols>
  <sheetData>
    <row r="1" spans="1:3" ht="19.5">
      <c r="A1" s="106" t="s">
        <v>443</v>
      </c>
      <c r="B1" s="130" t="s">
        <v>62</v>
      </c>
    </row>
    <row r="2" spans="1:3" ht="19.5">
      <c r="A2" s="110" t="s">
        <v>93</v>
      </c>
    </row>
    <row r="3" spans="1:3" ht="19.5">
      <c r="A3" s="110" t="s">
        <v>444</v>
      </c>
    </row>
    <row r="4" spans="1:3" ht="19.5">
      <c r="A4" s="111" t="s">
        <v>65</v>
      </c>
    </row>
    <row r="5" spans="1:3" ht="19.5">
      <c r="A5" s="127" t="s">
        <v>66</v>
      </c>
    </row>
    <row r="6" spans="1:3" ht="19.5">
      <c r="A6" s="127" t="s">
        <v>95</v>
      </c>
    </row>
    <row r="7" spans="1:3" ht="19.5">
      <c r="A7" s="127" t="s">
        <v>997</v>
      </c>
    </row>
    <row r="8" spans="1:3" ht="19.5">
      <c r="A8" s="127" t="s">
        <v>68</v>
      </c>
    </row>
    <row r="9" spans="1:3" ht="19.5">
      <c r="A9" s="127" t="s">
        <v>445</v>
      </c>
    </row>
    <row r="10" spans="1:3" ht="19.5">
      <c r="A10" s="128" t="s">
        <v>70</v>
      </c>
    </row>
    <row r="11" spans="1:3" ht="19.5">
      <c r="A11" s="127" t="s">
        <v>165</v>
      </c>
    </row>
    <row r="12" spans="1:3" ht="78">
      <c r="A12" s="129" t="s">
        <v>664</v>
      </c>
    </row>
    <row r="13" spans="1:3" ht="19.5">
      <c r="A13" s="113" t="s">
        <v>72</v>
      </c>
      <c r="C13" s="121"/>
    </row>
    <row r="14" spans="1:3" ht="39">
      <c r="A14" s="117" t="s">
        <v>446</v>
      </c>
    </row>
    <row r="15" spans="1:3" ht="19.5">
      <c r="A15" s="117" t="s">
        <v>447</v>
      </c>
    </row>
    <row r="16" spans="1:3" ht="19.5">
      <c r="A16" s="114" t="s">
        <v>448</v>
      </c>
    </row>
    <row r="17" spans="1:1" ht="19.5">
      <c r="A17" s="117" t="s">
        <v>449</v>
      </c>
    </row>
    <row r="18" spans="1:1" ht="58.5">
      <c r="A18" s="117" t="s">
        <v>450</v>
      </c>
    </row>
    <row r="19" spans="1:1" ht="19.5">
      <c r="A19" s="117" t="s">
        <v>451</v>
      </c>
    </row>
    <row r="20" spans="1:1" ht="19.5">
      <c r="A20" s="117" t="s">
        <v>452</v>
      </c>
    </row>
    <row r="21" spans="1:1" ht="19.5">
      <c r="A21" s="117" t="s">
        <v>453</v>
      </c>
    </row>
    <row r="22" spans="1:1" ht="39">
      <c r="A22" s="117" t="s">
        <v>454</v>
      </c>
    </row>
    <row r="23" spans="1:1" ht="39">
      <c r="A23" s="117" t="s">
        <v>455</v>
      </c>
    </row>
    <row r="24" spans="1:1" ht="78">
      <c r="A24" s="117" t="s">
        <v>456</v>
      </c>
    </row>
    <row r="25" spans="1:1" ht="39">
      <c r="A25" s="117" t="s">
        <v>457</v>
      </c>
    </row>
    <row r="26" spans="1:1" ht="19.5">
      <c r="A26" s="117" t="s">
        <v>458</v>
      </c>
    </row>
    <row r="27" spans="1:1" ht="39">
      <c r="A27" s="117" t="s">
        <v>459</v>
      </c>
    </row>
    <row r="28" spans="1:1" ht="39">
      <c r="A28" s="117" t="s">
        <v>460</v>
      </c>
    </row>
    <row r="29" spans="1:1" ht="39">
      <c r="A29" s="117" t="s">
        <v>461</v>
      </c>
    </row>
    <row r="30" spans="1:1" ht="19.5">
      <c r="A30" s="114" t="s">
        <v>462</v>
      </c>
    </row>
    <row r="31" spans="1:1" ht="58.5">
      <c r="A31" s="117" t="s">
        <v>463</v>
      </c>
    </row>
    <row r="32" spans="1:1" ht="19.5">
      <c r="A32" s="114" t="s">
        <v>464</v>
      </c>
    </row>
    <row r="33" spans="1:1" ht="19.5">
      <c r="A33" s="114" t="s">
        <v>132</v>
      </c>
    </row>
    <row r="34" spans="1:1" ht="19.5">
      <c r="A34" s="114" t="s">
        <v>86</v>
      </c>
    </row>
    <row r="35" spans="1:1" ht="19.5">
      <c r="A35" s="113" t="s">
        <v>87</v>
      </c>
    </row>
    <row r="36" spans="1:1" ht="39">
      <c r="A36" s="117" t="s">
        <v>465</v>
      </c>
    </row>
    <row r="37" spans="1:1" ht="39">
      <c r="A37" s="117" t="s">
        <v>134</v>
      </c>
    </row>
    <row r="38" spans="1:1" ht="19.5">
      <c r="A38" s="113" t="s">
        <v>88</v>
      </c>
    </row>
    <row r="39" spans="1:1" ht="39">
      <c r="A39" s="117" t="s">
        <v>466</v>
      </c>
    </row>
    <row r="40" spans="1:1" ht="19.5">
      <c r="A40" s="117" t="s">
        <v>421</v>
      </c>
    </row>
    <row r="41" spans="1:1" ht="39">
      <c r="A41" s="118" t="s">
        <v>91</v>
      </c>
    </row>
    <row r="42" spans="1:1" ht="20.25" thickBot="1">
      <c r="A42" s="119" t="s">
        <v>92</v>
      </c>
    </row>
  </sheetData>
  <phoneticPr fontId="4" type="noConversion"/>
  <hyperlinks>
    <hyperlink ref="B1" location="預告統計資料發布時間表!A1" display="回發布時間表" xr:uid="{00000000-0004-0000-1900-000000000000}"/>
  </hyperlinks>
  <pageMargins left="0.7" right="0.7" top="0.75" bottom="0.75" header="0.3" footer="0.3"/>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6E9AE9-14ED-46C8-AD9F-5BD3C70D0A54}">
  <sheetPr>
    <tabColor theme="5" tint="0.39997558519241921"/>
  </sheetPr>
  <dimension ref="A1:C38"/>
  <sheetViews>
    <sheetView workbookViewId="0">
      <selection activeCell="B1" sqref="B1"/>
    </sheetView>
  </sheetViews>
  <sheetFormatPr defaultRowHeight="16.5"/>
  <cols>
    <col min="1" max="1" width="94.875" style="108" customWidth="1"/>
    <col min="2" max="16384" width="9" style="108"/>
  </cols>
  <sheetData>
    <row r="1" spans="1:3" ht="19.5">
      <c r="A1" s="434" t="s">
        <v>1910</v>
      </c>
      <c r="B1" s="435" t="s">
        <v>980</v>
      </c>
    </row>
    <row r="2" spans="1:3" ht="19.5">
      <c r="A2" s="109" t="s">
        <v>981</v>
      </c>
    </row>
    <row r="3" spans="1:3" ht="19.5">
      <c r="A3" s="109" t="s">
        <v>1151</v>
      </c>
    </row>
    <row r="4" spans="1:3" ht="19.5">
      <c r="A4" s="113" t="s">
        <v>65</v>
      </c>
    </row>
    <row r="5" spans="1:3" ht="19.5">
      <c r="A5" s="441" t="s">
        <v>1056</v>
      </c>
    </row>
    <row r="6" spans="1:3" ht="19.5">
      <c r="A6" s="441" t="s">
        <v>1136</v>
      </c>
    </row>
    <row r="7" spans="1:3" ht="19.5">
      <c r="A7" s="442" t="s">
        <v>1001</v>
      </c>
    </row>
    <row r="8" spans="1:3" ht="19.5">
      <c r="A8" s="442" t="s">
        <v>998</v>
      </c>
    </row>
    <row r="9" spans="1:3" ht="19.5">
      <c r="A9" s="442" t="s">
        <v>999</v>
      </c>
    </row>
    <row r="10" spans="1:3" ht="19.5">
      <c r="A10" s="443" t="s">
        <v>70</v>
      </c>
    </row>
    <row r="11" spans="1:3" ht="19.5">
      <c r="A11" s="441" t="s">
        <v>1048</v>
      </c>
    </row>
    <row r="12" spans="1:3" ht="78">
      <c r="A12" s="117" t="s">
        <v>1119</v>
      </c>
    </row>
    <row r="13" spans="1:3" ht="19.5">
      <c r="A13" s="113" t="s">
        <v>72</v>
      </c>
      <c r="C13" s="121"/>
    </row>
    <row r="14" spans="1:3" ht="19.5">
      <c r="A14" s="117" t="s">
        <v>1152</v>
      </c>
    </row>
    <row r="15" spans="1:3" ht="19.5">
      <c r="A15" s="117" t="s">
        <v>447</v>
      </c>
    </row>
    <row r="16" spans="1:3" ht="19.5">
      <c r="A16" s="114" t="s">
        <v>448</v>
      </c>
    </row>
    <row r="17" spans="1:1" ht="19.5">
      <c r="A17" s="117" t="s">
        <v>1153</v>
      </c>
    </row>
    <row r="18" spans="1:1" ht="58.5">
      <c r="A18" s="117" t="s">
        <v>1154</v>
      </c>
    </row>
    <row r="19" spans="1:1" ht="58.5">
      <c r="A19" s="117" t="s">
        <v>1155</v>
      </c>
    </row>
    <row r="20" spans="1:1" ht="97.5">
      <c r="A20" s="117" t="s">
        <v>1156</v>
      </c>
    </row>
    <row r="21" spans="1:1" ht="58.5">
      <c r="A21" s="117" t="s">
        <v>1157</v>
      </c>
    </row>
    <row r="22" spans="1:1" ht="19.5">
      <c r="A22" s="117" t="s">
        <v>1158</v>
      </c>
    </row>
    <row r="23" spans="1:1" ht="58.5">
      <c r="A23" s="117" t="s">
        <v>1159</v>
      </c>
    </row>
    <row r="24" spans="1:1" ht="58.5">
      <c r="A24" s="117" t="s">
        <v>1160</v>
      </c>
    </row>
    <row r="25" spans="1:1" ht="58.5">
      <c r="A25" s="117" t="s">
        <v>1161</v>
      </c>
    </row>
    <row r="26" spans="1:1" ht="19.5">
      <c r="A26" s="114" t="s">
        <v>1162</v>
      </c>
    </row>
    <row r="27" spans="1:1" ht="19.5">
      <c r="A27" s="117" t="s">
        <v>1163</v>
      </c>
    </row>
    <row r="28" spans="1:1" ht="19.5">
      <c r="A28" s="114" t="s">
        <v>464</v>
      </c>
    </row>
    <row r="29" spans="1:1" ht="19.5">
      <c r="A29" s="114" t="s">
        <v>319</v>
      </c>
    </row>
    <row r="30" spans="1:1" ht="19.5">
      <c r="A30" s="114" t="s">
        <v>86</v>
      </c>
    </row>
    <row r="31" spans="1:1" ht="19.5">
      <c r="A31" s="113" t="s">
        <v>87</v>
      </c>
    </row>
    <row r="32" spans="1:1" ht="39">
      <c r="A32" s="117" t="s">
        <v>626</v>
      </c>
    </row>
    <row r="33" spans="1:1" ht="39">
      <c r="A33" s="117" t="s">
        <v>990</v>
      </c>
    </row>
    <row r="34" spans="1:1" ht="19.5">
      <c r="A34" s="113" t="s">
        <v>88</v>
      </c>
    </row>
    <row r="35" spans="1:1" ht="19.5">
      <c r="A35" s="117" t="s">
        <v>1164</v>
      </c>
    </row>
    <row r="36" spans="1:1" ht="19.5">
      <c r="A36" s="117" t="s">
        <v>421</v>
      </c>
    </row>
    <row r="37" spans="1:1" ht="39">
      <c r="A37" s="118" t="s">
        <v>91</v>
      </c>
    </row>
    <row r="38" spans="1:1" ht="20.25" thickBot="1">
      <c r="A38" s="119" t="s">
        <v>92</v>
      </c>
    </row>
  </sheetData>
  <phoneticPr fontId="4" type="noConversion"/>
  <hyperlinks>
    <hyperlink ref="B1" location="預告統計資料發布時間表!A1" display="回發布時間表" xr:uid="{8498FAF2-F9EC-468C-98CF-84D2F8D7F456}"/>
  </hyperlinks>
  <pageMargins left="0.7" right="0.7" top="0.75" bottom="0.75" header="0.3" footer="0.3"/>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C5BB73-D6E4-47F0-BAEF-17C9B9C3CD11}">
  <sheetPr>
    <tabColor theme="5" tint="0.39997558519241921"/>
  </sheetPr>
  <dimension ref="A1:C33"/>
  <sheetViews>
    <sheetView workbookViewId="0"/>
  </sheetViews>
  <sheetFormatPr defaultRowHeight="16.5"/>
  <cols>
    <col min="1" max="1" width="94.875" style="108" customWidth="1"/>
    <col min="2" max="16384" width="9" style="108"/>
  </cols>
  <sheetData>
    <row r="1" spans="1:3" ht="19.5">
      <c r="A1" s="434" t="s">
        <v>1911</v>
      </c>
      <c r="B1" s="435" t="s">
        <v>980</v>
      </c>
    </row>
    <row r="2" spans="1:3" ht="19.5">
      <c r="A2" s="109" t="s">
        <v>981</v>
      </c>
    </row>
    <row r="3" spans="1:3" ht="19.5">
      <c r="A3" s="109" t="s">
        <v>1165</v>
      </c>
    </row>
    <row r="4" spans="1:3" ht="19.5">
      <c r="A4" s="113" t="s">
        <v>65</v>
      </c>
    </row>
    <row r="5" spans="1:3" ht="19.5">
      <c r="A5" s="441" t="s">
        <v>1056</v>
      </c>
    </row>
    <row r="6" spans="1:3" ht="19.5">
      <c r="A6" s="441" t="s">
        <v>1136</v>
      </c>
    </row>
    <row r="7" spans="1:3" ht="19.5">
      <c r="A7" s="442" t="s">
        <v>1001</v>
      </c>
    </row>
    <row r="8" spans="1:3" ht="19.5">
      <c r="A8" s="442" t="s">
        <v>998</v>
      </c>
    </row>
    <row r="9" spans="1:3" ht="19.5">
      <c r="A9" s="442" t="s">
        <v>999</v>
      </c>
    </row>
    <row r="10" spans="1:3" ht="19.5">
      <c r="A10" s="443" t="s">
        <v>70</v>
      </c>
    </row>
    <row r="11" spans="1:3" ht="19.5">
      <c r="A11" s="441" t="s">
        <v>1048</v>
      </c>
    </row>
    <row r="12" spans="1:3" ht="78">
      <c r="A12" s="117" t="s">
        <v>1119</v>
      </c>
    </row>
    <row r="13" spans="1:3" ht="19.5">
      <c r="A13" s="113" t="s">
        <v>72</v>
      </c>
      <c r="C13" s="121"/>
    </row>
    <row r="14" spans="1:3" ht="19.5">
      <c r="A14" s="117" t="s">
        <v>1166</v>
      </c>
    </row>
    <row r="15" spans="1:3" ht="19.5">
      <c r="A15" s="117" t="s">
        <v>447</v>
      </c>
    </row>
    <row r="16" spans="1:3" ht="19.5">
      <c r="A16" s="114" t="s">
        <v>448</v>
      </c>
    </row>
    <row r="17" spans="1:1" ht="58.5">
      <c r="A17" s="117" t="s">
        <v>1167</v>
      </c>
    </row>
    <row r="18" spans="1:1" ht="78">
      <c r="A18" s="117" t="s">
        <v>1168</v>
      </c>
    </row>
    <row r="19" spans="1:1" ht="19.5">
      <c r="A19" s="117" t="s">
        <v>1169</v>
      </c>
    </row>
    <row r="20" spans="1:1" ht="19.5">
      <c r="A20" s="117" t="s">
        <v>1170</v>
      </c>
    </row>
    <row r="21" spans="1:1" ht="19.5">
      <c r="A21" s="114" t="s">
        <v>649</v>
      </c>
    </row>
    <row r="22" spans="1:1" ht="19.5">
      <c r="A22" s="117" t="s">
        <v>1171</v>
      </c>
    </row>
    <row r="23" spans="1:1" ht="19.5">
      <c r="A23" s="114" t="s">
        <v>464</v>
      </c>
    </row>
    <row r="24" spans="1:1" ht="19.5">
      <c r="A24" s="114" t="s">
        <v>319</v>
      </c>
    </row>
    <row r="25" spans="1:1" ht="19.5">
      <c r="A25" s="114" t="s">
        <v>86</v>
      </c>
    </row>
    <row r="26" spans="1:1" ht="19.5">
      <c r="A26" s="113" t="s">
        <v>87</v>
      </c>
    </row>
    <row r="27" spans="1:1" ht="39">
      <c r="A27" s="117" t="s">
        <v>626</v>
      </c>
    </row>
    <row r="28" spans="1:1" ht="39">
      <c r="A28" s="117" t="s">
        <v>990</v>
      </c>
    </row>
    <row r="29" spans="1:1" ht="19.5">
      <c r="A29" s="113" t="s">
        <v>88</v>
      </c>
    </row>
    <row r="30" spans="1:1" ht="19.5">
      <c r="A30" s="117" t="s">
        <v>1172</v>
      </c>
    </row>
    <row r="31" spans="1:1" ht="19.5">
      <c r="A31" s="117" t="s">
        <v>421</v>
      </c>
    </row>
    <row r="32" spans="1:1" ht="39">
      <c r="A32" s="118" t="s">
        <v>91</v>
      </c>
    </row>
    <row r="33" spans="1:1" ht="20.25" thickBot="1">
      <c r="A33" s="119" t="s">
        <v>92</v>
      </c>
    </row>
  </sheetData>
  <phoneticPr fontId="4" type="noConversion"/>
  <hyperlinks>
    <hyperlink ref="B1" location="預告統計資料發布時間表!A1" display="回發布時間表" xr:uid="{3B90D06B-8D4A-4AA5-BEF5-2563EEC00000}"/>
  </hyperlinks>
  <pageMargins left="0.7" right="0.7" top="0.75" bottom="0.75" header="0.3" footer="0.3"/>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401CCB-E228-4D49-94B4-EE1C5287C0D8}">
  <sheetPr>
    <tabColor theme="5" tint="0.39997558519241921"/>
  </sheetPr>
  <dimension ref="A1:C38"/>
  <sheetViews>
    <sheetView zoomScaleNormal="100" workbookViewId="0">
      <selection activeCell="B1" sqref="B1"/>
    </sheetView>
  </sheetViews>
  <sheetFormatPr defaultRowHeight="16.5"/>
  <cols>
    <col min="1" max="1" width="98.375" style="108" customWidth="1"/>
    <col min="2" max="16384" width="9" style="108"/>
  </cols>
  <sheetData>
    <row r="1" spans="1:3" ht="19.5">
      <c r="A1" s="434" t="s">
        <v>1184</v>
      </c>
      <c r="B1" s="435" t="s">
        <v>980</v>
      </c>
    </row>
    <row r="2" spans="1:3" ht="19.5">
      <c r="A2" s="109" t="s">
        <v>1138</v>
      </c>
    </row>
    <row r="3" spans="1:3" ht="19.5">
      <c r="A3" s="109" t="s">
        <v>467</v>
      </c>
    </row>
    <row r="4" spans="1:3" ht="19.5">
      <c r="A4" s="113" t="s">
        <v>65</v>
      </c>
    </row>
    <row r="5" spans="1:3" ht="19.5">
      <c r="A5" s="441" t="s">
        <v>1056</v>
      </c>
    </row>
    <row r="6" spans="1:3" ht="19.5">
      <c r="A6" s="441" t="s">
        <v>1136</v>
      </c>
    </row>
    <row r="7" spans="1:3" ht="19.5">
      <c r="A7" s="442" t="s">
        <v>1001</v>
      </c>
    </row>
    <row r="8" spans="1:3" ht="19.5">
      <c r="A8" s="442" t="s">
        <v>998</v>
      </c>
    </row>
    <row r="9" spans="1:3" ht="19.5">
      <c r="A9" s="442" t="s">
        <v>999</v>
      </c>
    </row>
    <row r="10" spans="1:3" ht="19.5">
      <c r="A10" s="443" t="s">
        <v>70</v>
      </c>
    </row>
    <row r="11" spans="1:3" ht="19.5">
      <c r="A11" s="441" t="s">
        <v>1048</v>
      </c>
    </row>
    <row r="12" spans="1:3" ht="78">
      <c r="A12" s="117" t="s">
        <v>1119</v>
      </c>
    </row>
    <row r="13" spans="1:3" ht="19.5">
      <c r="A13" s="113" t="s">
        <v>72</v>
      </c>
      <c r="C13" s="121"/>
    </row>
    <row r="14" spans="1:3" ht="18.75">
      <c r="A14" s="116" t="s">
        <v>1173</v>
      </c>
    </row>
    <row r="15" spans="1:3" ht="19.5">
      <c r="A15" s="117" t="s">
        <v>468</v>
      </c>
    </row>
    <row r="16" spans="1:3" ht="19.5">
      <c r="A16" s="114" t="s">
        <v>75</v>
      </c>
    </row>
    <row r="17" spans="1:1" s="140" customFormat="1" ht="58.5">
      <c r="A17" s="115" t="s">
        <v>1174</v>
      </c>
    </row>
    <row r="18" spans="1:1" s="140" customFormat="1" ht="78">
      <c r="A18" s="115" t="s">
        <v>1175</v>
      </c>
    </row>
    <row r="19" spans="1:1" s="140" customFormat="1" ht="78">
      <c r="A19" s="115" t="s">
        <v>1176</v>
      </c>
    </row>
    <row r="20" spans="1:1" s="140" customFormat="1" ht="58.5">
      <c r="A20" s="115" t="s">
        <v>1177</v>
      </c>
    </row>
    <row r="21" spans="1:1" s="140" customFormat="1" ht="39">
      <c r="A21" s="115" t="s">
        <v>1178</v>
      </c>
    </row>
    <row r="22" spans="1:1" s="140" customFormat="1" ht="58.5">
      <c r="A22" s="115" t="s">
        <v>1179</v>
      </c>
    </row>
    <row r="23" spans="1:1" s="140" customFormat="1" ht="19.5">
      <c r="A23" s="115" t="s">
        <v>1180</v>
      </c>
    </row>
    <row r="24" spans="1:1" s="140" customFormat="1" ht="39">
      <c r="A24" s="115" t="s">
        <v>1181</v>
      </c>
    </row>
    <row r="25" spans="1:1" s="140" customFormat="1" ht="39">
      <c r="A25" s="115" t="s">
        <v>1182</v>
      </c>
    </row>
    <row r="26" spans="1:1" ht="19.5">
      <c r="A26" s="117" t="s">
        <v>469</v>
      </c>
    </row>
    <row r="27" spans="1:1" ht="58.5">
      <c r="A27" s="117" t="s">
        <v>1183</v>
      </c>
    </row>
    <row r="28" spans="1:1" ht="19.5">
      <c r="A28" s="117" t="s">
        <v>268</v>
      </c>
    </row>
    <row r="29" spans="1:1" ht="19.5">
      <c r="A29" s="117" t="s">
        <v>470</v>
      </c>
    </row>
    <row r="30" spans="1:1" ht="19.5">
      <c r="A30" s="117" t="s">
        <v>86</v>
      </c>
    </row>
    <row r="31" spans="1:1" ht="19.5">
      <c r="A31" s="113" t="s">
        <v>87</v>
      </c>
    </row>
    <row r="32" spans="1:1" ht="39">
      <c r="A32" s="117" t="s">
        <v>471</v>
      </c>
    </row>
    <row r="33" spans="1:1" ht="39">
      <c r="A33" s="117" t="s">
        <v>990</v>
      </c>
    </row>
    <row r="34" spans="1:1" ht="19.5">
      <c r="A34" s="113" t="s">
        <v>88</v>
      </c>
    </row>
    <row r="35" spans="1:1" ht="19.5">
      <c r="A35" s="117" t="s">
        <v>472</v>
      </c>
    </row>
    <row r="36" spans="1:1" ht="19.5">
      <c r="A36" s="117" t="s">
        <v>136</v>
      </c>
    </row>
    <row r="37" spans="1:1" ht="39">
      <c r="A37" s="118" t="s">
        <v>91</v>
      </c>
    </row>
    <row r="38" spans="1:1" ht="20.25" thickBot="1">
      <c r="A38" s="119" t="s">
        <v>92</v>
      </c>
    </row>
  </sheetData>
  <phoneticPr fontId="4" type="noConversion"/>
  <hyperlinks>
    <hyperlink ref="B1" location="預告統計資料發布時間表!A1" display="回發布時間表" xr:uid="{1F012857-1508-4613-9E7A-9D5447D43E47}"/>
  </hyperlinks>
  <pageMargins left="0.7" right="0.7" top="0.75" bottom="0.75" header="0.3" footer="0.3"/>
  <pageSetup paperSize="9" orientation="portrait" r:id="rId1"/>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A8EF83E-E3E2-4F96-A698-CA0615FBA1ED}">
  <sheetPr>
    <tabColor theme="5" tint="0.39997558519241921"/>
  </sheetPr>
  <dimension ref="A1:C36"/>
  <sheetViews>
    <sheetView zoomScaleNormal="100" workbookViewId="0"/>
  </sheetViews>
  <sheetFormatPr defaultRowHeight="16.5"/>
  <cols>
    <col min="1" max="1" width="98.375" style="108" customWidth="1"/>
    <col min="2" max="16384" width="9" style="108"/>
  </cols>
  <sheetData>
    <row r="1" spans="1:3" ht="19.5">
      <c r="A1" s="434" t="s">
        <v>1912</v>
      </c>
      <c r="B1" s="435" t="s">
        <v>980</v>
      </c>
    </row>
    <row r="2" spans="1:3" ht="19.5">
      <c r="A2" s="109" t="s">
        <v>1138</v>
      </c>
    </row>
    <row r="3" spans="1:3" ht="19.5">
      <c r="A3" s="109" t="s">
        <v>473</v>
      </c>
    </row>
    <row r="4" spans="1:3" ht="19.5">
      <c r="A4" s="113" t="s">
        <v>65</v>
      </c>
    </row>
    <row r="5" spans="1:3" ht="19.5">
      <c r="A5" s="441" t="s">
        <v>1056</v>
      </c>
    </row>
    <row r="6" spans="1:3" ht="19.5">
      <c r="A6" s="441" t="s">
        <v>1136</v>
      </c>
    </row>
    <row r="7" spans="1:3" ht="19.5">
      <c r="A7" s="442" t="s">
        <v>1001</v>
      </c>
    </row>
    <row r="8" spans="1:3" ht="19.5">
      <c r="A8" s="442" t="s">
        <v>998</v>
      </c>
    </row>
    <row r="9" spans="1:3" ht="19.5">
      <c r="A9" s="442" t="s">
        <v>999</v>
      </c>
    </row>
    <row r="10" spans="1:3" ht="19.5">
      <c r="A10" s="443" t="s">
        <v>70</v>
      </c>
    </row>
    <row r="11" spans="1:3" ht="19.5">
      <c r="A11" s="441" t="s">
        <v>1048</v>
      </c>
    </row>
    <row r="12" spans="1:3" ht="78">
      <c r="A12" s="117" t="s">
        <v>1119</v>
      </c>
    </row>
    <row r="13" spans="1:3" ht="19.5">
      <c r="A13" s="113" t="s">
        <v>72</v>
      </c>
      <c r="C13" s="121"/>
    </row>
    <row r="14" spans="1:3" ht="18.75">
      <c r="A14" s="116" t="s">
        <v>1185</v>
      </c>
    </row>
    <row r="15" spans="1:3" ht="19.5">
      <c r="A15" s="117" t="s">
        <v>474</v>
      </c>
    </row>
    <row r="16" spans="1:3" ht="19.5">
      <c r="A16" s="114" t="s">
        <v>75</v>
      </c>
    </row>
    <row r="17" spans="1:1" ht="39">
      <c r="A17" s="115" t="s">
        <v>1186</v>
      </c>
    </row>
    <row r="18" spans="1:1" s="121" customFormat="1" ht="58.5">
      <c r="A18" s="115" t="s">
        <v>1187</v>
      </c>
    </row>
    <row r="19" spans="1:1" s="121" customFormat="1" ht="58.5">
      <c r="A19" s="115" t="s">
        <v>1188</v>
      </c>
    </row>
    <row r="20" spans="1:1" s="121" customFormat="1" ht="39">
      <c r="A20" s="115" t="s">
        <v>1189</v>
      </c>
    </row>
    <row r="21" spans="1:1" s="121" customFormat="1" ht="19.5">
      <c r="A21" s="115" t="s">
        <v>1190</v>
      </c>
    </row>
    <row r="22" spans="1:1" s="121" customFormat="1" ht="19.5">
      <c r="A22" s="115" t="s">
        <v>1191</v>
      </c>
    </row>
    <row r="23" spans="1:1" s="121" customFormat="1" ht="19.5">
      <c r="A23" s="115" t="s">
        <v>1192</v>
      </c>
    </row>
    <row r="24" spans="1:1" s="121" customFormat="1" ht="39">
      <c r="A24" s="115" t="s">
        <v>1193</v>
      </c>
    </row>
    <row r="25" spans="1:1" ht="78">
      <c r="A25" s="117" t="s">
        <v>1194</v>
      </c>
    </row>
    <row r="26" spans="1:1" ht="19.5">
      <c r="A26" s="117" t="s">
        <v>268</v>
      </c>
    </row>
    <row r="27" spans="1:1" ht="19.5">
      <c r="A27" s="117" t="s">
        <v>475</v>
      </c>
    </row>
    <row r="28" spans="1:1" ht="19.5">
      <c r="A28" s="117" t="s">
        <v>86</v>
      </c>
    </row>
    <row r="29" spans="1:1" ht="19.5">
      <c r="A29" s="113" t="s">
        <v>87</v>
      </c>
    </row>
    <row r="30" spans="1:1" ht="39">
      <c r="A30" s="117" t="s">
        <v>476</v>
      </c>
    </row>
    <row r="31" spans="1:1" ht="39">
      <c r="A31" s="117" t="s">
        <v>990</v>
      </c>
    </row>
    <row r="32" spans="1:1" ht="19.5">
      <c r="A32" s="113" t="s">
        <v>88</v>
      </c>
    </row>
    <row r="33" spans="1:1" ht="19.5">
      <c r="A33" s="117" t="s">
        <v>477</v>
      </c>
    </row>
    <row r="34" spans="1:1" ht="19.5">
      <c r="A34" s="117" t="s">
        <v>136</v>
      </c>
    </row>
    <row r="35" spans="1:1" ht="39">
      <c r="A35" s="118" t="s">
        <v>91</v>
      </c>
    </row>
    <row r="36" spans="1:1" ht="20.25" thickBot="1">
      <c r="A36" s="119" t="s">
        <v>92</v>
      </c>
    </row>
  </sheetData>
  <phoneticPr fontId="4" type="noConversion"/>
  <hyperlinks>
    <hyperlink ref="B1" location="預告統計資料發布時間表!A1" display="回發布時間表" xr:uid="{EDB389A8-39E1-4A38-A650-65DE6D619B2C}"/>
  </hyperlinks>
  <pageMargins left="0.7" right="0.7" top="0.75" bottom="0.75" header="0.3" footer="0.3"/>
  <pageSetup paperSize="9" orientation="portrait"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EB2627-A8C1-4F2B-92DA-F9458BF25A34}">
  <sheetPr>
    <tabColor theme="5" tint="0.39997558519241921"/>
  </sheetPr>
  <dimension ref="A1:B30"/>
  <sheetViews>
    <sheetView workbookViewId="0">
      <selection activeCell="B1" sqref="B1"/>
    </sheetView>
  </sheetViews>
  <sheetFormatPr defaultRowHeight="16.5"/>
  <cols>
    <col min="1" max="1" width="92.375" style="108" customWidth="1"/>
    <col min="2" max="16384" width="9" style="108"/>
  </cols>
  <sheetData>
    <row r="1" spans="1:2" ht="19.5">
      <c r="A1" s="434" t="s">
        <v>1197</v>
      </c>
      <c r="B1" s="435" t="s">
        <v>980</v>
      </c>
    </row>
    <row r="2" spans="1:2" ht="19.5">
      <c r="A2" s="109" t="s">
        <v>93</v>
      </c>
    </row>
    <row r="3" spans="1:2" ht="19.5">
      <c r="A3" s="109" t="s">
        <v>478</v>
      </c>
    </row>
    <row r="4" spans="1:2" ht="19.5">
      <c r="A4" s="113" t="s">
        <v>65</v>
      </c>
    </row>
    <row r="5" spans="1:2" ht="19.5">
      <c r="A5" s="441" t="s">
        <v>1056</v>
      </c>
    </row>
    <row r="6" spans="1:2" ht="19.5">
      <c r="A6" s="441" t="s">
        <v>1057</v>
      </c>
    </row>
    <row r="7" spans="1:2" ht="19.5">
      <c r="A7" s="442" t="s">
        <v>1213</v>
      </c>
    </row>
    <row r="8" spans="1:2" ht="19.5">
      <c r="A8" s="442" t="s">
        <v>998</v>
      </c>
    </row>
    <row r="9" spans="1:2" ht="19.5">
      <c r="A9" s="442" t="s">
        <v>1198</v>
      </c>
    </row>
    <row r="10" spans="1:2" ht="19.5">
      <c r="A10" s="443" t="s">
        <v>70</v>
      </c>
    </row>
    <row r="11" spans="1:2" ht="19.5">
      <c r="A11" s="441" t="s">
        <v>1048</v>
      </c>
    </row>
    <row r="12" spans="1:2" ht="78">
      <c r="A12" s="117" t="s">
        <v>996</v>
      </c>
    </row>
    <row r="13" spans="1:2" ht="19.5">
      <c r="A13" s="113" t="s">
        <v>72</v>
      </c>
    </row>
    <row r="14" spans="1:2" ht="19.5">
      <c r="A14" s="141" t="s">
        <v>480</v>
      </c>
    </row>
    <row r="15" spans="1:2" ht="19.5">
      <c r="A15" s="142" t="s">
        <v>481</v>
      </c>
    </row>
    <row r="16" spans="1:2" ht="19.5">
      <c r="A16" s="143" t="s">
        <v>75</v>
      </c>
    </row>
    <row r="17" spans="1:2" ht="39">
      <c r="A17" s="142" t="s">
        <v>482</v>
      </c>
      <c r="B17" s="140"/>
    </row>
    <row r="18" spans="1:2" ht="19.5">
      <c r="A18" s="143" t="s">
        <v>483</v>
      </c>
      <c r="B18" s="140"/>
    </row>
    <row r="19" spans="1:2" ht="19.5">
      <c r="A19" s="143" t="s">
        <v>484</v>
      </c>
      <c r="B19" s="140"/>
    </row>
    <row r="20" spans="1:2" ht="19.5">
      <c r="A20" s="143" t="s">
        <v>485</v>
      </c>
      <c r="B20" s="140"/>
    </row>
    <row r="21" spans="1:2" ht="19.5">
      <c r="A21" s="143" t="s">
        <v>1195</v>
      </c>
      <c r="B21" s="140"/>
    </row>
    <row r="22" spans="1:2" ht="19.5">
      <c r="A22" s="143" t="s">
        <v>86</v>
      </c>
      <c r="B22" s="140"/>
    </row>
    <row r="23" spans="1:2" ht="19.5">
      <c r="A23" s="144" t="s">
        <v>87</v>
      </c>
      <c r="B23" s="140"/>
    </row>
    <row r="24" spans="1:2" ht="39">
      <c r="A24" s="142" t="s">
        <v>1196</v>
      </c>
      <c r="B24" s="140"/>
    </row>
    <row r="25" spans="1:2" ht="39">
      <c r="A25" s="142" t="s">
        <v>486</v>
      </c>
      <c r="B25" s="140"/>
    </row>
    <row r="26" spans="1:2" ht="19.5">
      <c r="A26" s="144" t="s">
        <v>88</v>
      </c>
      <c r="B26" s="140"/>
    </row>
    <row r="27" spans="1:2" ht="19.5">
      <c r="A27" s="142" t="s">
        <v>487</v>
      </c>
      <c r="B27" s="140"/>
    </row>
    <row r="28" spans="1:2" ht="58.5">
      <c r="A28" s="142" t="s">
        <v>488</v>
      </c>
      <c r="B28" s="140"/>
    </row>
    <row r="29" spans="1:2" ht="39">
      <c r="A29" s="145" t="s">
        <v>378</v>
      </c>
      <c r="B29" s="140"/>
    </row>
    <row r="30" spans="1:2" ht="20.25" thickBot="1">
      <c r="A30" s="146" t="s">
        <v>92</v>
      </c>
      <c r="B30" s="140"/>
    </row>
  </sheetData>
  <phoneticPr fontId="4" type="noConversion"/>
  <hyperlinks>
    <hyperlink ref="B1" location="預告統計資料發布時間表!A1" display="回發布時間表" xr:uid="{9B5707A8-7985-41E6-870C-88A682867A3C}"/>
  </hyperlinks>
  <pageMargins left="0.7" right="0.7" top="0.75" bottom="0.75" header="0.3" footer="0.3"/>
  <pageSetup paperSize="9" orientation="portrait"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D00-000000000000}">
  <sheetPr>
    <tabColor rgb="FFDDFFF9"/>
  </sheetPr>
  <dimension ref="A1:B32"/>
  <sheetViews>
    <sheetView workbookViewId="0">
      <selection activeCell="B1" sqref="B1"/>
    </sheetView>
  </sheetViews>
  <sheetFormatPr defaultColWidth="9" defaultRowHeight="16.5"/>
  <cols>
    <col min="1" max="1" width="97.5" style="108" customWidth="1"/>
    <col min="2" max="16384" width="9" style="108"/>
  </cols>
  <sheetData>
    <row r="1" spans="1:2" ht="19.5">
      <c r="A1" s="106" t="s">
        <v>489</v>
      </c>
      <c r="B1" s="130" t="s">
        <v>62</v>
      </c>
    </row>
    <row r="2" spans="1:2" ht="19.5">
      <c r="A2" s="110" t="s">
        <v>490</v>
      </c>
    </row>
    <row r="3" spans="1:2" ht="19.5">
      <c r="A3" s="110" t="s">
        <v>491</v>
      </c>
    </row>
    <row r="4" spans="1:2" ht="19.5">
      <c r="A4" s="111" t="s">
        <v>65</v>
      </c>
    </row>
    <row r="5" spans="1:2" ht="19.5">
      <c r="A5" s="127" t="s">
        <v>66</v>
      </c>
    </row>
    <row r="6" spans="1:2" ht="19.5">
      <c r="A6" s="127" t="s">
        <v>163</v>
      </c>
    </row>
    <row r="7" spans="1:2" ht="19.5">
      <c r="A7" s="126" t="s">
        <v>1213</v>
      </c>
    </row>
    <row r="8" spans="1:2" ht="19.5">
      <c r="A8" s="126" t="s">
        <v>97</v>
      </c>
    </row>
    <row r="9" spans="1:2" ht="19.5">
      <c r="A9" s="126" t="s">
        <v>479</v>
      </c>
    </row>
    <row r="10" spans="1:2" ht="19.5">
      <c r="A10" s="128" t="s">
        <v>70</v>
      </c>
    </row>
    <row r="11" spans="1:2" ht="19.5">
      <c r="A11" s="127" t="s">
        <v>165</v>
      </c>
    </row>
    <row r="12" spans="1:2" ht="78">
      <c r="A12" s="129" t="s">
        <v>664</v>
      </c>
    </row>
    <row r="13" spans="1:2" ht="19.5">
      <c r="A13" s="113" t="s">
        <v>72</v>
      </c>
    </row>
    <row r="14" spans="1:2" ht="18.75">
      <c r="A14" s="138" t="s">
        <v>492</v>
      </c>
    </row>
    <row r="15" spans="1:2" ht="19.5">
      <c r="A15" s="115" t="s">
        <v>493</v>
      </c>
    </row>
    <row r="16" spans="1:2" ht="19.5">
      <c r="A16" s="112" t="s">
        <v>75</v>
      </c>
    </row>
    <row r="17" spans="1:1" ht="19.5">
      <c r="A17" s="138" t="s">
        <v>494</v>
      </c>
    </row>
    <row r="18" spans="1:1" ht="37.5">
      <c r="A18" s="138" t="s">
        <v>495</v>
      </c>
    </row>
    <row r="19" spans="1:1" ht="18.75">
      <c r="A19" s="138" t="s">
        <v>496</v>
      </c>
    </row>
    <row r="20" spans="1:1" ht="19.5">
      <c r="A20" s="115" t="s">
        <v>83</v>
      </c>
    </row>
    <row r="21" spans="1:1" ht="19.5">
      <c r="A21" s="115" t="s">
        <v>497</v>
      </c>
    </row>
    <row r="22" spans="1:1" ht="19.5">
      <c r="A22" s="115" t="s">
        <v>374</v>
      </c>
    </row>
    <row r="23" spans="1:1" ht="19.5">
      <c r="A23" s="124" t="s">
        <v>1206</v>
      </c>
    </row>
    <row r="24" spans="1:1" ht="19.5">
      <c r="A24" s="115" t="s">
        <v>86</v>
      </c>
    </row>
    <row r="25" spans="1:1" ht="19.5">
      <c r="A25" s="111" t="s">
        <v>87</v>
      </c>
    </row>
    <row r="26" spans="1:1" ht="39">
      <c r="A26" s="115" t="s">
        <v>1214</v>
      </c>
    </row>
    <row r="27" spans="1:1" ht="39">
      <c r="A27" s="115" t="s">
        <v>486</v>
      </c>
    </row>
    <row r="28" spans="1:1" ht="19.5">
      <c r="A28" s="111" t="s">
        <v>88</v>
      </c>
    </row>
    <row r="29" spans="1:1" ht="58.5">
      <c r="A29" s="115" t="s">
        <v>498</v>
      </c>
    </row>
    <row r="30" spans="1:1" ht="19.5">
      <c r="A30" s="117" t="s">
        <v>377</v>
      </c>
    </row>
    <row r="31" spans="1:1" ht="39">
      <c r="A31" s="118" t="s">
        <v>378</v>
      </c>
    </row>
    <row r="32" spans="1:1" ht="20.25" thickBot="1">
      <c r="A32" s="119" t="s">
        <v>92</v>
      </c>
    </row>
  </sheetData>
  <phoneticPr fontId="4" type="noConversion"/>
  <hyperlinks>
    <hyperlink ref="B1" location="預告統計資料發布時間表!A1" display="回發布時間表" xr:uid="{00000000-0004-0000-1D00-000000000000}"/>
  </hyperlinks>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theme="6" tint="0.79998168889431442"/>
  </sheetPr>
  <dimension ref="A1:C43"/>
  <sheetViews>
    <sheetView workbookViewId="0">
      <selection activeCell="B1" sqref="B1"/>
    </sheetView>
  </sheetViews>
  <sheetFormatPr defaultColWidth="9" defaultRowHeight="16.5"/>
  <cols>
    <col min="1" max="1" width="100.625" style="108" customWidth="1"/>
    <col min="2" max="16384" width="9" style="108"/>
  </cols>
  <sheetData>
    <row r="1" spans="1:3" ht="19.5">
      <c r="A1" s="106" t="s">
        <v>137</v>
      </c>
      <c r="B1" s="107" t="s">
        <v>62</v>
      </c>
    </row>
    <row r="2" spans="1:3" ht="19.5">
      <c r="A2" s="110" t="s">
        <v>93</v>
      </c>
    </row>
    <row r="3" spans="1:3" ht="19.5">
      <c r="A3" s="110" t="s">
        <v>138</v>
      </c>
    </row>
    <row r="4" spans="1:3" ht="19.5">
      <c r="A4" s="111" t="s">
        <v>65</v>
      </c>
    </row>
    <row r="5" spans="1:3" ht="19.5">
      <c r="A5" s="112" t="s">
        <v>66</v>
      </c>
    </row>
    <row r="6" spans="1:3" ht="19.5">
      <c r="A6" s="112" t="s">
        <v>95</v>
      </c>
    </row>
    <row r="7" spans="1:3" ht="19.5">
      <c r="A7" s="126" t="s">
        <v>1001</v>
      </c>
    </row>
    <row r="8" spans="1:3" ht="19.5">
      <c r="A8" s="126" t="s">
        <v>998</v>
      </c>
    </row>
    <row r="9" spans="1:3" ht="19.5">
      <c r="A9" s="126" t="s">
        <v>999</v>
      </c>
    </row>
    <row r="10" spans="1:3" ht="19.5">
      <c r="A10" s="111" t="s">
        <v>70</v>
      </c>
    </row>
    <row r="11" spans="1:3" ht="19.5">
      <c r="A11" s="112" t="s">
        <v>99</v>
      </c>
    </row>
    <row r="12" spans="1:3" ht="78">
      <c r="A12" s="115" t="s">
        <v>665</v>
      </c>
    </row>
    <row r="13" spans="1:3" ht="19.5">
      <c r="A13" s="113" t="s">
        <v>72</v>
      </c>
      <c r="C13" s="121"/>
    </row>
    <row r="14" spans="1:3" ht="19.5">
      <c r="A14" s="117" t="s">
        <v>139</v>
      </c>
    </row>
    <row r="15" spans="1:3" ht="19.5">
      <c r="A15" s="117" t="s">
        <v>101</v>
      </c>
    </row>
    <row r="16" spans="1:3" ht="19.5">
      <c r="A16" s="114" t="s">
        <v>75</v>
      </c>
    </row>
    <row r="17" spans="1:1" ht="117">
      <c r="A17" s="115" t="s">
        <v>140</v>
      </c>
    </row>
    <row r="18" spans="1:1" ht="39">
      <c r="A18" s="115" t="s">
        <v>141</v>
      </c>
    </row>
    <row r="19" spans="1:1" ht="39">
      <c r="A19" s="115" t="s">
        <v>142</v>
      </c>
    </row>
    <row r="20" spans="1:1" ht="39">
      <c r="A20" s="115" t="s">
        <v>143</v>
      </c>
    </row>
    <row r="21" spans="1:1" ht="39">
      <c r="A21" s="115" t="s">
        <v>144</v>
      </c>
    </row>
    <row r="22" spans="1:1" ht="58.5">
      <c r="A22" s="115" t="s">
        <v>145</v>
      </c>
    </row>
    <row r="23" spans="1:1" ht="19.5">
      <c r="A23" s="115" t="s">
        <v>146</v>
      </c>
    </row>
    <row r="24" spans="1:1" ht="58.5">
      <c r="A24" s="115" t="s">
        <v>147</v>
      </c>
    </row>
    <row r="25" spans="1:1" ht="39">
      <c r="A25" s="115" t="s">
        <v>148</v>
      </c>
    </row>
    <row r="26" spans="1:1" ht="19.5">
      <c r="A26" s="115" t="s">
        <v>149</v>
      </c>
    </row>
    <row r="27" spans="1:1" ht="19.5">
      <c r="A27" s="115" t="s">
        <v>150</v>
      </c>
    </row>
    <row r="28" spans="1:1" ht="19.5">
      <c r="A28" s="115" t="s">
        <v>151</v>
      </c>
    </row>
    <row r="29" spans="1:1" ht="78">
      <c r="A29" s="115" t="s">
        <v>152</v>
      </c>
    </row>
    <row r="30" spans="1:1" ht="19.5">
      <c r="A30" s="115" t="s">
        <v>153</v>
      </c>
    </row>
    <row r="31" spans="1:1" ht="19.5">
      <c r="A31" s="114" t="s">
        <v>154</v>
      </c>
    </row>
    <row r="32" spans="1:1" ht="78">
      <c r="A32" s="124" t="s">
        <v>155</v>
      </c>
    </row>
    <row r="33" spans="1:1" ht="19.5">
      <c r="A33" s="122" t="s">
        <v>131</v>
      </c>
    </row>
    <row r="34" spans="1:1" ht="19.5">
      <c r="A34" s="122" t="s">
        <v>1013</v>
      </c>
    </row>
    <row r="35" spans="1:1" ht="19.5">
      <c r="A35" s="122" t="s">
        <v>86</v>
      </c>
    </row>
    <row r="36" spans="1:1" ht="19.5">
      <c r="A36" s="123" t="s">
        <v>87</v>
      </c>
    </row>
    <row r="37" spans="1:1" ht="39">
      <c r="A37" s="124" t="s">
        <v>1249</v>
      </c>
    </row>
    <row r="38" spans="1:1" ht="39">
      <c r="A38" s="124" t="s">
        <v>134</v>
      </c>
    </row>
    <row r="39" spans="1:1" ht="19.5">
      <c r="A39" s="123" t="s">
        <v>158</v>
      </c>
    </row>
    <row r="40" spans="1:1" ht="19.5">
      <c r="A40" s="124" t="s">
        <v>159</v>
      </c>
    </row>
    <row r="41" spans="1:1" ht="19.5">
      <c r="A41" s="124" t="s">
        <v>136</v>
      </c>
    </row>
    <row r="42" spans="1:1" ht="39">
      <c r="A42" s="125" t="s">
        <v>91</v>
      </c>
    </row>
    <row r="43" spans="1:1" ht="20.25" thickBot="1">
      <c r="A43" s="119" t="s">
        <v>92</v>
      </c>
    </row>
  </sheetData>
  <phoneticPr fontId="4" type="noConversion"/>
  <hyperlinks>
    <hyperlink ref="B1" location="預告統計資料發布時間表!A1" display="回發布時間表" xr:uid="{00000000-0004-0000-0300-000000000000}"/>
  </hyperlinks>
  <pageMargins left="0.7" right="0.7" top="0.75" bottom="0.75" header="0.3" footer="0.3"/>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E00-000000000000}">
  <sheetPr>
    <tabColor theme="0" tint="-4.9989318521683403E-2"/>
  </sheetPr>
  <dimension ref="A1:B31"/>
  <sheetViews>
    <sheetView workbookViewId="0">
      <selection activeCell="B1" sqref="B1"/>
    </sheetView>
  </sheetViews>
  <sheetFormatPr defaultColWidth="9" defaultRowHeight="16.5"/>
  <cols>
    <col min="1" max="1" width="93.625" style="108" customWidth="1"/>
    <col min="2" max="16384" width="9" style="108"/>
  </cols>
  <sheetData>
    <row r="1" spans="1:2" ht="19.5">
      <c r="A1" s="106" t="s">
        <v>499</v>
      </c>
      <c r="B1" s="130" t="s">
        <v>62</v>
      </c>
    </row>
    <row r="2" spans="1:2" ht="19.5">
      <c r="A2" s="110" t="s">
        <v>274</v>
      </c>
    </row>
    <row r="3" spans="1:2" ht="19.5">
      <c r="A3" s="110" t="s">
        <v>500</v>
      </c>
    </row>
    <row r="4" spans="1:2" ht="19.5">
      <c r="A4" s="111" t="s">
        <v>65</v>
      </c>
    </row>
    <row r="5" spans="1:2" ht="19.5">
      <c r="A5" s="127" t="s">
        <v>66</v>
      </c>
    </row>
    <row r="6" spans="1:2" ht="19.5">
      <c r="A6" s="127" t="s">
        <v>163</v>
      </c>
    </row>
    <row r="7" spans="1:2" ht="19.5">
      <c r="A7" s="126" t="s">
        <v>1209</v>
      </c>
    </row>
    <row r="8" spans="1:2" ht="19.5">
      <c r="A8" s="126" t="s">
        <v>68</v>
      </c>
    </row>
    <row r="9" spans="1:2" ht="19.5">
      <c r="A9" s="126" t="s">
        <v>479</v>
      </c>
    </row>
    <row r="10" spans="1:2" ht="19.5">
      <c r="A10" s="128" t="s">
        <v>70</v>
      </c>
    </row>
    <row r="11" spans="1:2" ht="19.5">
      <c r="A11" s="127" t="s">
        <v>165</v>
      </c>
    </row>
    <row r="12" spans="1:2" ht="78">
      <c r="A12" s="129" t="s">
        <v>664</v>
      </c>
    </row>
    <row r="13" spans="1:2" ht="19.5">
      <c r="A13" s="113" t="s">
        <v>72</v>
      </c>
    </row>
    <row r="14" spans="1:2" ht="37.5">
      <c r="A14" s="133" t="s">
        <v>501</v>
      </c>
    </row>
    <row r="15" spans="1:2" ht="19.5">
      <c r="A15" s="124" t="s">
        <v>481</v>
      </c>
    </row>
    <row r="16" spans="1:2" ht="19.5">
      <c r="A16" s="122" t="s">
        <v>75</v>
      </c>
    </row>
    <row r="17" spans="1:1" ht="39">
      <c r="A17" s="124" t="s">
        <v>502</v>
      </c>
    </row>
    <row r="18" spans="1:1" ht="39">
      <c r="A18" s="124" t="s">
        <v>503</v>
      </c>
    </row>
    <row r="19" spans="1:1" ht="19.5">
      <c r="A19" s="124" t="s">
        <v>504</v>
      </c>
    </row>
    <row r="20" spans="1:1" ht="39">
      <c r="A20" s="124" t="s">
        <v>505</v>
      </c>
    </row>
    <row r="21" spans="1:1" ht="19.5">
      <c r="A21" s="124" t="s">
        <v>374</v>
      </c>
    </row>
    <row r="22" spans="1:1" ht="19.5">
      <c r="A22" s="124" t="s">
        <v>1206</v>
      </c>
    </row>
    <row r="23" spans="1:1" ht="19.5">
      <c r="A23" s="124" t="s">
        <v>86</v>
      </c>
    </row>
    <row r="24" spans="1:1" ht="19.5">
      <c r="A24" s="123" t="s">
        <v>87</v>
      </c>
    </row>
    <row r="25" spans="1:1" ht="39">
      <c r="A25" s="124" t="s">
        <v>1207</v>
      </c>
    </row>
    <row r="26" spans="1:1" ht="39">
      <c r="A26" s="124" t="s">
        <v>486</v>
      </c>
    </row>
    <row r="27" spans="1:1" ht="19.5">
      <c r="A27" s="123" t="s">
        <v>88</v>
      </c>
    </row>
    <row r="28" spans="1:1" ht="19.5">
      <c r="A28" s="124" t="s">
        <v>506</v>
      </c>
    </row>
    <row r="29" spans="1:1" ht="19.5">
      <c r="A29" s="124" t="s">
        <v>377</v>
      </c>
    </row>
    <row r="30" spans="1:1" ht="39">
      <c r="A30" s="125" t="s">
        <v>378</v>
      </c>
    </row>
    <row r="31" spans="1:1" ht="20.25" thickBot="1">
      <c r="A31" s="136" t="s">
        <v>92</v>
      </c>
    </row>
  </sheetData>
  <phoneticPr fontId="4" type="noConversion"/>
  <hyperlinks>
    <hyperlink ref="B1" location="預告統計資料發布時間表!A1" display="回發布時間表" xr:uid="{00000000-0004-0000-1E00-000000000000}"/>
  </hyperlinks>
  <pageMargins left="0.7" right="0.7" top="0.75" bottom="0.75" header="0.3" footer="0.3"/>
</worksheet>
</file>

<file path=xl/worksheets/sheet5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F00-000000000000}">
  <sheetPr>
    <tabColor rgb="FFDDFFF9"/>
  </sheetPr>
  <dimension ref="A1:B40"/>
  <sheetViews>
    <sheetView workbookViewId="0">
      <selection activeCell="B1" sqref="B1"/>
    </sheetView>
  </sheetViews>
  <sheetFormatPr defaultColWidth="9" defaultRowHeight="16.5"/>
  <cols>
    <col min="1" max="1" width="94.5" style="108" customWidth="1"/>
    <col min="2" max="16384" width="9" style="108"/>
  </cols>
  <sheetData>
    <row r="1" spans="1:2" ht="19.5">
      <c r="A1" s="106" t="s">
        <v>507</v>
      </c>
      <c r="B1" s="130" t="s">
        <v>62</v>
      </c>
    </row>
    <row r="2" spans="1:2" ht="19.5">
      <c r="A2" s="110" t="s">
        <v>508</v>
      </c>
    </row>
    <row r="3" spans="1:2" ht="19.5">
      <c r="A3" s="110" t="s">
        <v>509</v>
      </c>
    </row>
    <row r="4" spans="1:2" ht="19.5">
      <c r="A4" s="111" t="s">
        <v>65</v>
      </c>
    </row>
    <row r="5" spans="1:2" ht="19.5">
      <c r="A5" s="127" t="s">
        <v>66</v>
      </c>
    </row>
    <row r="6" spans="1:2" ht="19.5">
      <c r="A6" s="127" t="s">
        <v>256</v>
      </c>
    </row>
    <row r="7" spans="1:2" ht="19.5">
      <c r="A7" s="127" t="s">
        <v>1216</v>
      </c>
    </row>
    <row r="8" spans="1:2" ht="19.5">
      <c r="A8" s="127" t="s">
        <v>68</v>
      </c>
    </row>
    <row r="9" spans="1:2" ht="19.5">
      <c r="A9" s="127" t="s">
        <v>1217</v>
      </c>
    </row>
    <row r="10" spans="1:2" ht="19.5">
      <c r="A10" s="128" t="s">
        <v>70</v>
      </c>
    </row>
    <row r="11" spans="1:2" ht="19.5">
      <c r="A11" s="127" t="s">
        <v>165</v>
      </c>
    </row>
    <row r="12" spans="1:2" ht="78">
      <c r="A12" s="129" t="s">
        <v>664</v>
      </c>
    </row>
    <row r="13" spans="1:2" ht="19.5">
      <c r="A13" s="113" t="s">
        <v>72</v>
      </c>
    </row>
    <row r="14" spans="1:2" ht="37.5">
      <c r="A14" s="116" t="s">
        <v>510</v>
      </c>
    </row>
    <row r="15" spans="1:2" ht="19.5">
      <c r="A15" s="117" t="s">
        <v>511</v>
      </c>
    </row>
    <row r="16" spans="1:2" ht="19.5">
      <c r="A16" s="114" t="s">
        <v>75</v>
      </c>
    </row>
    <row r="17" spans="1:1" ht="19.5">
      <c r="A17" s="115" t="s">
        <v>512</v>
      </c>
    </row>
    <row r="18" spans="1:1" ht="19.5">
      <c r="A18" s="115" t="s">
        <v>513</v>
      </c>
    </row>
    <row r="19" spans="1:1" ht="19.5">
      <c r="A19" s="115" t="s">
        <v>514</v>
      </c>
    </row>
    <row r="20" spans="1:1" ht="19.5">
      <c r="A20" s="115" t="s">
        <v>515</v>
      </c>
    </row>
    <row r="21" spans="1:1" ht="19.5">
      <c r="A21" s="115" t="s">
        <v>516</v>
      </c>
    </row>
    <row r="22" spans="1:1" ht="19.5">
      <c r="A22" s="115" t="s">
        <v>517</v>
      </c>
    </row>
    <row r="23" spans="1:1" ht="19.5">
      <c r="A23" s="115" t="s">
        <v>518</v>
      </c>
    </row>
    <row r="24" spans="1:1" ht="19.5">
      <c r="A24" s="115" t="s">
        <v>519</v>
      </c>
    </row>
    <row r="25" spans="1:1" ht="58.5">
      <c r="A25" s="115" t="s">
        <v>520</v>
      </c>
    </row>
    <row r="26" spans="1:1" ht="58.5">
      <c r="A26" s="115" t="s">
        <v>521</v>
      </c>
    </row>
    <row r="27" spans="1:1" ht="39">
      <c r="A27" s="115" t="s">
        <v>522</v>
      </c>
    </row>
    <row r="28" spans="1:1" ht="19.5">
      <c r="A28" s="117" t="s">
        <v>523</v>
      </c>
    </row>
    <row r="29" spans="1:1" ht="39">
      <c r="A29" s="117" t="s">
        <v>524</v>
      </c>
    </row>
    <row r="30" spans="1:1" ht="19.5">
      <c r="A30" s="115" t="s">
        <v>268</v>
      </c>
    </row>
    <row r="31" spans="1:1" ht="19.5">
      <c r="A31" s="115" t="s">
        <v>337</v>
      </c>
    </row>
    <row r="32" spans="1:1" ht="19.5">
      <c r="A32" s="115" t="s">
        <v>86</v>
      </c>
    </row>
    <row r="33" spans="1:1" ht="19.5">
      <c r="A33" s="111" t="s">
        <v>525</v>
      </c>
    </row>
    <row r="34" spans="1:1" ht="39">
      <c r="A34" s="115" t="s">
        <v>362</v>
      </c>
    </row>
    <row r="35" spans="1:1" ht="39">
      <c r="A35" s="117" t="s">
        <v>301</v>
      </c>
    </row>
    <row r="36" spans="1:1" ht="19.5">
      <c r="A36" s="113" t="s">
        <v>88</v>
      </c>
    </row>
    <row r="37" spans="1:1" ht="19.5">
      <c r="A37" s="117" t="s">
        <v>526</v>
      </c>
    </row>
    <row r="38" spans="1:1" ht="19.5">
      <c r="A38" s="117" t="s">
        <v>136</v>
      </c>
    </row>
    <row r="39" spans="1:1" ht="39">
      <c r="A39" s="118" t="s">
        <v>91</v>
      </c>
    </row>
    <row r="40" spans="1:1" ht="20.25" thickBot="1">
      <c r="A40" s="119" t="s">
        <v>92</v>
      </c>
    </row>
  </sheetData>
  <phoneticPr fontId="4" type="noConversion"/>
  <hyperlinks>
    <hyperlink ref="B1" location="預告統計資料發布時間表!A1" display="回發布時間表" xr:uid="{00000000-0004-0000-1F00-000000000000}"/>
  </hyperlinks>
  <pageMargins left="0.7" right="0.7" top="0.75" bottom="0.75" header="0.3" footer="0.3"/>
  <pageSetup paperSize="9" orientation="portrait" r:id="rId1"/>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000-000000000000}">
  <sheetPr>
    <tabColor rgb="FFDDFFF9"/>
  </sheetPr>
  <dimension ref="A1:B31"/>
  <sheetViews>
    <sheetView workbookViewId="0">
      <selection activeCell="B1" sqref="B1"/>
    </sheetView>
  </sheetViews>
  <sheetFormatPr defaultColWidth="9" defaultRowHeight="16.5"/>
  <cols>
    <col min="1" max="1" width="95.25" style="108" customWidth="1"/>
    <col min="2" max="16384" width="9" style="108"/>
  </cols>
  <sheetData>
    <row r="1" spans="1:2" ht="19.5">
      <c r="A1" s="106" t="s">
        <v>527</v>
      </c>
      <c r="B1" s="130" t="s">
        <v>62</v>
      </c>
    </row>
    <row r="2" spans="1:2" ht="19.5">
      <c r="A2" s="110" t="s">
        <v>508</v>
      </c>
    </row>
    <row r="3" spans="1:2" ht="19.5">
      <c r="A3" s="110" t="s">
        <v>528</v>
      </c>
    </row>
    <row r="4" spans="1:2" ht="19.5">
      <c r="A4" s="111" t="s">
        <v>65</v>
      </c>
    </row>
    <row r="5" spans="1:2" ht="19.5">
      <c r="A5" s="127" t="s">
        <v>66</v>
      </c>
    </row>
    <row r="6" spans="1:2" ht="19.5">
      <c r="A6" s="127" t="s">
        <v>256</v>
      </c>
    </row>
    <row r="7" spans="1:2" ht="19.5">
      <c r="A7" s="127" t="s">
        <v>1216</v>
      </c>
    </row>
    <row r="8" spans="1:2" ht="19.5">
      <c r="A8" s="127" t="s">
        <v>68</v>
      </c>
    </row>
    <row r="9" spans="1:2" ht="19.5">
      <c r="A9" s="127" t="s">
        <v>1217</v>
      </c>
    </row>
    <row r="10" spans="1:2" ht="19.5">
      <c r="A10" s="128" t="s">
        <v>70</v>
      </c>
    </row>
    <row r="11" spans="1:2" ht="19.5">
      <c r="A11" s="127" t="s">
        <v>165</v>
      </c>
    </row>
    <row r="12" spans="1:2" ht="78">
      <c r="A12" s="129" t="s">
        <v>664</v>
      </c>
    </row>
    <row r="13" spans="1:2" ht="19.5">
      <c r="A13" s="113" t="s">
        <v>72</v>
      </c>
    </row>
    <row r="14" spans="1:2" ht="18.75">
      <c r="A14" s="116" t="s">
        <v>529</v>
      </c>
    </row>
    <row r="15" spans="1:2" ht="19.5">
      <c r="A15" s="117" t="s">
        <v>530</v>
      </c>
    </row>
    <row r="16" spans="1:2" ht="19.5">
      <c r="A16" s="114" t="s">
        <v>75</v>
      </c>
    </row>
    <row r="17" spans="1:1" ht="78">
      <c r="A17" s="115" t="s">
        <v>531</v>
      </c>
    </row>
    <row r="18" spans="1:1" ht="58.5">
      <c r="A18" s="115" t="s">
        <v>532</v>
      </c>
    </row>
    <row r="19" spans="1:1" ht="19.5">
      <c r="A19" s="117" t="s">
        <v>533</v>
      </c>
    </row>
    <row r="20" spans="1:1" ht="39">
      <c r="A20" s="117" t="s">
        <v>534</v>
      </c>
    </row>
    <row r="21" spans="1:1" ht="19.5">
      <c r="A21" s="117" t="s">
        <v>268</v>
      </c>
    </row>
    <row r="22" spans="1:1" ht="19.5">
      <c r="A22" s="117" t="s">
        <v>337</v>
      </c>
    </row>
    <row r="23" spans="1:1" ht="19.5">
      <c r="A23" s="117" t="s">
        <v>86</v>
      </c>
    </row>
    <row r="24" spans="1:1" ht="19.5">
      <c r="A24" s="113" t="s">
        <v>87</v>
      </c>
    </row>
    <row r="25" spans="1:1" ht="39">
      <c r="A25" s="117" t="s">
        <v>535</v>
      </c>
    </row>
    <row r="26" spans="1:1" ht="39">
      <c r="A26" s="117" t="s">
        <v>301</v>
      </c>
    </row>
    <row r="27" spans="1:1" ht="19.5">
      <c r="A27" s="113" t="s">
        <v>88</v>
      </c>
    </row>
    <row r="28" spans="1:1" ht="39">
      <c r="A28" s="117" t="s">
        <v>536</v>
      </c>
    </row>
    <row r="29" spans="1:1" ht="19.5">
      <c r="A29" s="117" t="s">
        <v>136</v>
      </c>
    </row>
    <row r="30" spans="1:1" ht="39">
      <c r="A30" s="118" t="s">
        <v>91</v>
      </c>
    </row>
    <row r="31" spans="1:1" ht="20.25" thickBot="1">
      <c r="A31" s="119" t="s">
        <v>92</v>
      </c>
    </row>
  </sheetData>
  <phoneticPr fontId="4" type="noConversion"/>
  <hyperlinks>
    <hyperlink ref="B1" location="預告統計資料發布時間表!A1" display="回發布時間表" xr:uid="{00000000-0004-0000-2000-000000000000}"/>
  </hyperlinks>
  <pageMargins left="0.7" right="0.7" top="0.75" bottom="0.75" header="0.3" footer="0.3"/>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100-000000000000}">
  <sheetPr>
    <tabColor theme="0" tint="-4.9989318521683403E-2"/>
  </sheetPr>
  <dimension ref="A1:B37"/>
  <sheetViews>
    <sheetView workbookViewId="0">
      <selection activeCell="B1" sqref="B1"/>
    </sheetView>
  </sheetViews>
  <sheetFormatPr defaultColWidth="9" defaultRowHeight="16.5"/>
  <cols>
    <col min="1" max="1" width="93.625" style="108" customWidth="1"/>
    <col min="2" max="16384" width="9" style="108"/>
  </cols>
  <sheetData>
    <row r="1" spans="1:2" ht="19.5">
      <c r="A1" s="106" t="s">
        <v>537</v>
      </c>
      <c r="B1" s="130" t="s">
        <v>62</v>
      </c>
    </row>
    <row r="2" spans="1:2" ht="19.5">
      <c r="A2" s="110" t="s">
        <v>538</v>
      </c>
    </row>
    <row r="3" spans="1:2" ht="19.5">
      <c r="A3" s="110" t="s">
        <v>539</v>
      </c>
    </row>
    <row r="4" spans="1:2" ht="19.5">
      <c r="A4" s="111" t="s">
        <v>65</v>
      </c>
    </row>
    <row r="5" spans="1:2" ht="19.5">
      <c r="A5" s="127" t="s">
        <v>66</v>
      </c>
    </row>
    <row r="6" spans="1:2" ht="19.5">
      <c r="A6" s="127" t="s">
        <v>163</v>
      </c>
    </row>
    <row r="7" spans="1:2" ht="19.5">
      <c r="A7" s="126" t="s">
        <v>1209</v>
      </c>
    </row>
    <row r="8" spans="1:2" ht="19.5">
      <c r="A8" s="126" t="s">
        <v>68</v>
      </c>
    </row>
    <row r="9" spans="1:2" ht="19.5">
      <c r="A9" s="126" t="s">
        <v>479</v>
      </c>
    </row>
    <row r="10" spans="1:2" ht="19.5">
      <c r="A10" s="128" t="s">
        <v>70</v>
      </c>
    </row>
    <row r="11" spans="1:2" ht="19.5">
      <c r="A11" s="127" t="s">
        <v>165</v>
      </c>
    </row>
    <row r="12" spans="1:2" ht="78">
      <c r="A12" s="129" t="s">
        <v>664</v>
      </c>
    </row>
    <row r="13" spans="1:2" ht="19.5">
      <c r="A13" s="113" t="s">
        <v>72</v>
      </c>
    </row>
    <row r="14" spans="1:2" ht="37.5">
      <c r="A14" s="133" t="s">
        <v>540</v>
      </c>
    </row>
    <row r="15" spans="1:2" ht="19.5">
      <c r="A15" s="124" t="s">
        <v>541</v>
      </c>
    </row>
    <row r="16" spans="1:2" ht="19.5">
      <c r="A16" s="122" t="s">
        <v>75</v>
      </c>
    </row>
    <row r="17" spans="1:1" ht="19.5">
      <c r="A17" s="122" t="s">
        <v>542</v>
      </c>
    </row>
    <row r="18" spans="1:1" ht="39">
      <c r="A18" s="124" t="s">
        <v>543</v>
      </c>
    </row>
    <row r="19" spans="1:1" ht="39">
      <c r="A19" s="124" t="s">
        <v>544</v>
      </c>
    </row>
    <row r="20" spans="1:1" ht="19.5">
      <c r="A20" s="122" t="s">
        <v>545</v>
      </c>
    </row>
    <row r="21" spans="1:1" ht="19.5">
      <c r="A21" s="122" t="s">
        <v>546</v>
      </c>
    </row>
    <row r="22" spans="1:1" ht="19.5">
      <c r="A22" s="122" t="s">
        <v>547</v>
      </c>
    </row>
    <row r="23" spans="1:1" ht="19.5">
      <c r="A23" s="124" t="s">
        <v>548</v>
      </c>
    </row>
    <row r="24" spans="1:1" ht="19.5">
      <c r="A24" s="124" t="s">
        <v>549</v>
      </c>
    </row>
    <row r="25" spans="1:1" ht="19.5">
      <c r="A25" s="124" t="s">
        <v>550</v>
      </c>
    </row>
    <row r="26" spans="1:1" ht="97.5">
      <c r="A26" s="124" t="s">
        <v>551</v>
      </c>
    </row>
    <row r="27" spans="1:1" ht="19.5">
      <c r="A27" s="124" t="s">
        <v>374</v>
      </c>
    </row>
    <row r="28" spans="1:1" ht="19.5">
      <c r="A28" s="124" t="s">
        <v>552</v>
      </c>
    </row>
    <row r="29" spans="1:1" ht="19.5">
      <c r="A29" s="124" t="s">
        <v>86</v>
      </c>
    </row>
    <row r="30" spans="1:1" ht="19.5">
      <c r="A30" s="123" t="s">
        <v>87</v>
      </c>
    </row>
    <row r="31" spans="1:1" ht="39">
      <c r="A31" s="124" t="s">
        <v>553</v>
      </c>
    </row>
    <row r="32" spans="1:1" ht="39">
      <c r="A32" s="124" t="s">
        <v>554</v>
      </c>
    </row>
    <row r="33" spans="1:1" ht="19.5">
      <c r="A33" s="123" t="s">
        <v>88</v>
      </c>
    </row>
    <row r="34" spans="1:1" ht="19.5">
      <c r="A34" s="124" t="s">
        <v>555</v>
      </c>
    </row>
    <row r="35" spans="1:1" ht="19.5">
      <c r="A35" s="124" t="s">
        <v>377</v>
      </c>
    </row>
    <row r="36" spans="1:1" ht="39">
      <c r="A36" s="125" t="s">
        <v>378</v>
      </c>
    </row>
    <row r="37" spans="1:1" ht="20.25" thickBot="1">
      <c r="A37" s="136" t="s">
        <v>92</v>
      </c>
    </row>
  </sheetData>
  <phoneticPr fontId="4" type="noConversion"/>
  <hyperlinks>
    <hyperlink ref="B1" location="預告統計資料發布時間表!A1" display="回發布時間表" xr:uid="{00000000-0004-0000-2100-000000000000}"/>
  </hyperlinks>
  <pageMargins left="0.7" right="0.7" top="0.75" bottom="0.75" header="0.3" footer="0.3"/>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200-000000000000}">
  <sheetPr>
    <tabColor theme="0" tint="-4.9989318521683403E-2"/>
  </sheetPr>
  <dimension ref="A1:B33"/>
  <sheetViews>
    <sheetView workbookViewId="0">
      <selection activeCell="B1" sqref="B1"/>
    </sheetView>
  </sheetViews>
  <sheetFormatPr defaultColWidth="9" defaultRowHeight="16.5"/>
  <cols>
    <col min="1" max="1" width="93.625" style="108" customWidth="1"/>
    <col min="2" max="16384" width="9" style="108"/>
  </cols>
  <sheetData>
    <row r="1" spans="1:2" ht="19.5">
      <c r="A1" s="106" t="s">
        <v>556</v>
      </c>
      <c r="B1" s="130" t="s">
        <v>62</v>
      </c>
    </row>
    <row r="2" spans="1:2" ht="19.5">
      <c r="A2" s="110" t="s">
        <v>538</v>
      </c>
    </row>
    <row r="3" spans="1:2" ht="19.5">
      <c r="A3" s="110" t="s">
        <v>557</v>
      </c>
    </row>
    <row r="4" spans="1:2" ht="19.5">
      <c r="A4" s="111" t="s">
        <v>65</v>
      </c>
    </row>
    <row r="5" spans="1:2" ht="19.5">
      <c r="A5" s="127" t="s">
        <v>66</v>
      </c>
    </row>
    <row r="6" spans="1:2" ht="19.5">
      <c r="A6" s="127" t="s">
        <v>163</v>
      </c>
    </row>
    <row r="7" spans="1:2" ht="19.5">
      <c r="A7" s="126" t="s">
        <v>1209</v>
      </c>
    </row>
    <row r="8" spans="1:2" ht="19.5">
      <c r="A8" s="126" t="s">
        <v>68</v>
      </c>
    </row>
    <row r="9" spans="1:2" ht="19.5">
      <c r="A9" s="126" t="s">
        <v>479</v>
      </c>
    </row>
    <row r="10" spans="1:2" ht="19.5">
      <c r="A10" s="128" t="s">
        <v>70</v>
      </c>
    </row>
    <row r="11" spans="1:2" ht="19.5">
      <c r="A11" s="127" t="s">
        <v>165</v>
      </c>
    </row>
    <row r="12" spans="1:2" ht="78">
      <c r="A12" s="129" t="s">
        <v>664</v>
      </c>
    </row>
    <row r="13" spans="1:2" ht="19.5">
      <c r="A13" s="113" t="s">
        <v>72</v>
      </c>
    </row>
    <row r="14" spans="1:2" ht="37.5">
      <c r="A14" s="116" t="s">
        <v>558</v>
      </c>
    </row>
    <row r="15" spans="1:2" ht="19.5">
      <c r="A15" s="117" t="s">
        <v>559</v>
      </c>
    </row>
    <row r="16" spans="1:2" ht="19.5">
      <c r="A16" s="114" t="s">
        <v>75</v>
      </c>
    </row>
    <row r="17" spans="1:1" ht="39">
      <c r="A17" s="117" t="s">
        <v>560</v>
      </c>
    </row>
    <row r="18" spans="1:1" ht="58.5">
      <c r="A18" s="115" t="s">
        <v>561</v>
      </c>
    </row>
    <row r="19" spans="1:1" ht="39">
      <c r="A19" s="124" t="s">
        <v>562</v>
      </c>
    </row>
    <row r="20" spans="1:1" ht="39">
      <c r="A20" s="124" t="s">
        <v>563</v>
      </c>
    </row>
    <row r="21" spans="1:1" ht="19.5">
      <c r="A21" s="117" t="s">
        <v>564</v>
      </c>
    </row>
    <row r="22" spans="1:1" ht="39">
      <c r="A22" s="117" t="s">
        <v>565</v>
      </c>
    </row>
    <row r="23" spans="1:1" ht="19.5">
      <c r="A23" s="117" t="s">
        <v>374</v>
      </c>
    </row>
    <row r="24" spans="1:1" ht="19.5">
      <c r="A24" s="124" t="s">
        <v>552</v>
      </c>
    </row>
    <row r="25" spans="1:1" ht="19.5">
      <c r="A25" s="117" t="s">
        <v>86</v>
      </c>
    </row>
    <row r="26" spans="1:1" ht="19.5">
      <c r="A26" s="113" t="s">
        <v>87</v>
      </c>
    </row>
    <row r="27" spans="1:1" ht="39">
      <c r="A27" s="117" t="s">
        <v>553</v>
      </c>
    </row>
    <row r="28" spans="1:1" ht="39">
      <c r="A28" s="117" t="s">
        <v>566</v>
      </c>
    </row>
    <row r="29" spans="1:1" ht="19.5">
      <c r="A29" s="113" t="s">
        <v>88</v>
      </c>
    </row>
    <row r="30" spans="1:1" ht="19.5">
      <c r="A30" s="117" t="s">
        <v>555</v>
      </c>
    </row>
    <row r="31" spans="1:1" ht="19.5">
      <c r="A31" s="117" t="s">
        <v>377</v>
      </c>
    </row>
    <row r="32" spans="1:1" ht="39">
      <c r="A32" s="118" t="s">
        <v>378</v>
      </c>
    </row>
    <row r="33" spans="1:1" ht="20.25" thickBot="1">
      <c r="A33" s="119" t="s">
        <v>92</v>
      </c>
    </row>
  </sheetData>
  <phoneticPr fontId="4" type="noConversion"/>
  <hyperlinks>
    <hyperlink ref="B1" location="預告統計資料發布時間表!A1" display="回發布時間表" xr:uid="{00000000-0004-0000-2200-000000000000}"/>
  </hyperlinks>
  <pageMargins left="0.7" right="0.7" top="0.75" bottom="0.75" header="0.3" footer="0.3"/>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300-000000000000}">
  <sheetPr>
    <tabColor theme="0" tint="-4.9989318521683403E-2"/>
  </sheetPr>
  <dimension ref="A1:B33"/>
  <sheetViews>
    <sheetView workbookViewId="0">
      <selection activeCell="B1" sqref="B1"/>
    </sheetView>
  </sheetViews>
  <sheetFormatPr defaultColWidth="9" defaultRowHeight="16.5"/>
  <cols>
    <col min="1" max="1" width="93.625" style="108" customWidth="1"/>
    <col min="2" max="16384" width="9" style="108"/>
  </cols>
  <sheetData>
    <row r="1" spans="1:2" ht="19.5">
      <c r="A1" s="106" t="s">
        <v>567</v>
      </c>
      <c r="B1" s="130" t="s">
        <v>62</v>
      </c>
    </row>
    <row r="2" spans="1:2" ht="19.5">
      <c r="A2" s="110" t="s">
        <v>538</v>
      </c>
    </row>
    <row r="3" spans="1:2" ht="19.5">
      <c r="A3" s="110" t="s">
        <v>568</v>
      </c>
    </row>
    <row r="4" spans="1:2" ht="19.5">
      <c r="A4" s="111" t="s">
        <v>65</v>
      </c>
    </row>
    <row r="5" spans="1:2" ht="19.5">
      <c r="A5" s="127" t="s">
        <v>66</v>
      </c>
    </row>
    <row r="6" spans="1:2" ht="19.5">
      <c r="A6" s="127" t="s">
        <v>163</v>
      </c>
    </row>
    <row r="7" spans="1:2" ht="19.5">
      <c r="A7" s="126" t="s">
        <v>1209</v>
      </c>
    </row>
    <row r="8" spans="1:2" ht="19.5">
      <c r="A8" s="126" t="s">
        <v>68</v>
      </c>
    </row>
    <row r="9" spans="1:2" ht="19.5">
      <c r="A9" s="126" t="s">
        <v>479</v>
      </c>
    </row>
    <row r="10" spans="1:2" ht="19.5">
      <c r="A10" s="128" t="s">
        <v>70</v>
      </c>
    </row>
    <row r="11" spans="1:2" ht="19.5">
      <c r="A11" s="127" t="s">
        <v>165</v>
      </c>
    </row>
    <row r="12" spans="1:2" ht="78">
      <c r="A12" s="129" t="s">
        <v>664</v>
      </c>
    </row>
    <row r="13" spans="1:2" ht="19.5">
      <c r="A13" s="113" t="s">
        <v>72</v>
      </c>
    </row>
    <row r="14" spans="1:2" ht="37.5">
      <c r="A14" s="116" t="s">
        <v>569</v>
      </c>
    </row>
    <row r="15" spans="1:2" ht="19.5">
      <c r="A15" s="124" t="s">
        <v>559</v>
      </c>
    </row>
    <row r="16" spans="1:2" ht="19.5">
      <c r="A16" s="122" t="s">
        <v>75</v>
      </c>
    </row>
    <row r="17" spans="1:1" ht="39">
      <c r="A17" s="124" t="s">
        <v>570</v>
      </c>
    </row>
    <row r="18" spans="1:1" ht="58.5">
      <c r="A18" s="124" t="s">
        <v>571</v>
      </c>
    </row>
    <row r="19" spans="1:1" ht="39">
      <c r="A19" s="124" t="s">
        <v>562</v>
      </c>
    </row>
    <row r="20" spans="1:1" ht="39">
      <c r="A20" s="124" t="s">
        <v>563</v>
      </c>
    </row>
    <row r="21" spans="1:1" ht="19.5">
      <c r="A21" s="124" t="s">
        <v>564</v>
      </c>
    </row>
    <row r="22" spans="1:1" ht="39">
      <c r="A22" s="124" t="s">
        <v>565</v>
      </c>
    </row>
    <row r="23" spans="1:1" ht="19.5">
      <c r="A23" s="124" t="s">
        <v>374</v>
      </c>
    </row>
    <row r="24" spans="1:1" ht="19.5">
      <c r="A24" s="124" t="s">
        <v>552</v>
      </c>
    </row>
    <row r="25" spans="1:1" ht="19.5">
      <c r="A25" s="124" t="s">
        <v>86</v>
      </c>
    </row>
    <row r="26" spans="1:1" ht="19.5">
      <c r="A26" s="123" t="s">
        <v>87</v>
      </c>
    </row>
    <row r="27" spans="1:1" ht="39">
      <c r="A27" s="124" t="s">
        <v>553</v>
      </c>
    </row>
    <row r="28" spans="1:1" ht="39">
      <c r="A28" s="124" t="s">
        <v>554</v>
      </c>
    </row>
    <row r="29" spans="1:1" ht="19.5">
      <c r="A29" s="123" t="s">
        <v>88</v>
      </c>
    </row>
    <row r="30" spans="1:1" ht="19.5">
      <c r="A30" s="124" t="s">
        <v>572</v>
      </c>
    </row>
    <row r="31" spans="1:1" ht="19.5">
      <c r="A31" s="124" t="s">
        <v>377</v>
      </c>
    </row>
    <row r="32" spans="1:1" ht="39">
      <c r="A32" s="125" t="s">
        <v>378</v>
      </c>
    </row>
    <row r="33" spans="1:1" ht="20.25" thickBot="1">
      <c r="A33" s="136" t="s">
        <v>92</v>
      </c>
    </row>
  </sheetData>
  <phoneticPr fontId="4" type="noConversion"/>
  <hyperlinks>
    <hyperlink ref="B1" location="預告統計資料發布時間表!A1" display="回發布時間表" xr:uid="{00000000-0004-0000-2300-000000000000}"/>
  </hyperlinks>
  <pageMargins left="0.7" right="0.7" top="0.75" bottom="0.75" header="0.3" footer="0.3"/>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400-000000000000}">
  <sheetPr>
    <tabColor theme="0" tint="-4.9989318521683403E-2"/>
  </sheetPr>
  <dimension ref="A1:B44"/>
  <sheetViews>
    <sheetView workbookViewId="0">
      <selection activeCell="B1" sqref="B1"/>
    </sheetView>
  </sheetViews>
  <sheetFormatPr defaultColWidth="9" defaultRowHeight="16.5"/>
  <cols>
    <col min="1" max="1" width="93.625" style="108" customWidth="1"/>
    <col min="2" max="16384" width="9" style="108"/>
  </cols>
  <sheetData>
    <row r="1" spans="1:2" ht="39">
      <c r="A1" s="147" t="s">
        <v>573</v>
      </c>
      <c r="B1" s="130" t="s">
        <v>62</v>
      </c>
    </row>
    <row r="2" spans="1:2" ht="19.5">
      <c r="A2" s="110" t="s">
        <v>538</v>
      </c>
    </row>
    <row r="3" spans="1:2" ht="19.5">
      <c r="A3" s="148" t="s">
        <v>574</v>
      </c>
    </row>
    <row r="4" spans="1:2" ht="19.5">
      <c r="A4" s="111" t="s">
        <v>65</v>
      </c>
    </row>
    <row r="5" spans="1:2" ht="19.5">
      <c r="A5" s="127" t="s">
        <v>66</v>
      </c>
    </row>
    <row r="6" spans="1:2" ht="19.5">
      <c r="A6" s="127" t="s">
        <v>163</v>
      </c>
    </row>
    <row r="7" spans="1:2" ht="19.5">
      <c r="A7" s="126" t="s">
        <v>1209</v>
      </c>
    </row>
    <row r="8" spans="1:2" ht="19.5">
      <c r="A8" s="126" t="s">
        <v>68</v>
      </c>
    </row>
    <row r="9" spans="1:2" ht="19.5">
      <c r="A9" s="126" t="s">
        <v>479</v>
      </c>
    </row>
    <row r="10" spans="1:2" ht="19.5">
      <c r="A10" s="128" t="s">
        <v>70</v>
      </c>
    </row>
    <row r="11" spans="1:2" ht="19.5">
      <c r="A11" s="127" t="s">
        <v>165</v>
      </c>
    </row>
    <row r="12" spans="1:2" ht="78">
      <c r="A12" s="129" t="s">
        <v>664</v>
      </c>
    </row>
    <row r="13" spans="1:2" ht="19.5">
      <c r="A13" s="113" t="s">
        <v>72</v>
      </c>
    </row>
    <row r="14" spans="1:2" ht="37.5">
      <c r="A14" s="116" t="s">
        <v>575</v>
      </c>
    </row>
    <row r="15" spans="1:2" ht="19.5">
      <c r="A15" s="117" t="s">
        <v>576</v>
      </c>
    </row>
    <row r="16" spans="1:2" ht="19.5">
      <c r="A16" s="114" t="s">
        <v>75</v>
      </c>
    </row>
    <row r="17" spans="1:1" ht="19.5">
      <c r="A17" s="115" t="s">
        <v>577</v>
      </c>
    </row>
    <row r="18" spans="1:1" ht="19.5">
      <c r="A18" s="115" t="s">
        <v>578</v>
      </c>
    </row>
    <row r="19" spans="1:1" ht="39">
      <c r="A19" s="115" t="s">
        <v>579</v>
      </c>
    </row>
    <row r="20" spans="1:1" ht="19.5">
      <c r="A20" s="115" t="s">
        <v>580</v>
      </c>
    </row>
    <row r="21" spans="1:1" ht="39">
      <c r="A21" s="115" t="s">
        <v>581</v>
      </c>
    </row>
    <row r="22" spans="1:1" ht="19.5">
      <c r="A22" s="115" t="s">
        <v>582</v>
      </c>
    </row>
    <row r="23" spans="1:1" ht="58.5">
      <c r="A23" s="115" t="s">
        <v>583</v>
      </c>
    </row>
    <row r="24" spans="1:1" ht="19.5">
      <c r="A24" s="115" t="s">
        <v>584</v>
      </c>
    </row>
    <row r="25" spans="1:1" ht="19.5">
      <c r="A25" s="115" t="s">
        <v>585</v>
      </c>
    </row>
    <row r="26" spans="1:1" ht="58.5">
      <c r="A26" s="115" t="s">
        <v>586</v>
      </c>
    </row>
    <row r="27" spans="1:1" ht="39">
      <c r="A27" s="115" t="s">
        <v>587</v>
      </c>
    </row>
    <row r="28" spans="1:1" ht="58.5">
      <c r="A28" s="115" t="s">
        <v>588</v>
      </c>
    </row>
    <row r="29" spans="1:1" ht="19.5">
      <c r="A29" s="115" t="s">
        <v>589</v>
      </c>
    </row>
    <row r="30" spans="1:1" ht="39">
      <c r="A30" s="115" t="s">
        <v>590</v>
      </c>
    </row>
    <row r="31" spans="1:1" ht="19.5">
      <c r="A31" s="115" t="s">
        <v>591</v>
      </c>
    </row>
    <row r="32" spans="1:1" ht="19.5">
      <c r="A32" s="117" t="s">
        <v>592</v>
      </c>
    </row>
    <row r="33" spans="1:1" ht="39">
      <c r="A33" s="117" t="s">
        <v>593</v>
      </c>
    </row>
    <row r="34" spans="1:1" ht="19.5">
      <c r="A34" s="117" t="s">
        <v>374</v>
      </c>
    </row>
    <row r="35" spans="1:1" ht="19.5">
      <c r="A35" s="117" t="s">
        <v>552</v>
      </c>
    </row>
    <row r="36" spans="1:1" ht="19.5">
      <c r="A36" s="117" t="s">
        <v>86</v>
      </c>
    </row>
    <row r="37" spans="1:1" ht="19.5">
      <c r="A37" s="113" t="s">
        <v>87</v>
      </c>
    </row>
    <row r="38" spans="1:1" ht="58.5">
      <c r="A38" s="117" t="s">
        <v>594</v>
      </c>
    </row>
    <row r="39" spans="1:1" ht="39">
      <c r="A39" s="117" t="s">
        <v>554</v>
      </c>
    </row>
    <row r="40" spans="1:1" ht="19.5">
      <c r="A40" s="113" t="s">
        <v>88</v>
      </c>
    </row>
    <row r="41" spans="1:1" ht="39">
      <c r="A41" s="117" t="s">
        <v>595</v>
      </c>
    </row>
    <row r="42" spans="1:1" ht="19.5">
      <c r="A42" s="117" t="s">
        <v>377</v>
      </c>
    </row>
    <row r="43" spans="1:1" ht="39">
      <c r="A43" s="118" t="s">
        <v>378</v>
      </c>
    </row>
    <row r="44" spans="1:1" ht="20.25" thickBot="1">
      <c r="A44" s="119" t="s">
        <v>92</v>
      </c>
    </row>
  </sheetData>
  <phoneticPr fontId="4" type="noConversion"/>
  <hyperlinks>
    <hyperlink ref="B1" location="預告統計資料發布時間表!A1" display="回發布時間表" xr:uid="{00000000-0004-0000-2400-000000000000}"/>
  </hyperlinks>
  <pageMargins left="0.7" right="0.7" top="0.75" bottom="0.75" header="0.3" footer="0.3"/>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500-000000000000}">
  <sheetPr>
    <tabColor theme="6" tint="0.79998168889431442"/>
  </sheetPr>
  <dimension ref="A1:C60"/>
  <sheetViews>
    <sheetView workbookViewId="0">
      <selection activeCell="B1" sqref="B1"/>
    </sheetView>
  </sheetViews>
  <sheetFormatPr defaultColWidth="9" defaultRowHeight="16.5"/>
  <cols>
    <col min="1" max="1" width="104.5" style="108" customWidth="1"/>
    <col min="2" max="16384" width="9" style="108"/>
  </cols>
  <sheetData>
    <row r="1" spans="1:3" ht="19.5">
      <c r="A1" s="106" t="s">
        <v>596</v>
      </c>
      <c r="B1" s="130" t="s">
        <v>62</v>
      </c>
    </row>
    <row r="2" spans="1:3" ht="19.5">
      <c r="A2" s="110" t="s">
        <v>93</v>
      </c>
    </row>
    <row r="3" spans="1:3" ht="19.5">
      <c r="A3" s="110" t="s">
        <v>597</v>
      </c>
    </row>
    <row r="4" spans="1:3" ht="19.5">
      <c r="A4" s="111" t="s">
        <v>65</v>
      </c>
    </row>
    <row r="5" spans="1:3" ht="19.5">
      <c r="A5" s="127" t="s">
        <v>66</v>
      </c>
    </row>
    <row r="6" spans="1:3" ht="19.5">
      <c r="A6" s="127" t="s">
        <v>95</v>
      </c>
    </row>
    <row r="7" spans="1:3" ht="19.5">
      <c r="A7" s="126" t="s">
        <v>96</v>
      </c>
    </row>
    <row r="8" spans="1:3" ht="19.5">
      <c r="A8" s="126" t="s">
        <v>97</v>
      </c>
    </row>
    <row r="9" spans="1:3" ht="19.5">
      <c r="A9" s="126" t="s">
        <v>98</v>
      </c>
    </row>
    <row r="10" spans="1:3" ht="19.5">
      <c r="A10" s="128" t="s">
        <v>70</v>
      </c>
    </row>
    <row r="11" spans="1:3" ht="19.5">
      <c r="A11" s="127" t="s">
        <v>165</v>
      </c>
    </row>
    <row r="12" spans="1:3" ht="78">
      <c r="A12" s="129" t="s">
        <v>664</v>
      </c>
    </row>
    <row r="13" spans="1:3" ht="19.5">
      <c r="A13" s="113" t="s">
        <v>72</v>
      </c>
      <c r="C13" s="121"/>
    </row>
    <row r="14" spans="1:3" ht="18.75">
      <c r="A14" s="116" t="s">
        <v>598</v>
      </c>
    </row>
    <row r="15" spans="1:3" ht="19.5">
      <c r="A15" s="117" t="s">
        <v>599</v>
      </c>
    </row>
    <row r="16" spans="1:3" ht="19.5">
      <c r="A16" s="114" t="s">
        <v>600</v>
      </c>
    </row>
    <row r="17" spans="1:1" ht="39">
      <c r="A17" s="115" t="s">
        <v>601</v>
      </c>
    </row>
    <row r="18" spans="1:1" ht="19.5">
      <c r="A18" s="115" t="s">
        <v>602</v>
      </c>
    </row>
    <row r="19" spans="1:1" ht="39">
      <c r="A19" s="115" t="s">
        <v>603</v>
      </c>
    </row>
    <row r="20" spans="1:1" ht="58.5">
      <c r="A20" s="115" t="s">
        <v>604</v>
      </c>
    </row>
    <row r="21" spans="1:1" ht="39">
      <c r="A21" s="115" t="s">
        <v>605</v>
      </c>
    </row>
    <row r="22" spans="1:1" ht="39">
      <c r="A22" s="115" t="s">
        <v>606</v>
      </c>
    </row>
    <row r="23" spans="1:1" ht="39">
      <c r="A23" s="115" t="s">
        <v>607</v>
      </c>
    </row>
    <row r="24" spans="1:1" ht="19.5">
      <c r="A24" s="115" t="s">
        <v>608</v>
      </c>
    </row>
    <row r="25" spans="1:1" ht="39">
      <c r="A25" s="115" t="s">
        <v>609</v>
      </c>
    </row>
    <row r="26" spans="1:1" ht="39">
      <c r="A26" s="115" t="s">
        <v>610</v>
      </c>
    </row>
    <row r="27" spans="1:1" ht="39">
      <c r="A27" s="115" t="s">
        <v>611</v>
      </c>
    </row>
    <row r="28" spans="1:1" ht="39">
      <c r="A28" s="115" t="s">
        <v>612</v>
      </c>
    </row>
    <row r="29" spans="1:1" ht="39">
      <c r="A29" s="115" t="s">
        <v>613</v>
      </c>
    </row>
    <row r="30" spans="1:1" ht="39">
      <c r="A30" s="115" t="s">
        <v>614</v>
      </c>
    </row>
    <row r="31" spans="1:1" ht="39">
      <c r="A31" s="115" t="s">
        <v>615</v>
      </c>
    </row>
    <row r="32" spans="1:1" ht="39">
      <c r="A32" s="115" t="s">
        <v>616</v>
      </c>
    </row>
    <row r="33" spans="1:1" ht="39">
      <c r="A33" s="115" t="s">
        <v>617</v>
      </c>
    </row>
    <row r="34" spans="1:1" ht="39">
      <c r="A34" s="115" t="s">
        <v>618</v>
      </c>
    </row>
    <row r="35" spans="1:1" ht="19.5">
      <c r="A35" s="115" t="s">
        <v>619</v>
      </c>
    </row>
    <row r="36" spans="1:1" ht="39">
      <c r="A36" s="115" t="s">
        <v>620</v>
      </c>
    </row>
    <row r="37" spans="1:1" ht="19.5">
      <c r="A37" s="115" t="s">
        <v>621</v>
      </c>
    </row>
    <row r="38" spans="1:1" ht="19.5">
      <c r="A38" s="115" t="s">
        <v>622</v>
      </c>
    </row>
    <row r="39" spans="1:1" ht="19.5">
      <c r="A39" s="115" t="s">
        <v>623</v>
      </c>
    </row>
    <row r="40" spans="1:1" ht="39">
      <c r="A40" s="115" t="s">
        <v>624</v>
      </c>
    </row>
    <row r="41" spans="1:1" ht="19.5">
      <c r="A41" s="117" t="s">
        <v>428</v>
      </c>
    </row>
    <row r="42" spans="1:1" ht="58.5">
      <c r="A42" s="117" t="s">
        <v>625</v>
      </c>
    </row>
    <row r="43" spans="1:1" ht="19.5">
      <c r="A43" s="117" t="s">
        <v>464</v>
      </c>
    </row>
    <row r="44" spans="1:1" ht="19.5">
      <c r="A44" s="117" t="s">
        <v>319</v>
      </c>
    </row>
    <row r="45" spans="1:1" ht="19.5">
      <c r="A45" s="117" t="s">
        <v>86</v>
      </c>
    </row>
    <row r="46" spans="1:1" ht="19.5">
      <c r="A46" s="113" t="s">
        <v>87</v>
      </c>
    </row>
    <row r="47" spans="1:1" ht="39">
      <c r="A47" s="117" t="s">
        <v>626</v>
      </c>
    </row>
    <row r="48" spans="1:1" ht="39">
      <c r="A48" s="117" t="s">
        <v>134</v>
      </c>
    </row>
    <row r="49" spans="1:1" ht="19.5">
      <c r="A49" s="113" t="s">
        <v>88</v>
      </c>
    </row>
    <row r="50" spans="1:1" ht="39">
      <c r="A50" s="117" t="s">
        <v>627</v>
      </c>
    </row>
    <row r="51" spans="1:1" ht="19.5">
      <c r="A51" s="117" t="s">
        <v>136</v>
      </c>
    </row>
    <row r="52" spans="1:1" ht="39">
      <c r="A52" s="118" t="s">
        <v>91</v>
      </c>
    </row>
    <row r="53" spans="1:1" ht="20.25" thickBot="1">
      <c r="A53" s="119" t="s">
        <v>92</v>
      </c>
    </row>
    <row r="60" spans="1:1" ht="39" customHeight="1"/>
  </sheetData>
  <phoneticPr fontId="4" type="noConversion"/>
  <hyperlinks>
    <hyperlink ref="B1" location="預告統計資料發布時間表!A1" display="回發布時間表" xr:uid="{00000000-0004-0000-2500-000000000000}"/>
  </hyperlinks>
  <pageMargins left="0.7" right="0.7" top="0.75" bottom="0.75" header="0.3" footer="0.3"/>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600-000000000000}">
  <sheetPr>
    <tabColor rgb="FFFFF7FF"/>
  </sheetPr>
  <dimension ref="A1:C30"/>
  <sheetViews>
    <sheetView zoomScaleNormal="100" zoomScaleSheetLayoutView="83" workbookViewId="0">
      <selection activeCell="B1" sqref="B1"/>
    </sheetView>
  </sheetViews>
  <sheetFormatPr defaultColWidth="9" defaultRowHeight="16.5"/>
  <cols>
    <col min="1" max="1" width="93.5" style="108" customWidth="1"/>
    <col min="2" max="16384" width="9" style="108"/>
  </cols>
  <sheetData>
    <row r="1" spans="1:3" ht="19.5">
      <c r="A1" s="106" t="s">
        <v>628</v>
      </c>
      <c r="B1" s="130" t="s">
        <v>62</v>
      </c>
    </row>
    <row r="2" spans="1:3" ht="19.5">
      <c r="A2" s="110" t="s">
        <v>629</v>
      </c>
    </row>
    <row r="3" spans="1:3" ht="19.5">
      <c r="A3" s="110" t="s">
        <v>630</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37.5">
      <c r="A14" s="116" t="s">
        <v>631</v>
      </c>
    </row>
    <row r="15" spans="1:3" ht="19.5">
      <c r="A15" s="117" t="s">
        <v>425</v>
      </c>
    </row>
    <row r="16" spans="1:3" ht="19.5">
      <c r="A16" s="114" t="s">
        <v>75</v>
      </c>
    </row>
    <row r="17" spans="1:1" ht="39">
      <c r="A17" s="117" t="s">
        <v>632</v>
      </c>
    </row>
    <row r="18" spans="1:1" ht="19.5">
      <c r="A18" s="114" t="s">
        <v>633</v>
      </c>
    </row>
    <row r="19" spans="1:1" ht="19.5">
      <c r="A19" s="114" t="s">
        <v>634</v>
      </c>
    </row>
    <row r="20" spans="1:1" ht="19.5">
      <c r="A20" s="114" t="s">
        <v>268</v>
      </c>
    </row>
    <row r="21" spans="1:1" ht="19.5">
      <c r="A21" s="114" t="s">
        <v>337</v>
      </c>
    </row>
    <row r="22" spans="1:1" ht="19.5">
      <c r="A22" s="114" t="s">
        <v>86</v>
      </c>
    </row>
    <row r="23" spans="1:1" ht="19.5">
      <c r="A23" s="113" t="s">
        <v>87</v>
      </c>
    </row>
    <row r="24" spans="1:1" ht="39">
      <c r="A24" s="117" t="s">
        <v>535</v>
      </c>
    </row>
    <row r="25" spans="1:1" ht="39">
      <c r="A25" s="117" t="s">
        <v>363</v>
      </c>
    </row>
    <row r="26" spans="1:1" ht="19.5">
      <c r="A26" s="113" t="s">
        <v>88</v>
      </c>
    </row>
    <row r="27" spans="1:1" ht="19.5">
      <c r="A27" s="117" t="s">
        <v>635</v>
      </c>
    </row>
    <row r="28" spans="1:1" ht="19.5">
      <c r="A28" s="117" t="s">
        <v>421</v>
      </c>
    </row>
    <row r="29" spans="1:1" ht="39">
      <c r="A29" s="118" t="s">
        <v>91</v>
      </c>
    </row>
    <row r="30" spans="1:1" ht="20.25" thickBot="1">
      <c r="A30" s="119" t="s">
        <v>92</v>
      </c>
    </row>
  </sheetData>
  <phoneticPr fontId="4" type="noConversion"/>
  <hyperlinks>
    <hyperlink ref="B1" location="預告統計資料發布時間表!A1" display="回發布時間表" xr:uid="{00000000-0004-0000-2600-000000000000}"/>
  </hyperlinks>
  <pageMargins left="0.7" right="0.7" top="0.75" bottom="0.75" header="0.3" footer="0.3"/>
  <pageSetup paperSize="9" orientation="portrait" r:id="rId1"/>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D002855-B934-4561-B9BF-410224ADA996}">
  <sheetPr>
    <tabColor rgb="FFFFF7FF"/>
  </sheetPr>
  <dimension ref="A1:C39"/>
  <sheetViews>
    <sheetView topLeftCell="A8" zoomScaleNormal="100" zoomScaleSheetLayoutView="83" workbookViewId="0"/>
  </sheetViews>
  <sheetFormatPr defaultRowHeight="16.5"/>
  <cols>
    <col min="1" max="1" width="97.5" style="108" customWidth="1"/>
    <col min="2" max="16384" width="9" style="108"/>
  </cols>
  <sheetData>
    <row r="1" spans="1:3" ht="19.5">
      <c r="A1" s="434" t="s">
        <v>1315</v>
      </c>
      <c r="B1" s="435" t="s">
        <v>980</v>
      </c>
    </row>
    <row r="2" spans="1:3" ht="19.5">
      <c r="A2" s="110" t="s">
        <v>629</v>
      </c>
    </row>
    <row r="3" spans="1:3" ht="19.5">
      <c r="A3" s="109" t="s">
        <v>636</v>
      </c>
    </row>
    <row r="4" spans="1:3" ht="19.5">
      <c r="A4" s="113" t="s">
        <v>65</v>
      </c>
    </row>
    <row r="5" spans="1:3" ht="19.5">
      <c r="A5" s="441" t="s">
        <v>1056</v>
      </c>
    </row>
    <row r="6" spans="1:3" ht="19.5">
      <c r="A6" s="441" t="s">
        <v>1316</v>
      </c>
    </row>
    <row r="7" spans="1:3" ht="19.5">
      <c r="A7" s="442" t="s">
        <v>672</v>
      </c>
    </row>
    <row r="8" spans="1:3" ht="19.5">
      <c r="A8" s="442" t="s">
        <v>998</v>
      </c>
    </row>
    <row r="9" spans="1:3" ht="19.5">
      <c r="A9" s="442" t="s">
        <v>1317</v>
      </c>
    </row>
    <row r="10" spans="1:3" ht="19.5">
      <c r="A10" s="443" t="s">
        <v>70</v>
      </c>
    </row>
    <row r="11" spans="1:3" ht="19.5">
      <c r="A11" s="441" t="s">
        <v>1048</v>
      </c>
    </row>
    <row r="12" spans="1:3" ht="78">
      <c r="A12" s="117" t="s">
        <v>996</v>
      </c>
    </row>
    <row r="13" spans="1:3" ht="19.5">
      <c r="A13" s="113" t="s">
        <v>72</v>
      </c>
      <c r="C13" s="121"/>
    </row>
    <row r="14" spans="1:3" ht="37.5">
      <c r="A14" s="116" t="s">
        <v>1309</v>
      </c>
    </row>
    <row r="15" spans="1:3" ht="19.5">
      <c r="A15" s="117" t="s">
        <v>425</v>
      </c>
    </row>
    <row r="16" spans="1:3" ht="19.5">
      <c r="A16" s="114" t="s">
        <v>75</v>
      </c>
    </row>
    <row r="17" spans="1:1" ht="19.5">
      <c r="A17" s="115" t="s">
        <v>637</v>
      </c>
    </row>
    <row r="18" spans="1:1" ht="19.5">
      <c r="A18" s="115" t="s">
        <v>638</v>
      </c>
    </row>
    <row r="19" spans="1:1" ht="58.5">
      <c r="A19" s="115" t="s">
        <v>1310</v>
      </c>
    </row>
    <row r="20" spans="1:1" ht="39">
      <c r="A20" s="115" t="s">
        <v>1311</v>
      </c>
    </row>
    <row r="21" spans="1:1" ht="39">
      <c r="A21" s="115" t="s">
        <v>1312</v>
      </c>
    </row>
    <row r="22" spans="1:1" ht="58.5">
      <c r="A22" s="115" t="s">
        <v>1313</v>
      </c>
    </row>
    <row r="23" spans="1:1" ht="97.5">
      <c r="A23" s="115" t="s">
        <v>1314</v>
      </c>
    </row>
    <row r="24" spans="1:1" ht="19.5">
      <c r="A24" s="114" t="s">
        <v>639</v>
      </c>
    </row>
    <row r="25" spans="1:1" ht="19.5">
      <c r="A25" s="114" t="s">
        <v>640</v>
      </c>
    </row>
    <row r="26" spans="1:1" ht="19.5">
      <c r="A26" s="114" t="s">
        <v>641</v>
      </c>
    </row>
    <row r="27" spans="1:1" ht="19.5">
      <c r="A27" s="114" t="s">
        <v>642</v>
      </c>
    </row>
    <row r="28" spans="1:1" ht="19.5">
      <c r="A28" s="114" t="s">
        <v>643</v>
      </c>
    </row>
    <row r="29" spans="1:1" ht="19.5">
      <c r="A29" s="114" t="s">
        <v>268</v>
      </c>
    </row>
    <row r="30" spans="1:1" ht="19.5">
      <c r="A30" s="114" t="s">
        <v>361</v>
      </c>
    </row>
    <row r="31" spans="1:1" ht="19.5">
      <c r="A31" s="114" t="s">
        <v>86</v>
      </c>
    </row>
    <row r="32" spans="1:1" ht="19.5">
      <c r="A32" s="113" t="s">
        <v>87</v>
      </c>
    </row>
    <row r="33" spans="1:1" ht="39">
      <c r="A33" s="117" t="s">
        <v>644</v>
      </c>
    </row>
    <row r="34" spans="1:1" ht="39">
      <c r="A34" s="117" t="s">
        <v>363</v>
      </c>
    </row>
    <row r="35" spans="1:1" ht="19.5">
      <c r="A35" s="113" t="s">
        <v>88</v>
      </c>
    </row>
    <row r="36" spans="1:1" ht="19.5">
      <c r="A36" s="117" t="s">
        <v>526</v>
      </c>
    </row>
    <row r="37" spans="1:1" ht="19.5">
      <c r="A37" s="117" t="s">
        <v>421</v>
      </c>
    </row>
    <row r="38" spans="1:1" ht="39">
      <c r="A38" s="118" t="s">
        <v>91</v>
      </c>
    </row>
    <row r="39" spans="1:1" ht="20.25" thickBot="1">
      <c r="A39" s="119" t="s">
        <v>92</v>
      </c>
    </row>
  </sheetData>
  <phoneticPr fontId="4" type="noConversion"/>
  <hyperlinks>
    <hyperlink ref="B1" location="預告統計資料發布時間表!A1" display="回發布時間表" xr:uid="{8BBF24FC-CAAC-41AC-8F6A-D5C090330650}"/>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6ECCD5D-02ED-42AE-9EC1-0FC7EF5E672A}">
  <sheetPr>
    <tabColor theme="5" tint="0.39997558519241921"/>
  </sheetPr>
  <dimension ref="A1:C44"/>
  <sheetViews>
    <sheetView topLeftCell="A6" workbookViewId="0">
      <selection activeCell="A12" sqref="A12"/>
    </sheetView>
  </sheetViews>
  <sheetFormatPr defaultRowHeight="16.5"/>
  <cols>
    <col min="1" max="1" width="100.625" style="108" customWidth="1"/>
    <col min="2" max="16384" width="9" style="108"/>
  </cols>
  <sheetData>
    <row r="1" spans="1:3" ht="19.5">
      <c r="A1" s="434" t="s">
        <v>1039</v>
      </c>
      <c r="B1" s="435" t="s">
        <v>980</v>
      </c>
    </row>
    <row r="2" spans="1:3" ht="19.5">
      <c r="A2" s="109" t="s">
        <v>981</v>
      </c>
    </row>
    <row r="3" spans="1:3" ht="19.5">
      <c r="A3" s="109" t="s">
        <v>138</v>
      </c>
    </row>
    <row r="4" spans="1:3" ht="19.5">
      <c r="A4" s="113" t="s">
        <v>65</v>
      </c>
    </row>
    <row r="5" spans="1:3" ht="19.5">
      <c r="A5" s="114" t="s">
        <v>1040</v>
      </c>
    </row>
    <row r="6" spans="1:3" ht="19.5">
      <c r="A6" s="114" t="s">
        <v>1041</v>
      </c>
    </row>
    <row r="7" spans="1:3" ht="19.5">
      <c r="A7" s="436" t="s">
        <v>997</v>
      </c>
    </row>
    <row r="8" spans="1:3" ht="19.5">
      <c r="A8" s="436" t="s">
        <v>68</v>
      </c>
    </row>
    <row r="9" spans="1:3" ht="19.5">
      <c r="A9" s="436" t="s">
        <v>1000</v>
      </c>
    </row>
    <row r="10" spans="1:3" ht="19.5">
      <c r="A10" s="113" t="s">
        <v>70</v>
      </c>
    </row>
    <row r="11" spans="1:3" ht="19.5">
      <c r="A11" s="114" t="s">
        <v>983</v>
      </c>
    </row>
    <row r="12" spans="1:3" ht="78">
      <c r="A12" s="117" t="s">
        <v>1042</v>
      </c>
    </row>
    <row r="13" spans="1:3" ht="19.5">
      <c r="A13" s="113" t="s">
        <v>72</v>
      </c>
      <c r="C13" s="121"/>
    </row>
    <row r="14" spans="1:3" ht="19.5">
      <c r="A14" s="117" t="s">
        <v>139</v>
      </c>
    </row>
    <row r="15" spans="1:3" ht="19.5">
      <c r="A15" s="117" t="s">
        <v>985</v>
      </c>
    </row>
    <row r="16" spans="1:3" ht="19.5">
      <c r="A16" s="114" t="s">
        <v>75</v>
      </c>
    </row>
    <row r="17" spans="1:1" ht="117">
      <c r="A17" s="115" t="s">
        <v>1021</v>
      </c>
    </row>
    <row r="18" spans="1:1" ht="58.5">
      <c r="A18" s="115" t="s">
        <v>1022</v>
      </c>
    </row>
    <row r="19" spans="1:1" ht="58.5">
      <c r="A19" s="115" t="s">
        <v>1023</v>
      </c>
    </row>
    <row r="20" spans="1:1" ht="58.5">
      <c r="A20" s="115" t="s">
        <v>1024</v>
      </c>
    </row>
    <row r="21" spans="1:1" ht="39">
      <c r="A21" s="115" t="s">
        <v>1025</v>
      </c>
    </row>
    <row r="22" spans="1:1" ht="39">
      <c r="A22" s="115" t="s">
        <v>1026</v>
      </c>
    </row>
    <row r="23" spans="1:1" ht="58.5">
      <c r="A23" s="115" t="s">
        <v>1027</v>
      </c>
    </row>
    <row r="24" spans="1:1" ht="39">
      <c r="A24" s="115" t="s">
        <v>1028</v>
      </c>
    </row>
    <row r="25" spans="1:1" ht="58.5">
      <c r="A25" s="115" t="s">
        <v>1029</v>
      </c>
    </row>
    <row r="26" spans="1:1" ht="58.5">
      <c r="A26" s="115" t="s">
        <v>1030</v>
      </c>
    </row>
    <row r="27" spans="1:1" ht="19.5">
      <c r="A27" s="115" t="s">
        <v>1031</v>
      </c>
    </row>
    <row r="28" spans="1:1" ht="19.5">
      <c r="A28" s="115" t="s">
        <v>1032</v>
      </c>
    </row>
    <row r="29" spans="1:1" ht="19.5">
      <c r="A29" s="115" t="s">
        <v>1033</v>
      </c>
    </row>
    <row r="30" spans="1:1" ht="78">
      <c r="A30" s="115" t="s">
        <v>1034</v>
      </c>
    </row>
    <row r="31" spans="1:1" ht="39">
      <c r="A31" s="115" t="s">
        <v>1035</v>
      </c>
    </row>
    <row r="32" spans="1:1" ht="19.5">
      <c r="A32" s="114" t="s">
        <v>154</v>
      </c>
    </row>
    <row r="33" spans="1:1" ht="117">
      <c r="A33" s="124" t="s">
        <v>1036</v>
      </c>
    </row>
    <row r="34" spans="1:1" ht="19.5">
      <c r="A34" s="122" t="s">
        <v>131</v>
      </c>
    </row>
    <row r="35" spans="1:1" ht="19.5">
      <c r="A35" s="122" t="s">
        <v>156</v>
      </c>
    </row>
    <row r="36" spans="1:1" ht="19.5">
      <c r="A36" s="122" t="s">
        <v>86</v>
      </c>
    </row>
    <row r="37" spans="1:1" ht="19.5">
      <c r="A37" s="123" t="s">
        <v>87</v>
      </c>
    </row>
    <row r="38" spans="1:1" ht="39">
      <c r="A38" s="124" t="s">
        <v>157</v>
      </c>
    </row>
    <row r="39" spans="1:1" ht="39">
      <c r="A39" s="124" t="s">
        <v>134</v>
      </c>
    </row>
    <row r="40" spans="1:1" ht="19.5">
      <c r="A40" s="123" t="s">
        <v>158</v>
      </c>
    </row>
    <row r="41" spans="1:1" ht="19.5">
      <c r="A41" s="124" t="s">
        <v>159</v>
      </c>
    </row>
    <row r="42" spans="1:1" ht="19.5">
      <c r="A42" s="124" t="s">
        <v>136</v>
      </c>
    </row>
    <row r="43" spans="1:1" ht="39">
      <c r="A43" s="125" t="s">
        <v>91</v>
      </c>
    </row>
    <row r="44" spans="1:1" ht="20.25" thickBot="1">
      <c r="A44" s="119" t="s">
        <v>92</v>
      </c>
    </row>
  </sheetData>
  <phoneticPr fontId="4" type="noConversion"/>
  <hyperlinks>
    <hyperlink ref="B1" location="預告統計資料發布時間表!A1" display="回發布時間表" xr:uid="{631B10CD-E105-49EC-9734-770DBF6F572E}"/>
  </hyperlinks>
  <pageMargins left="0.7" right="0.7" top="0.75" bottom="0.75" header="0.3" footer="0.3"/>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800-000000000000}">
  <sheetPr>
    <tabColor rgb="FFFFF7FF"/>
  </sheetPr>
  <dimension ref="A1:C30"/>
  <sheetViews>
    <sheetView zoomScaleNormal="100" zoomScaleSheetLayoutView="83" workbookViewId="0">
      <selection activeCell="B1" sqref="B1"/>
    </sheetView>
  </sheetViews>
  <sheetFormatPr defaultColWidth="9" defaultRowHeight="16.5"/>
  <cols>
    <col min="1" max="1" width="93.5" style="108" customWidth="1"/>
    <col min="2" max="16384" width="9" style="108"/>
  </cols>
  <sheetData>
    <row r="1" spans="1:3" ht="19.5">
      <c r="A1" s="106" t="s">
        <v>645</v>
      </c>
      <c r="B1" s="130" t="s">
        <v>62</v>
      </c>
    </row>
    <row r="2" spans="1:3" ht="19.5">
      <c r="A2" s="110" t="s">
        <v>629</v>
      </c>
    </row>
    <row r="3" spans="1:3" ht="19.5">
      <c r="A3" s="110" t="s">
        <v>646</v>
      </c>
    </row>
    <row r="4" spans="1:3" ht="19.5">
      <c r="A4" s="111" t="s">
        <v>65</v>
      </c>
    </row>
    <row r="5" spans="1:3" ht="19.5">
      <c r="A5" s="127" t="s">
        <v>66</v>
      </c>
    </row>
    <row r="6" spans="1:3" ht="19.5">
      <c r="A6" s="127" t="s">
        <v>343</v>
      </c>
    </row>
    <row r="7" spans="1:3" ht="19.5">
      <c r="A7" s="126" t="s">
        <v>672</v>
      </c>
    </row>
    <row r="8" spans="1:3" ht="19.5">
      <c r="A8" s="126" t="s">
        <v>998</v>
      </c>
    </row>
    <row r="9" spans="1:3" ht="19.5">
      <c r="A9" s="126" t="s">
        <v>1317</v>
      </c>
    </row>
    <row r="10" spans="1:3" ht="19.5">
      <c r="A10" s="128" t="s">
        <v>70</v>
      </c>
    </row>
    <row r="11" spans="1:3" ht="19.5">
      <c r="A11" s="127" t="s">
        <v>165</v>
      </c>
    </row>
    <row r="12" spans="1:3" ht="78">
      <c r="A12" s="129" t="s">
        <v>664</v>
      </c>
    </row>
    <row r="13" spans="1:3" ht="19.5">
      <c r="A13" s="113" t="s">
        <v>72</v>
      </c>
      <c r="C13" s="121"/>
    </row>
    <row r="14" spans="1:3" ht="18.75">
      <c r="A14" s="116" t="s">
        <v>647</v>
      </c>
    </row>
    <row r="15" spans="1:3" ht="19.5">
      <c r="A15" s="117" t="s">
        <v>425</v>
      </c>
    </row>
    <row r="16" spans="1:3" ht="19.5">
      <c r="A16" s="114" t="s">
        <v>75</v>
      </c>
    </row>
    <row r="17" spans="1:1" ht="19.5">
      <c r="A17" s="117" t="s">
        <v>648</v>
      </c>
    </row>
    <row r="18" spans="1:1" ht="19.5">
      <c r="A18" s="114" t="s">
        <v>649</v>
      </c>
    </row>
    <row r="19" spans="1:1" ht="58.5">
      <c r="A19" s="117" t="s">
        <v>650</v>
      </c>
    </row>
    <row r="20" spans="1:1" ht="19.5">
      <c r="A20" s="114" t="s">
        <v>268</v>
      </c>
    </row>
    <row r="21" spans="1:1" ht="19.5">
      <c r="A21" s="114" t="s">
        <v>337</v>
      </c>
    </row>
    <row r="22" spans="1:1" ht="19.5">
      <c r="A22" s="114" t="s">
        <v>270</v>
      </c>
    </row>
    <row r="23" spans="1:1" ht="19.5">
      <c r="A23" s="113" t="s">
        <v>87</v>
      </c>
    </row>
    <row r="24" spans="1:1" ht="39">
      <c r="A24" s="117" t="s">
        <v>535</v>
      </c>
    </row>
    <row r="25" spans="1:1" ht="39">
      <c r="A25" s="117" t="s">
        <v>363</v>
      </c>
    </row>
    <row r="26" spans="1:1" ht="19.5">
      <c r="A26" s="113" t="s">
        <v>88</v>
      </c>
    </row>
    <row r="27" spans="1:1" ht="19.5">
      <c r="A27" s="117" t="s">
        <v>651</v>
      </c>
    </row>
    <row r="28" spans="1:1" ht="19.5">
      <c r="A28" s="117" t="s">
        <v>421</v>
      </c>
    </row>
    <row r="29" spans="1:1" ht="39">
      <c r="A29" s="118" t="s">
        <v>91</v>
      </c>
    </row>
    <row r="30" spans="1:1" ht="20.25" thickBot="1">
      <c r="A30" s="119" t="s">
        <v>92</v>
      </c>
    </row>
  </sheetData>
  <phoneticPr fontId="4" type="noConversion"/>
  <hyperlinks>
    <hyperlink ref="B1" location="預告統計資料發布時間表!A1" display="回發布時間表" xr:uid="{00000000-0004-0000-2800-000000000000}"/>
  </hyperlinks>
  <pageMargins left="0.7" right="0.7" top="0.75" bottom="0.75" header="0.3" footer="0.3"/>
  <pageSetup paperSize="9" orientation="portrait" r:id="rId1"/>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2900-000000000000}">
  <sheetPr>
    <tabColor rgb="FFFFF7FF"/>
  </sheetPr>
  <dimension ref="A1:C37"/>
  <sheetViews>
    <sheetView zoomScaleNormal="100" zoomScaleSheetLayoutView="83" workbookViewId="0">
      <selection activeCell="B1" sqref="B1"/>
    </sheetView>
  </sheetViews>
  <sheetFormatPr defaultColWidth="9" defaultRowHeight="16.5"/>
  <cols>
    <col min="1" max="1" width="95" style="108" customWidth="1"/>
    <col min="2" max="16384" width="9" style="108"/>
  </cols>
  <sheetData>
    <row r="1" spans="1:3" ht="19.5">
      <c r="A1" s="106" t="s">
        <v>652</v>
      </c>
      <c r="B1" s="130" t="s">
        <v>62</v>
      </c>
    </row>
    <row r="2" spans="1:3" ht="19.5">
      <c r="A2" s="110" t="s">
        <v>629</v>
      </c>
    </row>
    <row r="3" spans="1:3" ht="19.5">
      <c r="A3" s="110" t="s">
        <v>653</v>
      </c>
    </row>
    <row r="4" spans="1:3" ht="19.5">
      <c r="A4" s="111" t="s">
        <v>65</v>
      </c>
    </row>
    <row r="5" spans="1:3" ht="19.5">
      <c r="A5" s="127" t="s">
        <v>66</v>
      </c>
    </row>
    <row r="6" spans="1:3" ht="19.5">
      <c r="A6" s="127" t="s">
        <v>343</v>
      </c>
    </row>
    <row r="7" spans="1:3" ht="19.5">
      <c r="A7" s="126" t="s">
        <v>672</v>
      </c>
    </row>
    <row r="8" spans="1:3" ht="19.5">
      <c r="A8" s="126" t="s">
        <v>97</v>
      </c>
    </row>
    <row r="9" spans="1:3" ht="19.5">
      <c r="A9" s="126" t="s">
        <v>344</v>
      </c>
    </row>
    <row r="10" spans="1:3" ht="19.5">
      <c r="A10" s="128" t="s">
        <v>70</v>
      </c>
    </row>
    <row r="11" spans="1:3" ht="19.5">
      <c r="A11" s="127" t="s">
        <v>165</v>
      </c>
    </row>
    <row r="12" spans="1:3" ht="78">
      <c r="A12" s="129" t="s">
        <v>664</v>
      </c>
    </row>
    <row r="13" spans="1:3" ht="19.5">
      <c r="A13" s="113" t="s">
        <v>72</v>
      </c>
      <c r="C13" s="121"/>
    </row>
    <row r="14" spans="1:3" ht="37.5">
      <c r="A14" s="116" t="s">
        <v>654</v>
      </c>
    </row>
    <row r="15" spans="1:3" ht="19.5">
      <c r="A15" s="117" t="s">
        <v>425</v>
      </c>
    </row>
    <row r="16" spans="1:3" ht="19.5">
      <c r="A16" s="114" t="s">
        <v>75</v>
      </c>
    </row>
    <row r="17" spans="1:1" ht="39">
      <c r="A17" s="117" t="s">
        <v>655</v>
      </c>
    </row>
    <row r="18" spans="1:1" ht="39">
      <c r="A18" s="117" t="s">
        <v>656</v>
      </c>
    </row>
    <row r="19" spans="1:1" ht="78">
      <c r="A19" s="117" t="s">
        <v>657</v>
      </c>
    </row>
    <row r="20" spans="1:1" ht="58.5">
      <c r="A20" s="117" t="s">
        <v>658</v>
      </c>
    </row>
    <row r="21" spans="1:1" ht="19.5">
      <c r="A21" s="114" t="s">
        <v>633</v>
      </c>
    </row>
    <row r="22" spans="1:1" ht="19.5">
      <c r="A22" s="114" t="s">
        <v>640</v>
      </c>
    </row>
    <row r="23" spans="1:1" ht="39">
      <c r="A23" s="117" t="s">
        <v>659</v>
      </c>
    </row>
    <row r="24" spans="1:1" ht="19.5">
      <c r="A24" s="117" t="s">
        <v>660</v>
      </c>
    </row>
    <row r="25" spans="1:1" ht="39">
      <c r="A25" s="117" t="s">
        <v>661</v>
      </c>
    </row>
    <row r="26" spans="1:1" ht="39">
      <c r="A26" s="117" t="s">
        <v>662</v>
      </c>
    </row>
    <row r="27" spans="1:1" ht="19.5">
      <c r="A27" s="114" t="s">
        <v>268</v>
      </c>
    </row>
    <row r="28" spans="1:1" ht="19.5">
      <c r="A28" s="114" t="s">
        <v>361</v>
      </c>
    </row>
    <row r="29" spans="1:1" ht="19.5">
      <c r="A29" s="114" t="s">
        <v>86</v>
      </c>
    </row>
    <row r="30" spans="1:1" ht="19.5">
      <c r="A30" s="113" t="s">
        <v>87</v>
      </c>
    </row>
    <row r="31" spans="1:1" ht="39">
      <c r="A31" s="117" t="s">
        <v>644</v>
      </c>
    </row>
    <row r="32" spans="1:1" ht="39">
      <c r="A32" s="117" t="s">
        <v>363</v>
      </c>
    </row>
    <row r="33" spans="1:1" ht="19.5">
      <c r="A33" s="113" t="s">
        <v>88</v>
      </c>
    </row>
    <row r="34" spans="1:1" ht="19.5">
      <c r="A34" s="117" t="s">
        <v>526</v>
      </c>
    </row>
    <row r="35" spans="1:1" ht="19.5">
      <c r="A35" s="117" t="s">
        <v>421</v>
      </c>
    </row>
    <row r="36" spans="1:1" ht="39">
      <c r="A36" s="118" t="s">
        <v>91</v>
      </c>
    </row>
    <row r="37" spans="1:1" ht="20.25" thickBot="1">
      <c r="A37" s="119" t="s">
        <v>92</v>
      </c>
    </row>
  </sheetData>
  <phoneticPr fontId="4" type="noConversion"/>
  <hyperlinks>
    <hyperlink ref="B1" location="預告統計資料發布時間表!A1" display="回發布時間表" xr:uid="{00000000-0004-0000-2900-000000000000}"/>
  </hyperlinks>
  <pageMargins left="0.7" right="0.7" top="0.75" bottom="0.75" header="0.3" footer="0.3"/>
  <pageSetup paperSize="9" orientation="portrait" r:id="rId1"/>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3BB03C-D733-424E-AA92-06F6B137D60C}">
  <sheetPr>
    <pageSetUpPr fitToPage="1"/>
  </sheetPr>
  <dimension ref="A1:I41"/>
  <sheetViews>
    <sheetView zoomScaleNormal="100" workbookViewId="0"/>
  </sheetViews>
  <sheetFormatPr defaultRowHeight="15.75"/>
  <cols>
    <col min="1" max="1" width="18.25" style="329" customWidth="1"/>
    <col min="2" max="2" width="15.375" style="329" customWidth="1"/>
    <col min="3" max="3" width="35.125" style="329" customWidth="1"/>
    <col min="4" max="4" width="17.625" style="334" customWidth="1"/>
    <col min="5" max="5" width="17.625" style="329" customWidth="1"/>
    <col min="6" max="6" width="19.125" style="329" customWidth="1"/>
    <col min="7" max="7" width="17.625" style="329" customWidth="1"/>
    <col min="8" max="16384" width="9" style="329"/>
  </cols>
  <sheetData>
    <row r="1" spans="1:9" ht="17.25" customHeight="1" thickBot="1">
      <c r="A1" s="328" t="s">
        <v>845</v>
      </c>
      <c r="D1" s="328" t="s">
        <v>846</v>
      </c>
      <c r="E1" s="1820" t="s">
        <v>802</v>
      </c>
      <c r="F1" s="1821"/>
      <c r="G1" s="1822"/>
      <c r="H1" s="333" t="s">
        <v>62</v>
      </c>
      <c r="I1" s="330"/>
    </row>
    <row r="2" spans="1:9" ht="18" customHeight="1" thickBot="1">
      <c r="A2" s="328" t="s">
        <v>847</v>
      </c>
      <c r="B2" s="331" t="s">
        <v>848</v>
      </c>
      <c r="C2" s="332"/>
      <c r="D2" s="328" t="s">
        <v>849</v>
      </c>
      <c r="E2" s="1820" t="s">
        <v>850</v>
      </c>
      <c r="F2" s="1821"/>
      <c r="G2" s="1822"/>
      <c r="I2" s="330"/>
    </row>
    <row r="3" spans="1:9" ht="45" customHeight="1">
      <c r="A3" s="1823" t="s">
        <v>851</v>
      </c>
      <c r="B3" s="1823"/>
      <c r="C3" s="1823"/>
      <c r="D3" s="1823"/>
      <c r="E3" s="1823"/>
      <c r="F3" s="1823"/>
      <c r="G3" s="1823"/>
    </row>
    <row r="4" spans="1:9">
      <c r="A4" s="1810"/>
      <c r="B4" s="1810"/>
      <c r="C4" s="1810"/>
      <c r="D4" s="1810"/>
      <c r="E4" s="1810"/>
      <c r="F4" s="1810"/>
      <c r="G4" s="1810"/>
    </row>
    <row r="5" spans="1:9" ht="24.95" customHeight="1" thickBot="1">
      <c r="A5" s="1824" t="s">
        <v>852</v>
      </c>
      <c r="B5" s="1824"/>
      <c r="C5" s="1824"/>
      <c r="D5" s="1825"/>
      <c r="E5" s="1825"/>
      <c r="F5" s="1825"/>
      <c r="G5" s="1825"/>
    </row>
    <row r="6" spans="1:9" ht="19.5" customHeight="1" thickBot="1">
      <c r="A6" s="1812" t="s">
        <v>853</v>
      </c>
      <c r="B6" s="1812"/>
      <c r="C6" s="1813"/>
      <c r="D6" s="1816" t="s">
        <v>854</v>
      </c>
      <c r="E6" s="335"/>
      <c r="F6" s="336"/>
      <c r="G6" s="1818" t="s">
        <v>855</v>
      </c>
    </row>
    <row r="7" spans="1:9" ht="48" customHeight="1" thickBot="1">
      <c r="A7" s="1814"/>
      <c r="B7" s="1814"/>
      <c r="C7" s="1815"/>
      <c r="D7" s="1817"/>
      <c r="E7" s="337" t="s">
        <v>856</v>
      </c>
      <c r="F7" s="337" t="s">
        <v>857</v>
      </c>
      <c r="G7" s="1819"/>
    </row>
    <row r="8" spans="1:9" ht="32.1" customHeight="1">
      <c r="A8" s="1788" t="s">
        <v>858</v>
      </c>
      <c r="B8" s="1790" t="s">
        <v>859</v>
      </c>
      <c r="C8" s="1791"/>
      <c r="D8" s="338">
        <v>142.79</v>
      </c>
      <c r="E8" s="339">
        <f>E12</f>
        <v>0</v>
      </c>
      <c r="F8" s="339">
        <v>0</v>
      </c>
      <c r="G8" s="340">
        <v>12</v>
      </c>
    </row>
    <row r="9" spans="1:9" ht="32.1" customHeight="1">
      <c r="A9" s="1788"/>
      <c r="B9" s="1792" t="s">
        <v>860</v>
      </c>
      <c r="C9" s="1793"/>
      <c r="D9" s="338">
        <v>142.79</v>
      </c>
      <c r="E9" s="341">
        <f>E12</f>
        <v>0</v>
      </c>
      <c r="F9" s="342">
        <v>0</v>
      </c>
      <c r="G9" s="343">
        <v>12</v>
      </c>
    </row>
    <row r="10" spans="1:9" ht="32.1" customHeight="1">
      <c r="A10" s="1788"/>
      <c r="B10" s="1794" t="s">
        <v>861</v>
      </c>
      <c r="C10" s="1795"/>
      <c r="D10" s="344"/>
      <c r="E10" s="341"/>
      <c r="F10" s="345"/>
      <c r="G10" s="343"/>
    </row>
    <row r="11" spans="1:9" ht="32.1" customHeight="1">
      <c r="A11" s="1789"/>
      <c r="B11" s="1796" t="s">
        <v>862</v>
      </c>
      <c r="C11" s="1797"/>
      <c r="D11" s="344"/>
      <c r="E11" s="341"/>
      <c r="F11" s="345"/>
      <c r="G11" s="343"/>
    </row>
    <row r="12" spans="1:9" ht="32.1" customHeight="1">
      <c r="A12" s="1798" t="s">
        <v>863</v>
      </c>
      <c r="B12" s="1794" t="s">
        <v>859</v>
      </c>
      <c r="C12" s="1795"/>
      <c r="D12" s="344">
        <v>142.79</v>
      </c>
      <c r="E12" s="341">
        <f>E15+E18</f>
        <v>0</v>
      </c>
      <c r="F12" s="341">
        <v>0</v>
      </c>
      <c r="G12" s="343">
        <v>12</v>
      </c>
    </row>
    <row r="13" spans="1:9" ht="32.1" customHeight="1">
      <c r="A13" s="1799"/>
      <c r="B13" s="1802" t="s">
        <v>864</v>
      </c>
      <c r="C13" s="1803"/>
      <c r="D13" s="344">
        <v>142.79</v>
      </c>
      <c r="E13" s="341">
        <f>E16+E19</f>
        <v>0</v>
      </c>
      <c r="F13" s="341">
        <v>0</v>
      </c>
      <c r="G13" s="342"/>
    </row>
    <row r="14" spans="1:9" ht="32.1" customHeight="1">
      <c r="A14" s="1799"/>
      <c r="B14" s="1802" t="s">
        <v>865</v>
      </c>
      <c r="C14" s="1803"/>
      <c r="D14" s="344">
        <f>D17+D20</f>
        <v>0</v>
      </c>
      <c r="E14" s="341"/>
      <c r="F14" s="342"/>
      <c r="G14" s="347"/>
    </row>
    <row r="15" spans="1:9" ht="32.1" customHeight="1">
      <c r="A15" s="1799"/>
      <c r="B15" s="1804" t="s">
        <v>866</v>
      </c>
      <c r="C15" s="348" t="s">
        <v>867</v>
      </c>
      <c r="D15" s="349">
        <v>142.79</v>
      </c>
      <c r="E15" s="350">
        <f>SUM(E16:E17)</f>
        <v>0</v>
      </c>
      <c r="F15" s="340">
        <v>0</v>
      </c>
      <c r="G15" s="343"/>
    </row>
    <row r="16" spans="1:9" ht="32.1" customHeight="1">
      <c r="A16" s="1799"/>
      <c r="B16" s="1804"/>
      <c r="C16" s="351" t="s">
        <v>868</v>
      </c>
      <c r="D16" s="338">
        <v>142.79</v>
      </c>
      <c r="E16" s="341"/>
      <c r="F16" s="342"/>
      <c r="G16" s="343"/>
    </row>
    <row r="17" spans="1:7" ht="32.1" customHeight="1">
      <c r="A17" s="1799"/>
      <c r="B17" s="1805"/>
      <c r="C17" s="351" t="s">
        <v>869</v>
      </c>
      <c r="D17" s="344"/>
      <c r="E17" s="341"/>
      <c r="F17" s="342"/>
      <c r="G17" s="347"/>
    </row>
    <row r="18" spans="1:7" ht="32.1" customHeight="1">
      <c r="A18" s="1799"/>
      <c r="B18" s="1806" t="s">
        <v>870</v>
      </c>
      <c r="C18" s="346" t="s">
        <v>867</v>
      </c>
      <c r="D18" s="344">
        <f>SUM(D19:D20)</f>
        <v>0</v>
      </c>
      <c r="E18" s="341">
        <f>SUM(E19:E20)</f>
        <v>0</v>
      </c>
      <c r="F18" s="341">
        <f>SUM(F19:F20)</f>
        <v>0</v>
      </c>
      <c r="G18" s="342"/>
    </row>
    <row r="19" spans="1:7" ht="32.1" customHeight="1">
      <c r="A19" s="1799"/>
      <c r="B19" s="1804"/>
      <c r="C19" s="351" t="s">
        <v>868</v>
      </c>
      <c r="D19" s="344"/>
      <c r="E19" s="341"/>
      <c r="F19" s="341"/>
      <c r="G19" s="342"/>
    </row>
    <row r="20" spans="1:7" ht="32.1" customHeight="1">
      <c r="A20" s="1799"/>
      <c r="B20" s="1805"/>
      <c r="C20" s="351" t="s">
        <v>869</v>
      </c>
      <c r="D20" s="344"/>
      <c r="E20" s="341"/>
      <c r="F20" s="342"/>
      <c r="G20" s="347"/>
    </row>
    <row r="21" spans="1:7" ht="32.1" customHeight="1">
      <c r="A21" s="1799"/>
      <c r="B21" s="1796" t="s">
        <v>871</v>
      </c>
      <c r="C21" s="346" t="s">
        <v>872</v>
      </c>
      <c r="D21" s="352"/>
      <c r="E21" s="353"/>
      <c r="F21" s="345"/>
      <c r="G21" s="343">
        <v>12</v>
      </c>
    </row>
    <row r="22" spans="1:7" ht="32.1" customHeight="1">
      <c r="A22" s="1799"/>
      <c r="B22" s="1796"/>
      <c r="C22" s="346" t="s">
        <v>873</v>
      </c>
      <c r="D22" s="352"/>
      <c r="E22" s="352"/>
      <c r="F22" s="345"/>
      <c r="G22" s="343"/>
    </row>
    <row r="23" spans="1:7" ht="32.1" customHeight="1">
      <c r="A23" s="1799"/>
      <c r="B23" s="1796"/>
      <c r="C23" s="346" t="s">
        <v>874</v>
      </c>
      <c r="D23" s="352"/>
      <c r="E23" s="352"/>
      <c r="F23" s="345"/>
      <c r="G23" s="343"/>
    </row>
    <row r="24" spans="1:7" ht="32.1" customHeight="1">
      <c r="A24" s="1800"/>
      <c r="B24" s="1807" t="s">
        <v>875</v>
      </c>
      <c r="C24" s="351" t="s">
        <v>867</v>
      </c>
      <c r="D24" s="354"/>
      <c r="E24" s="355"/>
      <c r="F24" s="355"/>
      <c r="G24" s="342"/>
    </row>
    <row r="25" spans="1:7" ht="32.1" customHeight="1">
      <c r="A25" s="1800"/>
      <c r="B25" s="1807"/>
      <c r="C25" s="351" t="s">
        <v>868</v>
      </c>
      <c r="D25" s="354"/>
      <c r="E25" s="355"/>
      <c r="F25" s="355"/>
      <c r="G25" s="342"/>
    </row>
    <row r="26" spans="1:7" ht="32.1" customHeight="1">
      <c r="A26" s="1801"/>
      <c r="B26" s="1807"/>
      <c r="C26" s="351" t="s">
        <v>869</v>
      </c>
      <c r="D26" s="354"/>
      <c r="E26" s="355"/>
      <c r="F26" s="356"/>
      <c r="G26" s="357"/>
    </row>
    <row r="27" spans="1:7" ht="30" customHeight="1" thickBot="1">
      <c r="A27" s="1808" t="s">
        <v>876</v>
      </c>
      <c r="B27" s="1809"/>
      <c r="C27" s="358" t="s">
        <v>877</v>
      </c>
      <c r="D27" s="359"/>
      <c r="E27" s="360"/>
      <c r="F27" s="360"/>
      <c r="G27" s="361"/>
    </row>
    <row r="28" spans="1:7" ht="23.1" customHeight="1">
      <c r="A28" s="362" t="s">
        <v>878</v>
      </c>
      <c r="B28" s="329" t="s">
        <v>879</v>
      </c>
      <c r="C28" s="329" t="s">
        <v>880</v>
      </c>
      <c r="D28" s="1810" t="s">
        <v>881</v>
      </c>
      <c r="E28" s="1811"/>
      <c r="F28" s="362"/>
      <c r="G28" s="363"/>
    </row>
    <row r="29" spans="1:7" ht="36" customHeight="1">
      <c r="A29" s="364"/>
      <c r="B29" s="364" t="s">
        <v>882</v>
      </c>
      <c r="C29" s="364" t="s">
        <v>883</v>
      </c>
      <c r="D29" s="365"/>
      <c r="E29" s="364"/>
      <c r="F29" s="1786" t="s">
        <v>884</v>
      </c>
      <c r="G29" s="1787"/>
    </row>
    <row r="30" spans="1:7" ht="23.1" customHeight="1">
      <c r="C30" s="363"/>
      <c r="G30" s="363"/>
    </row>
    <row r="31" spans="1:7" ht="23.1" customHeight="1">
      <c r="C31" s="363"/>
      <c r="G31" s="363"/>
    </row>
    <row r="32" spans="1:7" ht="23.1" customHeight="1">
      <c r="A32" s="366" t="s">
        <v>885</v>
      </c>
      <c r="C32" s="363"/>
      <c r="G32" s="363"/>
    </row>
    <row r="33" spans="1:9" ht="23.1" customHeight="1">
      <c r="A33" s="366" t="s">
        <v>886</v>
      </c>
      <c r="C33" s="363"/>
      <c r="G33" s="363"/>
    </row>
    <row r="34" spans="1:9" ht="23.1" customHeight="1">
      <c r="C34" s="363"/>
      <c r="G34" s="363"/>
    </row>
    <row r="38" spans="1:9" s="334" customFormat="1" ht="16.5">
      <c r="A38" s="367"/>
      <c r="B38" s="329"/>
      <c r="C38" s="368"/>
      <c r="E38" s="329"/>
      <c r="F38" s="329"/>
      <c r="G38" s="329"/>
      <c r="H38" s="329"/>
      <c r="I38" s="329"/>
    </row>
    <row r="39" spans="1:9" s="334" customFormat="1" ht="16.5">
      <c r="A39" s="367"/>
      <c r="B39" s="329"/>
      <c r="C39" s="368"/>
      <c r="E39" s="329"/>
      <c r="F39" s="329"/>
      <c r="G39" s="329"/>
      <c r="H39" s="329"/>
      <c r="I39" s="329"/>
    </row>
    <row r="40" spans="1:9" s="334" customFormat="1" ht="16.5">
      <c r="A40" s="367"/>
      <c r="B40" s="329"/>
      <c r="C40" s="368"/>
      <c r="E40" s="329"/>
      <c r="F40" s="329"/>
      <c r="G40" s="329"/>
      <c r="H40" s="329"/>
      <c r="I40" s="329"/>
    </row>
    <row r="41" spans="1:9" s="334" customFormat="1" ht="16.5">
      <c r="A41" s="367"/>
      <c r="B41" s="329"/>
      <c r="C41" s="369"/>
      <c r="E41" s="329"/>
      <c r="F41" s="329"/>
      <c r="G41" s="329"/>
      <c r="H41" s="329"/>
      <c r="I41" s="329"/>
    </row>
  </sheetData>
  <mergeCells count="24">
    <mergeCell ref="A6:C7"/>
    <mergeCell ref="D6:D7"/>
    <mergeCell ref="G6:G7"/>
    <mergeCell ref="E1:G1"/>
    <mergeCell ref="E2:G2"/>
    <mergeCell ref="A3:G3"/>
    <mergeCell ref="A4:G4"/>
    <mergeCell ref="A5:G5"/>
    <mergeCell ref="F29:G29"/>
    <mergeCell ref="A8:A11"/>
    <mergeCell ref="B8:C8"/>
    <mergeCell ref="B9:C9"/>
    <mergeCell ref="B10:C10"/>
    <mergeCell ref="B11:C11"/>
    <mergeCell ref="A12:A26"/>
    <mergeCell ref="B12:C12"/>
    <mergeCell ref="B13:C13"/>
    <mergeCell ref="B14:C14"/>
    <mergeCell ref="B15:B17"/>
    <mergeCell ref="B18:B20"/>
    <mergeCell ref="B21:B23"/>
    <mergeCell ref="B24:B26"/>
    <mergeCell ref="A27:B27"/>
    <mergeCell ref="D28:E28"/>
  </mergeCells>
  <phoneticPr fontId="4" type="noConversion"/>
  <hyperlinks>
    <hyperlink ref="H1" location="預告統計資料發布時間表!A1" display="回發布時間表" xr:uid="{3604D8D4-EF8E-4DDF-9FF3-1DD642E47450}"/>
  </hyperlinks>
  <printOptions horizontalCentered="1"/>
  <pageMargins left="0.31496062992125984" right="0.31496062992125984" top="0.74803149606299213" bottom="0.74803149606299213" header="0.31496062992125984" footer="0.31496062992125984"/>
  <pageSetup paperSize="9" scale="69" orientation="portrait" horizontalDpi="360" verticalDpi="360" r:id="rId1"/>
</worksheet>
</file>

<file path=xl/worksheets/sheet6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E135E6-ED6F-4AED-8960-D2537B57535A}">
  <dimension ref="A1:K32"/>
  <sheetViews>
    <sheetView zoomScale="115" zoomScaleNormal="115" workbookViewId="0">
      <selection activeCell="K1" sqref="K1"/>
    </sheetView>
  </sheetViews>
  <sheetFormatPr defaultRowHeight="16.5"/>
  <cols>
    <col min="1" max="5" width="9" style="319"/>
    <col min="6" max="6" width="11.25" style="319" customWidth="1"/>
    <col min="7" max="7" width="9" style="319"/>
    <col min="8" max="8" width="7.125" style="319" customWidth="1"/>
    <col min="9" max="9" width="15.125" style="319" customWidth="1"/>
    <col min="10" max="10" width="1.375" style="319" customWidth="1"/>
    <col min="11" max="261" width="9" style="319"/>
    <col min="262" max="262" width="11.25" style="319" customWidth="1"/>
    <col min="263" max="263" width="9" style="319"/>
    <col min="264" max="264" width="7.125" style="319" customWidth="1"/>
    <col min="265" max="265" width="15.125" style="319" customWidth="1"/>
    <col min="266" max="266" width="1.375" style="319" customWidth="1"/>
    <col min="267" max="517" width="9" style="319"/>
    <col min="518" max="518" width="11.25" style="319" customWidth="1"/>
    <col min="519" max="519" width="9" style="319"/>
    <col min="520" max="520" width="7.125" style="319" customWidth="1"/>
    <col min="521" max="521" width="15.125" style="319" customWidth="1"/>
    <col min="522" max="522" width="1.375" style="319" customWidth="1"/>
    <col min="523" max="773" width="9" style="319"/>
    <col min="774" max="774" width="11.25" style="319" customWidth="1"/>
    <col min="775" max="775" width="9" style="319"/>
    <col min="776" max="776" width="7.125" style="319" customWidth="1"/>
    <col min="777" max="777" width="15.125" style="319" customWidth="1"/>
    <col min="778" max="778" width="1.375" style="319" customWidth="1"/>
    <col min="779" max="1029" width="9" style="319"/>
    <col min="1030" max="1030" width="11.25" style="319" customWidth="1"/>
    <col min="1031" max="1031" width="9" style="319"/>
    <col min="1032" max="1032" width="7.125" style="319" customWidth="1"/>
    <col min="1033" max="1033" width="15.125" style="319" customWidth="1"/>
    <col min="1034" max="1034" width="1.375" style="319" customWidth="1"/>
    <col min="1035" max="1285" width="9" style="319"/>
    <col min="1286" max="1286" width="11.25" style="319" customWidth="1"/>
    <col min="1287" max="1287" width="9" style="319"/>
    <col min="1288" max="1288" width="7.125" style="319" customWidth="1"/>
    <col min="1289" max="1289" width="15.125" style="319" customWidth="1"/>
    <col min="1290" max="1290" width="1.375" style="319" customWidth="1"/>
    <col min="1291" max="1541" width="9" style="319"/>
    <col min="1542" max="1542" width="11.25" style="319" customWidth="1"/>
    <col min="1543" max="1543" width="9" style="319"/>
    <col min="1544" max="1544" width="7.125" style="319" customWidth="1"/>
    <col min="1545" max="1545" width="15.125" style="319" customWidth="1"/>
    <col min="1546" max="1546" width="1.375" style="319" customWidth="1"/>
    <col min="1547" max="1797" width="9" style="319"/>
    <col min="1798" max="1798" width="11.25" style="319" customWidth="1"/>
    <col min="1799" max="1799" width="9" style="319"/>
    <col min="1800" max="1800" width="7.125" style="319" customWidth="1"/>
    <col min="1801" max="1801" width="15.125" style="319" customWidth="1"/>
    <col min="1802" max="1802" width="1.375" style="319" customWidth="1"/>
    <col min="1803" max="2053" width="9" style="319"/>
    <col min="2054" max="2054" width="11.25" style="319" customWidth="1"/>
    <col min="2055" max="2055" width="9" style="319"/>
    <col min="2056" max="2056" width="7.125" style="319" customWidth="1"/>
    <col min="2057" max="2057" width="15.125" style="319" customWidth="1"/>
    <col min="2058" max="2058" width="1.375" style="319" customWidth="1"/>
    <col min="2059" max="2309" width="9" style="319"/>
    <col min="2310" max="2310" width="11.25" style="319" customWidth="1"/>
    <col min="2311" max="2311" width="9" style="319"/>
    <col min="2312" max="2312" width="7.125" style="319" customWidth="1"/>
    <col min="2313" max="2313" width="15.125" style="319" customWidth="1"/>
    <col min="2314" max="2314" width="1.375" style="319" customWidth="1"/>
    <col min="2315" max="2565" width="9" style="319"/>
    <col min="2566" max="2566" width="11.25" style="319" customWidth="1"/>
    <col min="2567" max="2567" width="9" style="319"/>
    <col min="2568" max="2568" width="7.125" style="319" customWidth="1"/>
    <col min="2569" max="2569" width="15.125" style="319" customWidth="1"/>
    <col min="2570" max="2570" width="1.375" style="319" customWidth="1"/>
    <col min="2571" max="2821" width="9" style="319"/>
    <col min="2822" max="2822" width="11.25" style="319" customWidth="1"/>
    <col min="2823" max="2823" width="9" style="319"/>
    <col min="2824" max="2824" width="7.125" style="319" customWidth="1"/>
    <col min="2825" max="2825" width="15.125" style="319" customWidth="1"/>
    <col min="2826" max="2826" width="1.375" style="319" customWidth="1"/>
    <col min="2827" max="3077" width="9" style="319"/>
    <col min="3078" max="3078" width="11.25" style="319" customWidth="1"/>
    <col min="3079" max="3079" width="9" style="319"/>
    <col min="3080" max="3080" width="7.125" style="319" customWidth="1"/>
    <col min="3081" max="3081" width="15.125" style="319" customWidth="1"/>
    <col min="3082" max="3082" width="1.375" style="319" customWidth="1"/>
    <col min="3083" max="3333" width="9" style="319"/>
    <col min="3334" max="3334" width="11.25" style="319" customWidth="1"/>
    <col min="3335" max="3335" width="9" style="319"/>
    <col min="3336" max="3336" width="7.125" style="319" customWidth="1"/>
    <col min="3337" max="3337" width="15.125" style="319" customWidth="1"/>
    <col min="3338" max="3338" width="1.375" style="319" customWidth="1"/>
    <col min="3339" max="3589" width="9" style="319"/>
    <col min="3590" max="3590" width="11.25" style="319" customWidth="1"/>
    <col min="3591" max="3591" width="9" style="319"/>
    <col min="3592" max="3592" width="7.125" style="319" customWidth="1"/>
    <col min="3593" max="3593" width="15.125" style="319" customWidth="1"/>
    <col min="3594" max="3594" width="1.375" style="319" customWidth="1"/>
    <col min="3595" max="3845" width="9" style="319"/>
    <col min="3846" max="3846" width="11.25" style="319" customWidth="1"/>
    <col min="3847" max="3847" width="9" style="319"/>
    <col min="3848" max="3848" width="7.125" style="319" customWidth="1"/>
    <col min="3849" max="3849" width="15.125" style="319" customWidth="1"/>
    <col min="3850" max="3850" width="1.375" style="319" customWidth="1"/>
    <col min="3851" max="4101" width="9" style="319"/>
    <col min="4102" max="4102" width="11.25" style="319" customWidth="1"/>
    <col min="4103" max="4103" width="9" style="319"/>
    <col min="4104" max="4104" width="7.125" style="319" customWidth="1"/>
    <col min="4105" max="4105" width="15.125" style="319" customWidth="1"/>
    <col min="4106" max="4106" width="1.375" style="319" customWidth="1"/>
    <col min="4107" max="4357" width="9" style="319"/>
    <col min="4358" max="4358" width="11.25" style="319" customWidth="1"/>
    <col min="4359" max="4359" width="9" style="319"/>
    <col min="4360" max="4360" width="7.125" style="319" customWidth="1"/>
    <col min="4361" max="4361" width="15.125" style="319" customWidth="1"/>
    <col min="4362" max="4362" width="1.375" style="319" customWidth="1"/>
    <col min="4363" max="4613" width="9" style="319"/>
    <col min="4614" max="4614" width="11.25" style="319" customWidth="1"/>
    <col min="4615" max="4615" width="9" style="319"/>
    <col min="4616" max="4616" width="7.125" style="319" customWidth="1"/>
    <col min="4617" max="4617" width="15.125" style="319" customWidth="1"/>
    <col min="4618" max="4618" width="1.375" style="319" customWidth="1"/>
    <col min="4619" max="4869" width="9" style="319"/>
    <col min="4870" max="4870" width="11.25" style="319" customWidth="1"/>
    <col min="4871" max="4871" width="9" style="319"/>
    <col min="4872" max="4872" width="7.125" style="319" customWidth="1"/>
    <col min="4873" max="4873" width="15.125" style="319" customWidth="1"/>
    <col min="4874" max="4874" width="1.375" style="319" customWidth="1"/>
    <col min="4875" max="5125" width="9" style="319"/>
    <col min="5126" max="5126" width="11.25" style="319" customWidth="1"/>
    <col min="5127" max="5127" width="9" style="319"/>
    <col min="5128" max="5128" width="7.125" style="319" customWidth="1"/>
    <col min="5129" max="5129" width="15.125" style="319" customWidth="1"/>
    <col min="5130" max="5130" width="1.375" style="319" customWidth="1"/>
    <col min="5131" max="5381" width="9" style="319"/>
    <col min="5382" max="5382" width="11.25" style="319" customWidth="1"/>
    <col min="5383" max="5383" width="9" style="319"/>
    <col min="5384" max="5384" width="7.125" style="319" customWidth="1"/>
    <col min="5385" max="5385" width="15.125" style="319" customWidth="1"/>
    <col min="5386" max="5386" width="1.375" style="319" customWidth="1"/>
    <col min="5387" max="5637" width="9" style="319"/>
    <col min="5638" max="5638" width="11.25" style="319" customWidth="1"/>
    <col min="5639" max="5639" width="9" style="319"/>
    <col min="5640" max="5640" width="7.125" style="319" customWidth="1"/>
    <col min="5641" max="5641" width="15.125" style="319" customWidth="1"/>
    <col min="5642" max="5642" width="1.375" style="319" customWidth="1"/>
    <col min="5643" max="5893" width="9" style="319"/>
    <col min="5894" max="5894" width="11.25" style="319" customWidth="1"/>
    <col min="5895" max="5895" width="9" style="319"/>
    <col min="5896" max="5896" width="7.125" style="319" customWidth="1"/>
    <col min="5897" max="5897" width="15.125" style="319" customWidth="1"/>
    <col min="5898" max="5898" width="1.375" style="319" customWidth="1"/>
    <col min="5899" max="6149" width="9" style="319"/>
    <col min="6150" max="6150" width="11.25" style="319" customWidth="1"/>
    <col min="6151" max="6151" width="9" style="319"/>
    <col min="6152" max="6152" width="7.125" style="319" customWidth="1"/>
    <col min="6153" max="6153" width="15.125" style="319" customWidth="1"/>
    <col min="6154" max="6154" width="1.375" style="319" customWidth="1"/>
    <col min="6155" max="6405" width="9" style="319"/>
    <col min="6406" max="6406" width="11.25" style="319" customWidth="1"/>
    <col min="6407" max="6407" width="9" style="319"/>
    <col min="6408" max="6408" width="7.125" style="319" customWidth="1"/>
    <col min="6409" max="6409" width="15.125" style="319" customWidth="1"/>
    <col min="6410" max="6410" width="1.375" style="319" customWidth="1"/>
    <col min="6411" max="6661" width="9" style="319"/>
    <col min="6662" max="6662" width="11.25" style="319" customWidth="1"/>
    <col min="6663" max="6663" width="9" style="319"/>
    <col min="6664" max="6664" width="7.125" style="319" customWidth="1"/>
    <col min="6665" max="6665" width="15.125" style="319" customWidth="1"/>
    <col min="6666" max="6666" width="1.375" style="319" customWidth="1"/>
    <col min="6667" max="6917" width="9" style="319"/>
    <col min="6918" max="6918" width="11.25" style="319" customWidth="1"/>
    <col min="6919" max="6919" width="9" style="319"/>
    <col min="6920" max="6920" width="7.125" style="319" customWidth="1"/>
    <col min="6921" max="6921" width="15.125" style="319" customWidth="1"/>
    <col min="6922" max="6922" width="1.375" style="319" customWidth="1"/>
    <col min="6923" max="7173" width="9" style="319"/>
    <col min="7174" max="7174" width="11.25" style="319" customWidth="1"/>
    <col min="7175" max="7175" width="9" style="319"/>
    <col min="7176" max="7176" width="7.125" style="319" customWidth="1"/>
    <col min="7177" max="7177" width="15.125" style="319" customWidth="1"/>
    <col min="7178" max="7178" width="1.375" style="319" customWidth="1"/>
    <col min="7179" max="7429" width="9" style="319"/>
    <col min="7430" max="7430" width="11.25" style="319" customWidth="1"/>
    <col min="7431" max="7431" width="9" style="319"/>
    <col min="7432" max="7432" width="7.125" style="319" customWidth="1"/>
    <col min="7433" max="7433" width="15.125" style="319" customWidth="1"/>
    <col min="7434" max="7434" width="1.375" style="319" customWidth="1"/>
    <col min="7435" max="7685" width="9" style="319"/>
    <col min="7686" max="7686" width="11.25" style="319" customWidth="1"/>
    <col min="7687" max="7687" width="9" style="319"/>
    <col min="7688" max="7688" width="7.125" style="319" customWidth="1"/>
    <col min="7689" max="7689" width="15.125" style="319" customWidth="1"/>
    <col min="7690" max="7690" width="1.375" style="319" customWidth="1"/>
    <col min="7691" max="7941" width="9" style="319"/>
    <col min="7942" max="7942" width="11.25" style="319" customWidth="1"/>
    <col min="7943" max="7943" width="9" style="319"/>
    <col min="7944" max="7944" width="7.125" style="319" customWidth="1"/>
    <col min="7945" max="7945" width="15.125" style="319" customWidth="1"/>
    <col min="7946" max="7946" width="1.375" style="319" customWidth="1"/>
    <col min="7947" max="8197" width="9" style="319"/>
    <col min="8198" max="8198" width="11.25" style="319" customWidth="1"/>
    <col min="8199" max="8199" width="9" style="319"/>
    <col min="8200" max="8200" width="7.125" style="319" customWidth="1"/>
    <col min="8201" max="8201" width="15.125" style="319" customWidth="1"/>
    <col min="8202" max="8202" width="1.375" style="319" customWidth="1"/>
    <col min="8203" max="8453" width="9" style="319"/>
    <col min="8454" max="8454" width="11.25" style="319" customWidth="1"/>
    <col min="8455" max="8455" width="9" style="319"/>
    <col min="8456" max="8456" width="7.125" style="319" customWidth="1"/>
    <col min="8457" max="8457" width="15.125" style="319" customWidth="1"/>
    <col min="8458" max="8458" width="1.375" style="319" customWidth="1"/>
    <col min="8459" max="8709" width="9" style="319"/>
    <col min="8710" max="8710" width="11.25" style="319" customWidth="1"/>
    <col min="8711" max="8711" width="9" style="319"/>
    <col min="8712" max="8712" width="7.125" style="319" customWidth="1"/>
    <col min="8713" max="8713" width="15.125" style="319" customWidth="1"/>
    <col min="8714" max="8714" width="1.375" style="319" customWidth="1"/>
    <col min="8715" max="8965" width="9" style="319"/>
    <col min="8966" max="8966" width="11.25" style="319" customWidth="1"/>
    <col min="8967" max="8967" width="9" style="319"/>
    <col min="8968" max="8968" width="7.125" style="319" customWidth="1"/>
    <col min="8969" max="8969" width="15.125" style="319" customWidth="1"/>
    <col min="8970" max="8970" width="1.375" style="319" customWidth="1"/>
    <col min="8971" max="9221" width="9" style="319"/>
    <col min="9222" max="9222" width="11.25" style="319" customWidth="1"/>
    <col min="9223" max="9223" width="9" style="319"/>
    <col min="9224" max="9224" width="7.125" style="319" customWidth="1"/>
    <col min="9225" max="9225" width="15.125" style="319" customWidth="1"/>
    <col min="9226" max="9226" width="1.375" style="319" customWidth="1"/>
    <col min="9227" max="9477" width="9" style="319"/>
    <col min="9478" max="9478" width="11.25" style="319" customWidth="1"/>
    <col min="9479" max="9479" width="9" style="319"/>
    <col min="9480" max="9480" width="7.125" style="319" customWidth="1"/>
    <col min="9481" max="9481" width="15.125" style="319" customWidth="1"/>
    <col min="9482" max="9482" width="1.375" style="319" customWidth="1"/>
    <col min="9483" max="9733" width="9" style="319"/>
    <col min="9734" max="9734" width="11.25" style="319" customWidth="1"/>
    <col min="9735" max="9735" width="9" style="319"/>
    <col min="9736" max="9736" width="7.125" style="319" customWidth="1"/>
    <col min="9737" max="9737" width="15.125" style="319" customWidth="1"/>
    <col min="9738" max="9738" width="1.375" style="319" customWidth="1"/>
    <col min="9739" max="9989" width="9" style="319"/>
    <col min="9990" max="9990" width="11.25" style="319" customWidth="1"/>
    <col min="9991" max="9991" width="9" style="319"/>
    <col min="9992" max="9992" width="7.125" style="319" customWidth="1"/>
    <col min="9993" max="9993" width="15.125" style="319" customWidth="1"/>
    <col min="9994" max="9994" width="1.375" style="319" customWidth="1"/>
    <col min="9995" max="10245" width="9" style="319"/>
    <col min="10246" max="10246" width="11.25" style="319" customWidth="1"/>
    <col min="10247" max="10247" width="9" style="319"/>
    <col min="10248" max="10248" width="7.125" style="319" customWidth="1"/>
    <col min="10249" max="10249" width="15.125" style="319" customWidth="1"/>
    <col min="10250" max="10250" width="1.375" style="319" customWidth="1"/>
    <col min="10251" max="10501" width="9" style="319"/>
    <col min="10502" max="10502" width="11.25" style="319" customWidth="1"/>
    <col min="10503" max="10503" width="9" style="319"/>
    <col min="10504" max="10504" width="7.125" style="319" customWidth="1"/>
    <col min="10505" max="10505" width="15.125" style="319" customWidth="1"/>
    <col min="10506" max="10506" width="1.375" style="319" customWidth="1"/>
    <col min="10507" max="10757" width="9" style="319"/>
    <col min="10758" max="10758" width="11.25" style="319" customWidth="1"/>
    <col min="10759" max="10759" width="9" style="319"/>
    <col min="10760" max="10760" width="7.125" style="319" customWidth="1"/>
    <col min="10761" max="10761" width="15.125" style="319" customWidth="1"/>
    <col min="10762" max="10762" width="1.375" style="319" customWidth="1"/>
    <col min="10763" max="11013" width="9" style="319"/>
    <col min="11014" max="11014" width="11.25" style="319" customWidth="1"/>
    <col min="11015" max="11015" width="9" style="319"/>
    <col min="11016" max="11016" width="7.125" style="319" customWidth="1"/>
    <col min="11017" max="11017" width="15.125" style="319" customWidth="1"/>
    <col min="11018" max="11018" width="1.375" style="319" customWidth="1"/>
    <col min="11019" max="11269" width="9" style="319"/>
    <col min="11270" max="11270" width="11.25" style="319" customWidth="1"/>
    <col min="11271" max="11271" width="9" style="319"/>
    <col min="11272" max="11272" width="7.125" style="319" customWidth="1"/>
    <col min="11273" max="11273" width="15.125" style="319" customWidth="1"/>
    <col min="11274" max="11274" width="1.375" style="319" customWidth="1"/>
    <col min="11275" max="11525" width="9" style="319"/>
    <col min="11526" max="11526" width="11.25" style="319" customWidth="1"/>
    <col min="11527" max="11527" width="9" style="319"/>
    <col min="11528" max="11528" width="7.125" style="319" customWidth="1"/>
    <col min="11529" max="11529" width="15.125" style="319" customWidth="1"/>
    <col min="11530" max="11530" width="1.375" style="319" customWidth="1"/>
    <col min="11531" max="11781" width="9" style="319"/>
    <col min="11782" max="11782" width="11.25" style="319" customWidth="1"/>
    <col min="11783" max="11783" width="9" style="319"/>
    <col min="11784" max="11784" width="7.125" style="319" customWidth="1"/>
    <col min="11785" max="11785" width="15.125" style="319" customWidth="1"/>
    <col min="11786" max="11786" width="1.375" style="319" customWidth="1"/>
    <col min="11787" max="12037" width="9" style="319"/>
    <col min="12038" max="12038" width="11.25" style="319" customWidth="1"/>
    <col min="12039" max="12039" width="9" style="319"/>
    <col min="12040" max="12040" width="7.125" style="319" customWidth="1"/>
    <col min="12041" max="12041" width="15.125" style="319" customWidth="1"/>
    <col min="12042" max="12042" width="1.375" style="319" customWidth="1"/>
    <col min="12043" max="12293" width="9" style="319"/>
    <col min="12294" max="12294" width="11.25" style="319" customWidth="1"/>
    <col min="12295" max="12295" width="9" style="319"/>
    <col min="12296" max="12296" width="7.125" style="319" customWidth="1"/>
    <col min="12297" max="12297" width="15.125" style="319" customWidth="1"/>
    <col min="12298" max="12298" width="1.375" style="319" customWidth="1"/>
    <col min="12299" max="12549" width="9" style="319"/>
    <col min="12550" max="12550" width="11.25" style="319" customWidth="1"/>
    <col min="12551" max="12551" width="9" style="319"/>
    <col min="12552" max="12552" width="7.125" style="319" customWidth="1"/>
    <col min="12553" max="12553" width="15.125" style="319" customWidth="1"/>
    <col min="12554" max="12554" width="1.375" style="319" customWidth="1"/>
    <col min="12555" max="12805" width="9" style="319"/>
    <col min="12806" max="12806" width="11.25" style="319" customWidth="1"/>
    <col min="12807" max="12807" width="9" style="319"/>
    <col min="12808" max="12808" width="7.125" style="319" customWidth="1"/>
    <col min="12809" max="12809" width="15.125" style="319" customWidth="1"/>
    <col min="12810" max="12810" width="1.375" style="319" customWidth="1"/>
    <col min="12811" max="13061" width="9" style="319"/>
    <col min="13062" max="13062" width="11.25" style="319" customWidth="1"/>
    <col min="13063" max="13063" width="9" style="319"/>
    <col min="13064" max="13064" width="7.125" style="319" customWidth="1"/>
    <col min="13065" max="13065" width="15.125" style="319" customWidth="1"/>
    <col min="13066" max="13066" width="1.375" style="319" customWidth="1"/>
    <col min="13067" max="13317" width="9" style="319"/>
    <col min="13318" max="13318" width="11.25" style="319" customWidth="1"/>
    <col min="13319" max="13319" width="9" style="319"/>
    <col min="13320" max="13320" width="7.125" style="319" customWidth="1"/>
    <col min="13321" max="13321" width="15.125" style="319" customWidth="1"/>
    <col min="13322" max="13322" width="1.375" style="319" customWidth="1"/>
    <col min="13323" max="13573" width="9" style="319"/>
    <col min="13574" max="13574" width="11.25" style="319" customWidth="1"/>
    <col min="13575" max="13575" width="9" style="319"/>
    <col min="13576" max="13576" width="7.125" style="319" customWidth="1"/>
    <col min="13577" max="13577" width="15.125" style="319" customWidth="1"/>
    <col min="13578" max="13578" width="1.375" style="319" customWidth="1"/>
    <col min="13579" max="13829" width="9" style="319"/>
    <col min="13830" max="13830" width="11.25" style="319" customWidth="1"/>
    <col min="13831" max="13831" width="9" style="319"/>
    <col min="13832" max="13832" width="7.125" style="319" customWidth="1"/>
    <col min="13833" max="13833" width="15.125" style="319" customWidth="1"/>
    <col min="13834" max="13834" width="1.375" style="319" customWidth="1"/>
    <col min="13835" max="14085" width="9" style="319"/>
    <col min="14086" max="14086" width="11.25" style="319" customWidth="1"/>
    <col min="14087" max="14087" width="9" style="319"/>
    <col min="14088" max="14088" width="7.125" style="319" customWidth="1"/>
    <col min="14089" max="14089" width="15.125" style="319" customWidth="1"/>
    <col min="14090" max="14090" width="1.375" style="319" customWidth="1"/>
    <col min="14091" max="14341" width="9" style="319"/>
    <col min="14342" max="14342" width="11.25" style="319" customWidth="1"/>
    <col min="14343" max="14343" width="9" style="319"/>
    <col min="14344" max="14344" width="7.125" style="319" customWidth="1"/>
    <col min="14345" max="14345" width="15.125" style="319" customWidth="1"/>
    <col min="14346" max="14346" width="1.375" style="319" customWidth="1"/>
    <col min="14347" max="14597" width="9" style="319"/>
    <col min="14598" max="14598" width="11.25" style="319" customWidth="1"/>
    <col min="14599" max="14599" width="9" style="319"/>
    <col min="14600" max="14600" width="7.125" style="319" customWidth="1"/>
    <col min="14601" max="14601" width="15.125" style="319" customWidth="1"/>
    <col min="14602" max="14602" width="1.375" style="319" customWidth="1"/>
    <col min="14603" max="14853" width="9" style="319"/>
    <col min="14854" max="14854" width="11.25" style="319" customWidth="1"/>
    <col min="14855" max="14855" width="9" style="319"/>
    <col min="14856" max="14856" width="7.125" style="319" customWidth="1"/>
    <col min="14857" max="14857" width="15.125" style="319" customWidth="1"/>
    <col min="14858" max="14858" width="1.375" style="319" customWidth="1"/>
    <col min="14859" max="15109" width="9" style="319"/>
    <col min="15110" max="15110" width="11.25" style="319" customWidth="1"/>
    <col min="15111" max="15111" width="9" style="319"/>
    <col min="15112" max="15112" width="7.125" style="319" customWidth="1"/>
    <col min="15113" max="15113" width="15.125" style="319" customWidth="1"/>
    <col min="15114" max="15114" width="1.375" style="319" customWidth="1"/>
    <col min="15115" max="15365" width="9" style="319"/>
    <col min="15366" max="15366" width="11.25" style="319" customWidth="1"/>
    <col min="15367" max="15367" width="9" style="319"/>
    <col min="15368" max="15368" width="7.125" style="319" customWidth="1"/>
    <col min="15369" max="15369" width="15.125" style="319" customWidth="1"/>
    <col min="15370" max="15370" width="1.375" style="319" customWidth="1"/>
    <col min="15371" max="15621" width="9" style="319"/>
    <col min="15622" max="15622" width="11.25" style="319" customWidth="1"/>
    <col min="15623" max="15623" width="9" style="319"/>
    <col min="15624" max="15624" width="7.125" style="319" customWidth="1"/>
    <col min="15625" max="15625" width="15.125" style="319" customWidth="1"/>
    <col min="15626" max="15626" width="1.375" style="319" customWidth="1"/>
    <col min="15627" max="15877" width="9" style="319"/>
    <col min="15878" max="15878" width="11.25" style="319" customWidth="1"/>
    <col min="15879" max="15879" width="9" style="319"/>
    <col min="15880" max="15880" width="7.125" style="319" customWidth="1"/>
    <col min="15881" max="15881" width="15.125" style="319" customWidth="1"/>
    <col min="15882" max="15882" width="1.375" style="319" customWidth="1"/>
    <col min="15883" max="16133" width="9" style="319"/>
    <col min="16134" max="16134" width="11.25" style="319" customWidth="1"/>
    <col min="16135" max="16135" width="9" style="319"/>
    <col min="16136" max="16136" width="7.125" style="319" customWidth="1"/>
    <col min="16137" max="16137" width="15.125" style="319" customWidth="1"/>
    <col min="16138" max="16138" width="1.375" style="319" customWidth="1"/>
    <col min="16139" max="16384" width="9" style="319"/>
  </cols>
  <sheetData>
    <row r="1" spans="1:11">
      <c r="A1" s="1848" t="s">
        <v>800</v>
      </c>
      <c r="B1" s="1849"/>
      <c r="C1" s="1850" t="s">
        <v>801</v>
      </c>
      <c r="D1" s="1851"/>
      <c r="E1" s="1851"/>
      <c r="F1" s="1852"/>
      <c r="G1" s="317" t="s">
        <v>685</v>
      </c>
      <c r="H1" s="1856" t="s">
        <v>802</v>
      </c>
      <c r="I1" s="1857"/>
      <c r="J1" s="318"/>
      <c r="K1" s="320" t="s">
        <v>806</v>
      </c>
    </row>
    <row r="2" spans="1:11">
      <c r="A2" s="1848" t="s">
        <v>803</v>
      </c>
      <c r="B2" s="1849"/>
      <c r="C2" s="1853"/>
      <c r="D2" s="1854"/>
      <c r="E2" s="1854"/>
      <c r="F2" s="1855"/>
      <c r="G2" s="317" t="s">
        <v>804</v>
      </c>
      <c r="H2" s="1858" t="s">
        <v>805</v>
      </c>
      <c r="I2" s="1859"/>
    </row>
    <row r="3" spans="1:11" ht="33" customHeight="1">
      <c r="A3" s="1860" t="s">
        <v>807</v>
      </c>
      <c r="B3" s="1861"/>
      <c r="C3" s="1861"/>
      <c r="D3" s="1861"/>
      <c r="E3" s="1861"/>
      <c r="F3" s="1861"/>
      <c r="G3" s="1861"/>
      <c r="H3" s="1861"/>
      <c r="I3" s="1861"/>
      <c r="J3" s="1861"/>
    </row>
    <row r="4" spans="1:11" ht="25.5" customHeight="1" thickBot="1">
      <c r="A4" s="1862" t="s">
        <v>808</v>
      </c>
      <c r="B4" s="1862"/>
      <c r="C4" s="1862"/>
      <c r="D4" s="1862"/>
      <c r="E4" s="1862"/>
      <c r="F4" s="1862"/>
      <c r="G4" s="1862"/>
      <c r="H4" s="1862"/>
      <c r="I4" s="1862"/>
      <c r="J4" s="1862"/>
    </row>
    <row r="5" spans="1:11">
      <c r="A5" s="1863" t="s">
        <v>809</v>
      </c>
      <c r="B5" s="1863"/>
      <c r="C5" s="1864"/>
      <c r="D5" s="1867" t="s">
        <v>810</v>
      </c>
      <c r="E5" s="1864"/>
      <c r="F5" s="1869" t="s">
        <v>811</v>
      </c>
      <c r="G5" s="1870"/>
      <c r="H5" s="1870"/>
      <c r="I5" s="1870"/>
    </row>
    <row r="6" spans="1:11" ht="31.5">
      <c r="A6" s="1865"/>
      <c r="B6" s="1865"/>
      <c r="C6" s="1866"/>
      <c r="D6" s="1868"/>
      <c r="E6" s="1866"/>
      <c r="F6" s="321" t="s">
        <v>812</v>
      </c>
      <c r="G6" s="1848" t="s">
        <v>813</v>
      </c>
      <c r="H6" s="1871"/>
      <c r="I6" s="322" t="s">
        <v>814</v>
      </c>
      <c r="J6" s="318"/>
    </row>
    <row r="7" spans="1:11" ht="18" customHeight="1">
      <c r="A7" s="1836" t="s">
        <v>815</v>
      </c>
      <c r="B7" s="1837"/>
      <c r="C7" s="1838"/>
      <c r="D7" s="1847">
        <f>SUM(D8:E30)</f>
        <v>275252</v>
      </c>
      <c r="E7" s="1847"/>
      <c r="F7" s="323"/>
      <c r="G7" s="1841"/>
      <c r="H7" s="1841"/>
      <c r="I7" s="324"/>
      <c r="J7" s="318"/>
    </row>
    <row r="8" spans="1:11" ht="18" customHeight="1">
      <c r="A8" s="1836" t="s">
        <v>816</v>
      </c>
      <c r="B8" s="1837"/>
      <c r="C8" s="1838"/>
      <c r="D8" s="1847">
        <f t="shared" ref="D8:D30" si="0">SUM(F8:I8)</f>
        <v>46920</v>
      </c>
      <c r="E8" s="1847"/>
      <c r="F8" s="323">
        <v>46920</v>
      </c>
      <c r="G8" s="1841">
        <v>0</v>
      </c>
      <c r="H8" s="1841"/>
      <c r="I8" s="324">
        <v>0</v>
      </c>
      <c r="J8" s="318"/>
    </row>
    <row r="9" spans="1:11" ht="18" customHeight="1">
      <c r="A9" s="1836" t="s">
        <v>817</v>
      </c>
      <c r="B9" s="1837"/>
      <c r="C9" s="1838"/>
      <c r="D9" s="1839">
        <f t="shared" si="0"/>
        <v>29282</v>
      </c>
      <c r="E9" s="1840"/>
      <c r="F9" s="323">
        <v>29282</v>
      </c>
      <c r="G9" s="1842">
        <v>0</v>
      </c>
      <c r="H9" s="1843"/>
      <c r="I9" s="324">
        <v>0</v>
      </c>
      <c r="J9" s="318"/>
    </row>
    <row r="10" spans="1:11" ht="18" customHeight="1">
      <c r="A10" s="1836" t="s">
        <v>818</v>
      </c>
      <c r="B10" s="1837"/>
      <c r="C10" s="1838"/>
      <c r="D10" s="1839">
        <f t="shared" si="0"/>
        <v>16075</v>
      </c>
      <c r="E10" s="1840"/>
      <c r="F10" s="323">
        <v>16075</v>
      </c>
      <c r="G10" s="1841">
        <v>0</v>
      </c>
      <c r="H10" s="1841"/>
      <c r="I10" s="324">
        <v>0</v>
      </c>
      <c r="J10" s="318"/>
    </row>
    <row r="11" spans="1:11" ht="18" customHeight="1">
      <c r="A11" s="1836" t="s">
        <v>819</v>
      </c>
      <c r="B11" s="1837"/>
      <c r="C11" s="1838"/>
      <c r="D11" s="1839">
        <f t="shared" si="0"/>
        <v>15135</v>
      </c>
      <c r="E11" s="1840"/>
      <c r="F11" s="323">
        <v>15135</v>
      </c>
      <c r="G11" s="1842">
        <v>0</v>
      </c>
      <c r="H11" s="1843"/>
      <c r="I11" s="324">
        <v>0</v>
      </c>
      <c r="J11" s="318"/>
    </row>
    <row r="12" spans="1:11" ht="18" customHeight="1">
      <c r="A12" s="1836" t="s">
        <v>820</v>
      </c>
      <c r="B12" s="1837"/>
      <c r="C12" s="1838"/>
      <c r="D12" s="1839">
        <f t="shared" si="0"/>
        <v>17110</v>
      </c>
      <c r="E12" s="1840"/>
      <c r="F12" s="323">
        <v>17110</v>
      </c>
      <c r="G12" s="1841">
        <v>0</v>
      </c>
      <c r="H12" s="1841"/>
      <c r="I12" s="324">
        <v>0</v>
      </c>
      <c r="J12" s="318"/>
    </row>
    <row r="13" spans="1:11" ht="18" customHeight="1">
      <c r="A13" s="1836" t="s">
        <v>821</v>
      </c>
      <c r="B13" s="1837"/>
      <c r="C13" s="1838"/>
      <c r="D13" s="1839">
        <f t="shared" si="0"/>
        <v>25005</v>
      </c>
      <c r="E13" s="1840"/>
      <c r="F13" s="323">
        <v>25005</v>
      </c>
      <c r="G13" s="1842">
        <v>0</v>
      </c>
      <c r="H13" s="1843"/>
      <c r="I13" s="324">
        <v>0</v>
      </c>
      <c r="J13" s="318"/>
    </row>
    <row r="14" spans="1:11" ht="18" customHeight="1">
      <c r="A14" s="1836" t="s">
        <v>822</v>
      </c>
      <c r="B14" s="1837"/>
      <c r="C14" s="1838"/>
      <c r="D14" s="1839">
        <f t="shared" si="0"/>
        <v>29635</v>
      </c>
      <c r="E14" s="1840"/>
      <c r="F14" s="323">
        <v>29635</v>
      </c>
      <c r="G14" s="1841">
        <v>0</v>
      </c>
      <c r="H14" s="1841"/>
      <c r="I14" s="324">
        <v>0</v>
      </c>
      <c r="J14" s="318"/>
    </row>
    <row r="15" spans="1:11" ht="18" customHeight="1">
      <c r="A15" s="1836" t="s">
        <v>823</v>
      </c>
      <c r="B15" s="1837"/>
      <c r="C15" s="1838"/>
      <c r="D15" s="1839">
        <f t="shared" si="0"/>
        <v>0</v>
      </c>
      <c r="E15" s="1840"/>
      <c r="F15" s="323">
        <v>0</v>
      </c>
      <c r="G15" s="1842">
        <v>0</v>
      </c>
      <c r="H15" s="1843"/>
      <c r="I15" s="324">
        <v>0</v>
      </c>
      <c r="J15" s="318"/>
    </row>
    <row r="16" spans="1:11" ht="18" customHeight="1">
      <c r="A16" s="1836" t="s">
        <v>824</v>
      </c>
      <c r="B16" s="1837"/>
      <c r="C16" s="1838"/>
      <c r="D16" s="1839">
        <f t="shared" si="0"/>
        <v>20068</v>
      </c>
      <c r="E16" s="1840"/>
      <c r="F16" s="323">
        <v>20068</v>
      </c>
      <c r="G16" s="1841">
        <v>0</v>
      </c>
      <c r="H16" s="1841"/>
      <c r="I16" s="324">
        <v>0</v>
      </c>
      <c r="J16" s="318"/>
    </row>
    <row r="17" spans="1:10" ht="18" customHeight="1">
      <c r="A17" s="1836" t="s">
        <v>825</v>
      </c>
      <c r="B17" s="1837"/>
      <c r="C17" s="1838"/>
      <c r="D17" s="1839">
        <f t="shared" si="0"/>
        <v>940</v>
      </c>
      <c r="E17" s="1840"/>
      <c r="F17" s="323">
        <v>940</v>
      </c>
      <c r="G17" s="1842">
        <v>0</v>
      </c>
      <c r="H17" s="1843"/>
      <c r="I17" s="324">
        <v>0</v>
      </c>
      <c r="J17" s="318"/>
    </row>
    <row r="18" spans="1:10" ht="18" customHeight="1">
      <c r="A18" s="1836" t="s">
        <v>826</v>
      </c>
      <c r="B18" s="1837"/>
      <c r="C18" s="1838"/>
      <c r="D18" s="1839">
        <f t="shared" si="0"/>
        <v>55395</v>
      </c>
      <c r="E18" s="1840"/>
      <c r="F18" s="323">
        <v>55395</v>
      </c>
      <c r="G18" s="1841">
        <v>0</v>
      </c>
      <c r="H18" s="1841"/>
      <c r="I18" s="324">
        <v>0</v>
      </c>
      <c r="J18" s="318"/>
    </row>
    <row r="19" spans="1:10" ht="18" customHeight="1">
      <c r="A19" s="1836" t="s">
        <v>827</v>
      </c>
      <c r="B19" s="1837"/>
      <c r="C19" s="1838"/>
      <c r="D19" s="1839">
        <f t="shared" si="0"/>
        <v>0</v>
      </c>
      <c r="E19" s="1840"/>
      <c r="F19" s="323">
        <v>0</v>
      </c>
      <c r="G19" s="1842">
        <v>0</v>
      </c>
      <c r="H19" s="1843"/>
      <c r="I19" s="324">
        <v>0</v>
      </c>
      <c r="J19" s="318"/>
    </row>
    <row r="20" spans="1:10" ht="18" customHeight="1">
      <c r="A20" s="1836" t="s">
        <v>828</v>
      </c>
      <c r="B20" s="1837"/>
      <c r="C20" s="1838"/>
      <c r="D20" s="1839">
        <f t="shared" si="0"/>
        <v>135</v>
      </c>
      <c r="E20" s="1840"/>
      <c r="F20" s="323">
        <v>135</v>
      </c>
      <c r="G20" s="1841">
        <v>0</v>
      </c>
      <c r="H20" s="1841"/>
      <c r="I20" s="324">
        <v>0</v>
      </c>
      <c r="J20" s="318"/>
    </row>
    <row r="21" spans="1:10" ht="18" customHeight="1">
      <c r="A21" s="1836" t="s">
        <v>829</v>
      </c>
      <c r="B21" s="1837"/>
      <c r="C21" s="1838"/>
      <c r="D21" s="1839">
        <f t="shared" si="0"/>
        <v>92</v>
      </c>
      <c r="E21" s="1840"/>
      <c r="F21" s="323">
        <v>92</v>
      </c>
      <c r="G21" s="1842">
        <v>0</v>
      </c>
      <c r="H21" s="1843"/>
      <c r="I21" s="324">
        <v>0</v>
      </c>
      <c r="J21" s="318"/>
    </row>
    <row r="22" spans="1:10" ht="18" customHeight="1">
      <c r="A22" s="1836" t="s">
        <v>830</v>
      </c>
      <c r="B22" s="1837"/>
      <c r="C22" s="1838"/>
      <c r="D22" s="1839">
        <f t="shared" si="0"/>
        <v>85</v>
      </c>
      <c r="E22" s="1840"/>
      <c r="F22" s="323">
        <v>85</v>
      </c>
      <c r="G22" s="1841">
        <v>0</v>
      </c>
      <c r="H22" s="1841"/>
      <c r="I22" s="324">
        <v>0</v>
      </c>
      <c r="J22" s="318"/>
    </row>
    <row r="23" spans="1:10" ht="18" customHeight="1">
      <c r="A23" s="1836" t="s">
        <v>831</v>
      </c>
      <c r="B23" s="1837"/>
      <c r="C23" s="1838"/>
      <c r="D23" s="1839">
        <f t="shared" si="0"/>
        <v>6260</v>
      </c>
      <c r="E23" s="1840"/>
      <c r="F23" s="323">
        <v>6260</v>
      </c>
      <c r="G23" s="1842">
        <v>0</v>
      </c>
      <c r="H23" s="1843"/>
      <c r="I23" s="324">
        <v>0</v>
      </c>
      <c r="J23" s="318"/>
    </row>
    <row r="24" spans="1:10" ht="18" customHeight="1">
      <c r="A24" s="1836" t="s">
        <v>832</v>
      </c>
      <c r="B24" s="1837"/>
      <c r="C24" s="1838"/>
      <c r="D24" s="1839">
        <f t="shared" si="0"/>
        <v>120</v>
      </c>
      <c r="E24" s="1840"/>
      <c r="F24" s="323">
        <v>120</v>
      </c>
      <c r="G24" s="1841">
        <v>0</v>
      </c>
      <c r="H24" s="1841"/>
      <c r="I24" s="324">
        <v>0</v>
      </c>
      <c r="J24" s="318"/>
    </row>
    <row r="25" spans="1:10" ht="18" customHeight="1">
      <c r="A25" s="1836" t="s">
        <v>833</v>
      </c>
      <c r="B25" s="1837"/>
      <c r="C25" s="1838"/>
      <c r="D25" s="1839">
        <f t="shared" si="0"/>
        <v>0</v>
      </c>
      <c r="E25" s="1840"/>
      <c r="F25" s="323">
        <v>0</v>
      </c>
      <c r="G25" s="1842">
        <v>0</v>
      </c>
      <c r="H25" s="1843"/>
      <c r="I25" s="324">
        <v>0</v>
      </c>
      <c r="J25" s="318"/>
    </row>
    <row r="26" spans="1:10" ht="18" customHeight="1">
      <c r="A26" s="1836" t="s">
        <v>834</v>
      </c>
      <c r="B26" s="1837"/>
      <c r="C26" s="1838"/>
      <c r="D26" s="1839">
        <f t="shared" si="0"/>
        <v>10</v>
      </c>
      <c r="E26" s="1840"/>
      <c r="F26" s="323">
        <v>10</v>
      </c>
      <c r="G26" s="1841">
        <v>0</v>
      </c>
      <c r="H26" s="1841"/>
      <c r="I26" s="324">
        <v>0</v>
      </c>
      <c r="J26" s="318"/>
    </row>
    <row r="27" spans="1:10" ht="28.5" customHeight="1">
      <c r="A27" s="1844" t="s">
        <v>835</v>
      </c>
      <c r="B27" s="1845"/>
      <c r="C27" s="1846"/>
      <c r="D27" s="1839">
        <f t="shared" si="0"/>
        <v>12985</v>
      </c>
      <c r="E27" s="1840"/>
      <c r="F27" s="323">
        <v>12985</v>
      </c>
      <c r="G27" s="1842">
        <v>0</v>
      </c>
      <c r="H27" s="1843"/>
      <c r="I27" s="324">
        <v>0</v>
      </c>
      <c r="J27" s="318"/>
    </row>
    <row r="28" spans="1:10" ht="18" customHeight="1">
      <c r="A28" s="1836" t="s">
        <v>836</v>
      </c>
      <c r="B28" s="1837"/>
      <c r="C28" s="1838"/>
      <c r="D28" s="1839">
        <f t="shared" si="0"/>
        <v>0</v>
      </c>
      <c r="E28" s="1840"/>
      <c r="F28" s="323">
        <v>0</v>
      </c>
      <c r="G28" s="1841">
        <v>0</v>
      </c>
      <c r="H28" s="1841"/>
      <c r="I28" s="324">
        <v>0</v>
      </c>
      <c r="J28" s="318"/>
    </row>
    <row r="29" spans="1:10" ht="18" customHeight="1">
      <c r="A29" s="1836" t="s">
        <v>837</v>
      </c>
      <c r="B29" s="1837"/>
      <c r="C29" s="1838"/>
      <c r="D29" s="1839">
        <f t="shared" si="0"/>
        <v>0</v>
      </c>
      <c r="E29" s="1840"/>
      <c r="F29" s="323">
        <v>0</v>
      </c>
      <c r="G29" s="1842">
        <v>0</v>
      </c>
      <c r="H29" s="1843"/>
      <c r="I29" s="324">
        <v>0</v>
      </c>
      <c r="J29" s="318"/>
    </row>
    <row r="30" spans="1:10" ht="18" customHeight="1" thickBot="1">
      <c r="A30" s="1826" t="s">
        <v>838</v>
      </c>
      <c r="B30" s="1827"/>
      <c r="C30" s="1828"/>
      <c r="D30" s="1829">
        <f t="shared" si="0"/>
        <v>0</v>
      </c>
      <c r="E30" s="1830"/>
      <c r="F30" s="325">
        <v>0</v>
      </c>
      <c r="G30" s="1831">
        <v>0</v>
      </c>
      <c r="H30" s="1831"/>
      <c r="I30" s="326">
        <v>0</v>
      </c>
      <c r="J30" s="327"/>
    </row>
    <row r="31" spans="1:10" ht="58.5" customHeight="1">
      <c r="A31" s="1832" t="s">
        <v>839</v>
      </c>
      <c r="B31" s="1833"/>
      <c r="C31" s="1833"/>
      <c r="D31" s="1833"/>
      <c r="E31" s="1833"/>
      <c r="F31" s="1833"/>
      <c r="G31" s="1833"/>
      <c r="H31" s="1833"/>
      <c r="I31" s="1833"/>
      <c r="J31" s="1833"/>
    </row>
    <row r="32" spans="1:10" ht="82.5" customHeight="1">
      <c r="A32" s="1834" t="s">
        <v>840</v>
      </c>
      <c r="B32" s="1835"/>
      <c r="C32" s="1835"/>
      <c r="D32" s="1835"/>
      <c r="E32" s="1835"/>
      <c r="F32" s="1835"/>
      <c r="G32" s="1835"/>
      <c r="H32" s="1835"/>
      <c r="I32" s="1835"/>
      <c r="J32" s="1835"/>
    </row>
  </sheetData>
  <mergeCells count="85">
    <mergeCell ref="A7:C7"/>
    <mergeCell ref="D7:E7"/>
    <mergeCell ref="G7:H7"/>
    <mergeCell ref="A1:B1"/>
    <mergeCell ref="C1:F2"/>
    <mergeCell ref="H1:I1"/>
    <mergeCell ref="A2:B2"/>
    <mergeCell ref="H2:I2"/>
    <mergeCell ref="A3:J3"/>
    <mergeCell ref="A4:J4"/>
    <mergeCell ref="A5:C6"/>
    <mergeCell ref="D5:E6"/>
    <mergeCell ref="F5:I5"/>
    <mergeCell ref="G6:H6"/>
    <mergeCell ref="A8:C8"/>
    <mergeCell ref="D8:E8"/>
    <mergeCell ref="G8:H8"/>
    <mergeCell ref="A9:C9"/>
    <mergeCell ref="D9:E9"/>
    <mergeCell ref="G9:H9"/>
    <mergeCell ref="A10:C10"/>
    <mergeCell ref="D10:E10"/>
    <mergeCell ref="G10:H10"/>
    <mergeCell ref="A11:C11"/>
    <mergeCell ref="D11:E11"/>
    <mergeCell ref="G11:H11"/>
    <mergeCell ref="A12:C12"/>
    <mergeCell ref="D12:E12"/>
    <mergeCell ref="G12:H12"/>
    <mergeCell ref="A13:C13"/>
    <mergeCell ref="D13:E13"/>
    <mergeCell ref="G13:H13"/>
    <mergeCell ref="A14:C14"/>
    <mergeCell ref="D14:E14"/>
    <mergeCell ref="G14:H14"/>
    <mergeCell ref="A15:C15"/>
    <mergeCell ref="D15:E15"/>
    <mergeCell ref="G15:H15"/>
    <mergeCell ref="A16:C16"/>
    <mergeCell ref="D16:E16"/>
    <mergeCell ref="G16:H16"/>
    <mergeCell ref="A17:C17"/>
    <mergeCell ref="D17:E17"/>
    <mergeCell ref="G17:H17"/>
    <mergeCell ref="A18:C18"/>
    <mergeCell ref="D18:E18"/>
    <mergeCell ref="G18:H18"/>
    <mergeCell ref="A19:C19"/>
    <mergeCell ref="D19:E19"/>
    <mergeCell ref="G19:H19"/>
    <mergeCell ref="A20:C20"/>
    <mergeCell ref="D20:E20"/>
    <mergeCell ref="G20:H20"/>
    <mergeCell ref="A21:C21"/>
    <mergeCell ref="D21:E21"/>
    <mergeCell ref="G21:H21"/>
    <mergeCell ref="A22:C22"/>
    <mergeCell ref="D22:E22"/>
    <mergeCell ref="G22:H22"/>
    <mergeCell ref="A23:C23"/>
    <mergeCell ref="D23:E23"/>
    <mergeCell ref="G23:H23"/>
    <mergeCell ref="A24:C24"/>
    <mergeCell ref="D24:E24"/>
    <mergeCell ref="G24:H24"/>
    <mergeCell ref="A25:C25"/>
    <mergeCell ref="D25:E25"/>
    <mergeCell ref="G25:H25"/>
    <mergeCell ref="A26:C26"/>
    <mergeCell ref="D26:E26"/>
    <mergeCell ref="G26:H26"/>
    <mergeCell ref="A27:C27"/>
    <mergeCell ref="D27:E27"/>
    <mergeCell ref="G27:H27"/>
    <mergeCell ref="A28:C28"/>
    <mergeCell ref="D28:E28"/>
    <mergeCell ref="G28:H28"/>
    <mergeCell ref="A29:C29"/>
    <mergeCell ref="D29:E29"/>
    <mergeCell ref="G29:H29"/>
    <mergeCell ref="A30:C30"/>
    <mergeCell ref="D30:E30"/>
    <mergeCell ref="G30:H30"/>
    <mergeCell ref="A31:J31"/>
    <mergeCell ref="A32:J32"/>
  </mergeCells>
  <phoneticPr fontId="4" type="noConversion"/>
  <hyperlinks>
    <hyperlink ref="K1" location="預告統計資料發布時間表!A1" display="回發布時間表" xr:uid="{22B9FA8A-891C-419E-8A13-152656438EAE}"/>
  </hyperlinks>
  <pageMargins left="0.70866141732283472" right="0.31496062992125984" top="0.74803149606299213" bottom="0.74803149606299213" header="0.31496062992125984" footer="0.31496062992125984"/>
  <pageSetup paperSize="9" orientation="portrait" horizontalDpi="4294967292" verticalDpi="4294967292" r:id="rId1"/>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C8A7B6-8E01-4735-B3E2-8726FF607EF8}">
  <dimension ref="A1:IU67"/>
  <sheetViews>
    <sheetView topLeftCell="D1" workbookViewId="0">
      <selection activeCell="L1" sqref="L1"/>
    </sheetView>
  </sheetViews>
  <sheetFormatPr defaultRowHeight="16.5" customHeight="1"/>
  <cols>
    <col min="1" max="1" width="12.625" style="163" customWidth="1"/>
    <col min="2" max="2" width="10.625" style="163" customWidth="1"/>
    <col min="3" max="3" width="19.375" style="163" customWidth="1"/>
    <col min="4" max="4" width="18.625" style="163" customWidth="1"/>
    <col min="5" max="6" width="20.75" style="163" customWidth="1"/>
    <col min="7" max="7" width="19.625" style="163" customWidth="1"/>
    <col min="8" max="8" width="17" style="163" customWidth="1"/>
    <col min="9" max="11" width="12.625" style="163" customWidth="1"/>
    <col min="12" max="255" width="9" style="163" customWidth="1"/>
    <col min="256" max="1022" width="9" style="159" customWidth="1"/>
    <col min="1023" max="1023" width="7" style="159" customWidth="1"/>
    <col min="1024" max="16384" width="9" style="159"/>
  </cols>
  <sheetData>
    <row r="1" spans="1:12" ht="16.5" customHeight="1">
      <c r="A1" s="155" t="s">
        <v>684</v>
      </c>
      <c r="B1" s="156"/>
      <c r="C1" s="157"/>
      <c r="D1" s="158"/>
      <c r="E1" s="159"/>
      <c r="F1" s="160"/>
      <c r="G1" s="161"/>
      <c r="H1" s="162" t="s">
        <v>685</v>
      </c>
      <c r="I1" s="1877" t="s">
        <v>686</v>
      </c>
      <c r="J1" s="1877"/>
      <c r="K1" s="1877"/>
      <c r="L1" s="130" t="s">
        <v>62</v>
      </c>
    </row>
    <row r="2" spans="1:12" ht="18" customHeight="1">
      <c r="A2" s="164" t="s">
        <v>687</v>
      </c>
      <c r="B2" s="165" t="s">
        <v>688</v>
      </c>
      <c r="C2" s="166"/>
      <c r="D2" s="167"/>
      <c r="E2" s="159"/>
      <c r="F2" s="168"/>
      <c r="G2" s="169"/>
      <c r="H2" s="162" t="s">
        <v>689</v>
      </c>
      <c r="I2" s="1878" t="s">
        <v>690</v>
      </c>
      <c r="J2" s="1878"/>
      <c r="K2" s="1878"/>
    </row>
    <row r="3" spans="1:12" ht="14.25" customHeight="1">
      <c r="A3" s="1879"/>
      <c r="B3" s="1879"/>
      <c r="C3" s="1879"/>
      <c r="D3" s="1879"/>
      <c r="E3" s="1879"/>
      <c r="F3" s="1879"/>
      <c r="G3" s="1879"/>
      <c r="H3" s="1879"/>
      <c r="I3" s="1879"/>
      <c r="J3" s="1879"/>
      <c r="K3" s="1879"/>
    </row>
    <row r="4" spans="1:12" ht="28.5" customHeight="1">
      <c r="A4" s="1880" t="s">
        <v>691</v>
      </c>
      <c r="B4" s="1880"/>
      <c r="C4" s="1880"/>
      <c r="D4" s="1880"/>
      <c r="E4" s="1880"/>
      <c r="F4" s="1880"/>
      <c r="G4" s="1880"/>
      <c r="H4" s="1880"/>
      <c r="I4" s="1880"/>
      <c r="J4" s="1880"/>
      <c r="K4" s="1880"/>
    </row>
    <row r="5" spans="1:12" ht="19.5" customHeight="1">
      <c r="A5" s="1881" t="s">
        <v>692</v>
      </c>
      <c r="B5" s="1881"/>
      <c r="C5" s="1881"/>
      <c r="D5" s="1881"/>
      <c r="E5" s="1881"/>
      <c r="F5" s="1881"/>
      <c r="G5" s="1881"/>
      <c r="H5" s="1881"/>
      <c r="I5" s="1881"/>
      <c r="J5" s="1881"/>
      <c r="K5" s="1881"/>
    </row>
    <row r="6" spans="1:12" ht="59.25" customHeight="1">
      <c r="A6" s="1876" t="s">
        <v>693</v>
      </c>
      <c r="B6" s="1874" t="s">
        <v>694</v>
      </c>
      <c r="C6" s="1874" t="s">
        <v>695</v>
      </c>
      <c r="D6" s="1874" t="s">
        <v>696</v>
      </c>
      <c r="E6" s="1873" t="s">
        <v>697</v>
      </c>
      <c r="F6" s="1873" t="s">
        <v>698</v>
      </c>
      <c r="G6" s="1874" t="s">
        <v>699</v>
      </c>
      <c r="H6" s="1875" t="s">
        <v>700</v>
      </c>
      <c r="I6" s="1875"/>
      <c r="J6" s="1875"/>
      <c r="K6" s="1875"/>
      <c r="L6" s="173"/>
    </row>
    <row r="7" spans="1:12" ht="20.25" customHeight="1">
      <c r="A7" s="1876"/>
      <c r="B7" s="1874"/>
      <c r="C7" s="1874"/>
      <c r="D7" s="1874"/>
      <c r="E7" s="1873"/>
      <c r="F7" s="1873"/>
      <c r="G7" s="1874"/>
      <c r="H7" s="172" t="s">
        <v>701</v>
      </c>
      <c r="I7" s="172" t="s">
        <v>702</v>
      </c>
      <c r="J7" s="172" t="s">
        <v>703</v>
      </c>
      <c r="K7" s="172" t="s">
        <v>704</v>
      </c>
      <c r="L7" s="173"/>
    </row>
    <row r="8" spans="1:12" ht="19.5" customHeight="1">
      <c r="A8" s="1876" t="s">
        <v>705</v>
      </c>
      <c r="B8" s="174" t="s">
        <v>701</v>
      </c>
      <c r="C8" s="175" t="s">
        <v>706</v>
      </c>
      <c r="D8" s="175" t="s">
        <v>706</v>
      </c>
      <c r="E8" s="175" t="s">
        <v>706</v>
      </c>
      <c r="F8" s="175" t="s">
        <v>706</v>
      </c>
      <c r="G8" s="175" t="s">
        <v>706</v>
      </c>
      <c r="H8" s="175" t="s">
        <v>706</v>
      </c>
      <c r="I8" s="175" t="s">
        <v>706</v>
      </c>
      <c r="J8" s="175" t="s">
        <v>706</v>
      </c>
      <c r="K8" s="172" t="s">
        <v>706</v>
      </c>
    </row>
    <row r="9" spans="1:12" ht="19.5" customHeight="1">
      <c r="A9" s="1876"/>
      <c r="B9" s="170" t="s">
        <v>707</v>
      </c>
      <c r="C9" s="175" t="s">
        <v>706</v>
      </c>
      <c r="D9" s="175" t="s">
        <v>706</v>
      </c>
      <c r="E9" s="175" t="s">
        <v>706</v>
      </c>
      <c r="F9" s="175" t="s">
        <v>706</v>
      </c>
      <c r="G9" s="175" t="s">
        <v>706</v>
      </c>
      <c r="H9" s="175" t="s">
        <v>706</v>
      </c>
      <c r="I9" s="175" t="s">
        <v>706</v>
      </c>
      <c r="J9" s="175" t="s">
        <v>706</v>
      </c>
      <c r="K9" s="176" t="s">
        <v>706</v>
      </c>
    </row>
    <row r="10" spans="1:12" ht="19.5" customHeight="1">
      <c r="A10" s="1876"/>
      <c r="B10" s="170" t="s">
        <v>708</v>
      </c>
      <c r="C10" s="175" t="s">
        <v>706</v>
      </c>
      <c r="D10" s="175" t="s">
        <v>706</v>
      </c>
      <c r="E10" s="175" t="s">
        <v>706</v>
      </c>
      <c r="F10" s="175" t="s">
        <v>706</v>
      </c>
      <c r="G10" s="175" t="s">
        <v>706</v>
      </c>
      <c r="H10" s="175" t="s">
        <v>706</v>
      </c>
      <c r="I10" s="175" t="s">
        <v>706</v>
      </c>
      <c r="J10" s="175" t="s">
        <v>706</v>
      </c>
      <c r="K10" s="176" t="s">
        <v>706</v>
      </c>
    </row>
    <row r="11" spans="1:12" ht="19.5" customHeight="1">
      <c r="A11" s="1872"/>
      <c r="B11" s="171" t="s">
        <v>701</v>
      </c>
      <c r="C11" s="177"/>
      <c r="D11" s="177"/>
      <c r="E11" s="177"/>
      <c r="F11" s="178"/>
      <c r="G11" s="177"/>
      <c r="H11" s="178"/>
      <c r="I11" s="178"/>
      <c r="J11" s="178"/>
      <c r="K11" s="178"/>
    </row>
    <row r="12" spans="1:12" ht="19.5" customHeight="1">
      <c r="A12" s="1872"/>
      <c r="B12" s="170" t="s">
        <v>707</v>
      </c>
      <c r="C12" s="179"/>
      <c r="D12" s="177"/>
      <c r="E12" s="177"/>
      <c r="F12" s="178"/>
      <c r="G12" s="177"/>
      <c r="H12" s="178"/>
      <c r="I12" s="178"/>
      <c r="J12" s="178"/>
      <c r="K12" s="178"/>
    </row>
    <row r="13" spans="1:12" ht="19.5" customHeight="1">
      <c r="A13" s="1872"/>
      <c r="B13" s="170" t="s">
        <v>708</v>
      </c>
      <c r="C13" s="179"/>
      <c r="D13" s="177"/>
      <c r="E13" s="177"/>
      <c r="F13" s="178"/>
      <c r="G13" s="177"/>
      <c r="H13" s="178"/>
      <c r="I13" s="178"/>
      <c r="J13" s="178"/>
      <c r="K13" s="178"/>
    </row>
    <row r="14" spans="1:12" ht="19.5" customHeight="1">
      <c r="A14" s="1872"/>
      <c r="B14" s="171" t="s">
        <v>701</v>
      </c>
      <c r="C14" s="177"/>
      <c r="D14" s="177"/>
      <c r="E14" s="177"/>
      <c r="F14" s="178"/>
      <c r="G14" s="177"/>
      <c r="H14" s="178"/>
      <c r="I14" s="178"/>
      <c r="J14" s="178"/>
      <c r="K14" s="178"/>
    </row>
    <row r="15" spans="1:12" ht="19.5" customHeight="1">
      <c r="A15" s="1872"/>
      <c r="B15" s="170" t="s">
        <v>707</v>
      </c>
      <c r="C15" s="179"/>
      <c r="D15" s="177"/>
      <c r="E15" s="177"/>
      <c r="F15" s="178"/>
      <c r="G15" s="177"/>
      <c r="H15" s="178"/>
      <c r="I15" s="178"/>
      <c r="J15" s="178"/>
      <c r="K15" s="178"/>
    </row>
    <row r="16" spans="1:12" ht="19.5" customHeight="1">
      <c r="A16" s="1872"/>
      <c r="B16" s="170" t="s">
        <v>708</v>
      </c>
      <c r="C16" s="179"/>
      <c r="D16" s="177"/>
      <c r="E16" s="177"/>
      <c r="F16" s="178"/>
      <c r="G16" s="177"/>
      <c r="H16" s="178"/>
      <c r="I16" s="178"/>
      <c r="J16" s="178"/>
      <c r="K16" s="178"/>
    </row>
    <row r="17" spans="1:11" ht="19.5" customHeight="1">
      <c r="A17" s="1872"/>
      <c r="B17" s="171" t="s">
        <v>701</v>
      </c>
      <c r="C17" s="177"/>
      <c r="D17" s="177"/>
      <c r="E17" s="177"/>
      <c r="F17" s="178"/>
      <c r="G17" s="177"/>
      <c r="H17" s="178"/>
      <c r="I17" s="178"/>
      <c r="J17" s="178"/>
      <c r="K17" s="178"/>
    </row>
    <row r="18" spans="1:11" ht="19.5" customHeight="1">
      <c r="A18" s="1872"/>
      <c r="B18" s="170" t="s">
        <v>707</v>
      </c>
      <c r="C18" s="179"/>
      <c r="D18" s="177"/>
      <c r="E18" s="177"/>
      <c r="F18" s="178"/>
      <c r="G18" s="177"/>
      <c r="H18" s="178"/>
      <c r="I18" s="178"/>
      <c r="J18" s="178"/>
      <c r="K18" s="178"/>
    </row>
    <row r="19" spans="1:11" ht="19.5" customHeight="1">
      <c r="A19" s="1872"/>
      <c r="B19" s="170" t="s">
        <v>708</v>
      </c>
      <c r="C19" s="179"/>
      <c r="D19" s="177"/>
      <c r="E19" s="177"/>
      <c r="F19" s="178"/>
      <c r="G19" s="177"/>
      <c r="H19" s="178"/>
      <c r="I19" s="178"/>
      <c r="J19" s="178"/>
      <c r="K19" s="178"/>
    </row>
    <row r="20" spans="1:11" ht="20.100000000000001" customHeight="1">
      <c r="A20" s="180" t="s">
        <v>709</v>
      </c>
      <c r="B20" s="181"/>
      <c r="C20" s="181"/>
      <c r="D20" s="182"/>
      <c r="E20" s="183"/>
      <c r="F20" s="183"/>
      <c r="G20" s="183"/>
      <c r="H20" s="183"/>
      <c r="I20" s="183"/>
      <c r="J20" s="183"/>
      <c r="K20" s="182"/>
    </row>
    <row r="21" spans="1:11" ht="20.100000000000001" customHeight="1">
      <c r="A21" s="160"/>
      <c r="B21" s="184"/>
      <c r="C21" s="184"/>
      <c r="D21" s="185"/>
      <c r="E21" s="186"/>
      <c r="F21" s="186"/>
      <c r="G21" s="186"/>
      <c r="H21" s="186"/>
      <c r="I21" s="186"/>
      <c r="J21" s="186"/>
      <c r="K21" s="187" t="s">
        <v>710</v>
      </c>
    </row>
    <row r="22" spans="1:11" ht="19.5" customHeight="1">
      <c r="A22" s="188" t="s">
        <v>711</v>
      </c>
      <c r="B22" s="184"/>
      <c r="C22" s="188" t="s">
        <v>712</v>
      </c>
      <c r="D22" s="184" t="s">
        <v>713</v>
      </c>
      <c r="F22" s="188" t="s">
        <v>714</v>
      </c>
      <c r="H22" s="188"/>
      <c r="I22" s="188"/>
      <c r="J22" s="188"/>
      <c r="K22" s="185"/>
    </row>
    <row r="23" spans="1:11" ht="19.5" customHeight="1">
      <c r="A23" s="185"/>
      <c r="B23" s="185"/>
      <c r="C23" s="185"/>
      <c r="D23" s="184" t="s">
        <v>715</v>
      </c>
      <c r="F23" s="184"/>
      <c r="G23" s="184"/>
      <c r="H23" s="184"/>
      <c r="I23" s="184"/>
      <c r="J23" s="184"/>
      <c r="K23" s="185"/>
    </row>
    <row r="24" spans="1:11" ht="19.5" customHeight="1">
      <c r="A24" s="189" t="s">
        <v>716</v>
      </c>
      <c r="B24" s="189"/>
      <c r="C24" s="158"/>
      <c r="D24" s="158"/>
      <c r="E24" s="158"/>
      <c r="F24" s="158"/>
      <c r="G24" s="158"/>
      <c r="H24" s="158"/>
      <c r="I24" s="158"/>
      <c r="J24" s="158"/>
      <c r="K24" s="158"/>
    </row>
    <row r="25" spans="1:11" ht="19.5" customHeight="1">
      <c r="A25" s="190" t="s">
        <v>717</v>
      </c>
      <c r="B25" s="189"/>
      <c r="C25" s="158"/>
      <c r="D25" s="158"/>
      <c r="E25" s="158"/>
      <c r="F25" s="158"/>
      <c r="G25" s="158"/>
      <c r="H25" s="158"/>
      <c r="I25" s="158"/>
      <c r="J25" s="158"/>
      <c r="K25" s="158"/>
    </row>
    <row r="26" spans="1:11" ht="18.75" customHeight="1"/>
    <row r="27" spans="1:11" ht="17.25" customHeight="1"/>
    <row r="28" spans="1:11" ht="17.25" customHeight="1"/>
    <row r="29" spans="1:11" ht="17.25" customHeight="1"/>
    <row r="30" spans="1:11" ht="17.25" customHeight="1"/>
    <row r="31" spans="1:11" ht="17.25" customHeight="1"/>
    <row r="32" spans="1:11" ht="17.25" customHeight="1"/>
    <row r="33" ht="17.25" customHeight="1"/>
    <row r="34" ht="17.25" customHeight="1"/>
    <row r="35" ht="17.25" customHeight="1"/>
    <row r="36" ht="17.25" customHeight="1"/>
    <row r="37" ht="17.25" customHeight="1"/>
    <row r="38" ht="17.25" customHeight="1"/>
    <row r="39" ht="17.25" customHeight="1"/>
    <row r="40" ht="17.25" customHeight="1"/>
    <row r="41" ht="17.25" customHeight="1"/>
    <row r="42" ht="17.25" customHeight="1"/>
    <row r="43" ht="17.25" customHeight="1"/>
    <row r="44" ht="17.25" customHeight="1"/>
    <row r="45" ht="17.25" customHeight="1"/>
    <row r="46" ht="17.25" customHeight="1"/>
    <row r="47" ht="17.25" customHeight="1"/>
    <row r="48" ht="17.25" customHeight="1"/>
    <row r="49" ht="17.25" customHeight="1"/>
    <row r="50" ht="17.25" customHeight="1"/>
    <row r="51" ht="17.25" customHeight="1"/>
    <row r="52" ht="17.25" customHeight="1"/>
    <row r="53" ht="17.25" customHeight="1"/>
    <row r="54" ht="17.25" customHeight="1"/>
    <row r="55" ht="17.25" customHeight="1"/>
    <row r="56" ht="17.25" customHeight="1"/>
    <row r="57" ht="17.25" customHeight="1"/>
    <row r="58" ht="17.25" customHeight="1"/>
    <row r="59" ht="17.25" customHeight="1"/>
    <row r="60" ht="17.25" customHeight="1"/>
    <row r="61" ht="17.25" customHeight="1"/>
    <row r="62" ht="17.25" customHeight="1"/>
    <row r="63" ht="17.25" customHeight="1"/>
    <row r="64" ht="17.25" customHeight="1"/>
    <row r="65" ht="17.25" customHeight="1"/>
    <row r="66" ht="17.25" customHeight="1"/>
    <row r="67" ht="17.25" customHeight="1"/>
  </sheetData>
  <mergeCells count="17">
    <mergeCell ref="I1:K1"/>
    <mergeCell ref="I2:K2"/>
    <mergeCell ref="A3:K3"/>
    <mergeCell ref="A4:K4"/>
    <mergeCell ref="A5:K5"/>
    <mergeCell ref="A17:A19"/>
    <mergeCell ref="F6:F7"/>
    <mergeCell ref="G6:G7"/>
    <mergeCell ref="H6:K6"/>
    <mergeCell ref="A8:A10"/>
    <mergeCell ref="A11:A13"/>
    <mergeCell ref="A14:A16"/>
    <mergeCell ref="A6:A7"/>
    <mergeCell ref="B6:B7"/>
    <mergeCell ref="C6:C7"/>
    <mergeCell ref="D6:D7"/>
    <mergeCell ref="E6:E7"/>
  </mergeCells>
  <phoneticPr fontId="4" type="noConversion"/>
  <hyperlinks>
    <hyperlink ref="L1" location="預告統計資料發布時間表!A1" display="回發布時間表" xr:uid="{D57DA66A-02B2-4DA0-8C2F-8D6D8952DFCA}"/>
  </hyperlinks>
  <printOptions horizontalCentered="1" verticalCentered="1"/>
  <pageMargins left="0.74803149606299213" right="0.74803149606299213" top="1.2791338582677159" bottom="1.2791338582677159" header="0.98385826771653495" footer="0.98385826771653495"/>
  <pageSetup paperSize="0" scale="68" fitToWidth="0" fitToHeight="0" pageOrder="overThenDown" orientation="landscape" horizontalDpi="0" verticalDpi="0" copies="0"/>
  <headerFooter alignWithMargins="0"/>
  <drawing r:id="rId1"/>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5F33C11-2A4D-4F70-8D1E-B251DF627F88}">
  <dimension ref="A1:Y1048576"/>
  <sheetViews>
    <sheetView topLeftCell="H1" workbookViewId="0">
      <selection activeCell="Y3" sqref="Y3"/>
    </sheetView>
  </sheetViews>
  <sheetFormatPr defaultRowHeight="12" customHeight="1"/>
  <cols>
    <col min="1" max="1" width="9.625" style="191" customWidth="1"/>
    <col min="2" max="2" width="6.125" style="191" customWidth="1"/>
    <col min="3" max="5" width="7" style="191" customWidth="1"/>
    <col min="6" max="6" width="9.625" style="191" customWidth="1"/>
    <col min="7" max="12" width="8.875" style="191" customWidth="1"/>
    <col min="13" max="13" width="10.375" style="191" customWidth="1"/>
    <col min="14" max="14" width="8.875" style="191" customWidth="1"/>
    <col min="15" max="18" width="7.375" style="191" customWidth="1"/>
    <col min="19" max="20" width="8.875" style="191" customWidth="1"/>
    <col min="21" max="21" width="4.5" style="191" customWidth="1"/>
    <col min="22" max="23" width="7.375" style="191" customWidth="1"/>
    <col min="24" max="24" width="14.875" style="191" customWidth="1"/>
    <col min="25" max="258" width="7" style="191" customWidth="1"/>
    <col min="259" max="16384" width="9" style="191"/>
  </cols>
  <sheetData>
    <row r="1" spans="1:25" ht="16.5" customHeight="1">
      <c r="A1" s="155" t="s">
        <v>684</v>
      </c>
      <c r="B1" s="156"/>
      <c r="F1" s="192"/>
      <c r="G1" s="192"/>
      <c r="H1" s="192"/>
      <c r="I1" s="192"/>
      <c r="J1" s="192"/>
      <c r="K1" s="192"/>
      <c r="L1" s="192"/>
      <c r="M1" s="192"/>
      <c r="N1" s="192"/>
      <c r="O1" s="192"/>
      <c r="P1" s="192"/>
      <c r="Q1" s="192"/>
      <c r="R1" s="192"/>
      <c r="S1" s="192"/>
      <c r="T1" s="1877" t="s">
        <v>685</v>
      </c>
      <c r="U1" s="1877"/>
      <c r="V1" s="1883" t="s">
        <v>686</v>
      </c>
      <c r="W1" s="1883"/>
      <c r="X1" s="1883"/>
    </row>
    <row r="2" spans="1:25" ht="16.5" customHeight="1" thickBot="1">
      <c r="A2" s="164" t="s">
        <v>687</v>
      </c>
      <c r="B2" s="165" t="s">
        <v>688</v>
      </c>
      <c r="C2" s="193"/>
      <c r="D2" s="192"/>
      <c r="E2" s="192"/>
      <c r="F2" s="192"/>
      <c r="G2" s="192"/>
      <c r="H2" s="192"/>
      <c r="I2" s="192"/>
      <c r="J2" s="192"/>
      <c r="K2" s="192"/>
      <c r="L2" s="192"/>
      <c r="M2" s="192"/>
      <c r="N2" s="192"/>
      <c r="O2" s="192"/>
      <c r="P2" s="192"/>
      <c r="Q2" s="192"/>
      <c r="R2" s="192"/>
      <c r="S2" s="192"/>
      <c r="T2" s="1884" t="s">
        <v>689</v>
      </c>
      <c r="U2" s="1884"/>
      <c r="V2" s="1884" t="s">
        <v>719</v>
      </c>
      <c r="W2" s="1884"/>
      <c r="X2" s="1884"/>
    </row>
    <row r="3" spans="1:25" ht="21" customHeight="1">
      <c r="A3" s="1885"/>
      <c r="B3" s="1885"/>
      <c r="C3" s="1885"/>
      <c r="D3" s="1885"/>
      <c r="E3" s="1885"/>
      <c r="F3" s="1885"/>
      <c r="G3" s="1885"/>
      <c r="H3" s="1885"/>
      <c r="I3" s="1885"/>
      <c r="J3" s="1885"/>
      <c r="K3" s="1885"/>
      <c r="L3" s="1885"/>
      <c r="M3" s="1885"/>
      <c r="N3" s="1885"/>
      <c r="O3" s="1885"/>
      <c r="P3" s="1885"/>
      <c r="Q3" s="1885"/>
      <c r="R3" s="1885"/>
      <c r="S3" s="1885"/>
      <c r="T3" s="1885"/>
      <c r="U3" s="1885"/>
      <c r="V3" s="1885"/>
      <c r="W3" s="1885"/>
      <c r="X3" s="1885"/>
      <c r="Y3" s="130" t="s">
        <v>62</v>
      </c>
    </row>
    <row r="4" spans="1:25" ht="24.95" customHeight="1">
      <c r="A4" s="1882" t="s">
        <v>720</v>
      </c>
      <c r="B4" s="1882"/>
      <c r="C4" s="1882"/>
      <c r="D4" s="1882"/>
      <c r="E4" s="1882"/>
      <c r="F4" s="1882"/>
      <c r="G4" s="1882"/>
      <c r="H4" s="1882"/>
      <c r="I4" s="1882"/>
      <c r="J4" s="1882"/>
      <c r="K4" s="1882"/>
      <c r="L4" s="1882"/>
      <c r="M4" s="1882"/>
      <c r="N4" s="1882"/>
      <c r="O4" s="1882"/>
      <c r="P4" s="1882"/>
      <c r="Q4" s="1882"/>
      <c r="R4" s="1882"/>
      <c r="S4" s="1882"/>
      <c r="T4" s="1882"/>
      <c r="U4" s="1882"/>
      <c r="V4" s="1882"/>
      <c r="W4" s="1882"/>
      <c r="X4" s="1882"/>
    </row>
    <row r="5" spans="1:25" ht="21" customHeight="1">
      <c r="A5" s="1886" t="s">
        <v>721</v>
      </c>
      <c r="B5" s="1886"/>
      <c r="C5" s="1886"/>
      <c r="D5" s="1886"/>
      <c r="E5" s="1886"/>
      <c r="F5" s="1886"/>
      <c r="G5" s="1886"/>
      <c r="H5" s="1886"/>
      <c r="I5" s="1886"/>
      <c r="J5" s="1886"/>
      <c r="K5" s="1886"/>
      <c r="L5" s="1886"/>
      <c r="M5" s="1886"/>
      <c r="N5" s="1886"/>
      <c r="O5" s="1886"/>
      <c r="P5" s="1886"/>
      <c r="Q5" s="1886"/>
      <c r="R5" s="1886"/>
      <c r="S5" s="1886"/>
      <c r="T5" s="1886"/>
      <c r="U5" s="1886"/>
      <c r="V5" s="1886"/>
      <c r="W5" s="1886"/>
      <c r="X5" s="1886"/>
    </row>
    <row r="6" spans="1:25" s="198" customFormat="1" ht="28.5" customHeight="1">
      <c r="A6" s="1887" t="s">
        <v>693</v>
      </c>
      <c r="B6" s="1888" t="s">
        <v>694</v>
      </c>
      <c r="C6" s="1888" t="s">
        <v>722</v>
      </c>
      <c r="D6" s="1888"/>
      <c r="E6" s="1888"/>
      <c r="F6" s="1888"/>
      <c r="G6" s="1888" t="s">
        <v>723</v>
      </c>
      <c r="H6" s="1888"/>
      <c r="I6" s="1888"/>
      <c r="J6" s="1888"/>
      <c r="K6" s="1888"/>
      <c r="L6" s="1888"/>
      <c r="M6" s="1888"/>
      <c r="N6" s="1888"/>
      <c r="O6" s="1888"/>
      <c r="P6" s="1888"/>
      <c r="Q6" s="1888"/>
      <c r="R6" s="1888"/>
      <c r="S6" s="1889" t="s">
        <v>724</v>
      </c>
      <c r="T6" s="1889"/>
      <c r="U6" s="1889"/>
      <c r="V6" s="1889"/>
      <c r="W6" s="1889"/>
      <c r="X6" s="1889"/>
    </row>
    <row r="7" spans="1:25" s="198" customFormat="1" ht="22.5" customHeight="1">
      <c r="A7" s="1887"/>
      <c r="B7" s="1888"/>
      <c r="C7" s="1888" t="s">
        <v>725</v>
      </c>
      <c r="D7" s="1888"/>
      <c r="E7" s="1888"/>
      <c r="F7" s="1888" t="s">
        <v>726</v>
      </c>
      <c r="G7" s="1888" t="s">
        <v>725</v>
      </c>
      <c r="H7" s="1888" t="s">
        <v>727</v>
      </c>
      <c r="I7" s="1892" t="s">
        <v>728</v>
      </c>
      <c r="J7" s="1888" t="s">
        <v>729</v>
      </c>
      <c r="K7" s="1888" t="s">
        <v>730</v>
      </c>
      <c r="L7" s="1889" t="s">
        <v>731</v>
      </c>
      <c r="M7" s="199"/>
      <c r="N7" s="1888" t="s">
        <v>732</v>
      </c>
      <c r="O7" s="1888" t="s">
        <v>733</v>
      </c>
      <c r="P7" s="1888"/>
      <c r="Q7" s="1888" t="s">
        <v>734</v>
      </c>
      <c r="R7" s="1888"/>
      <c r="S7" s="1888" t="s">
        <v>725</v>
      </c>
      <c r="T7" s="1888" t="s">
        <v>727</v>
      </c>
      <c r="U7" s="1888" t="s">
        <v>733</v>
      </c>
      <c r="V7" s="1888"/>
      <c r="W7" s="1889" t="s">
        <v>734</v>
      </c>
      <c r="X7" s="1889"/>
    </row>
    <row r="8" spans="1:25" s="198" customFormat="1" ht="41.25" customHeight="1">
      <c r="A8" s="1887"/>
      <c r="B8" s="1888"/>
      <c r="C8" s="200" t="s">
        <v>701</v>
      </c>
      <c r="D8" s="200" t="s">
        <v>735</v>
      </c>
      <c r="E8" s="200" t="s">
        <v>736</v>
      </c>
      <c r="F8" s="1888"/>
      <c r="G8" s="1888"/>
      <c r="H8" s="1888"/>
      <c r="I8" s="1892"/>
      <c r="J8" s="1888"/>
      <c r="K8" s="1888"/>
      <c r="L8" s="1889"/>
      <c r="M8" s="201" t="s">
        <v>737</v>
      </c>
      <c r="N8" s="1888"/>
      <c r="O8" s="196" t="s">
        <v>738</v>
      </c>
      <c r="P8" s="196" t="s">
        <v>739</v>
      </c>
      <c r="Q8" s="196" t="s">
        <v>740</v>
      </c>
      <c r="R8" s="196" t="s">
        <v>739</v>
      </c>
      <c r="S8" s="1888"/>
      <c r="T8" s="1888"/>
      <c r="U8" s="202" t="s">
        <v>741</v>
      </c>
      <c r="V8" s="197" t="s">
        <v>739</v>
      </c>
      <c r="W8" s="196" t="s">
        <v>740</v>
      </c>
      <c r="X8" s="197" t="s">
        <v>739</v>
      </c>
    </row>
    <row r="9" spans="1:25" s="207" customFormat="1" ht="23.25" customHeight="1">
      <c r="A9" s="1887" t="s">
        <v>705</v>
      </c>
      <c r="B9" s="203" t="s">
        <v>701</v>
      </c>
      <c r="C9" s="204">
        <v>10</v>
      </c>
      <c r="D9" s="204">
        <v>7</v>
      </c>
      <c r="E9" s="204">
        <f>E10</f>
        <v>3</v>
      </c>
      <c r="F9" s="204">
        <f>F10</f>
        <v>51632</v>
      </c>
      <c r="G9" s="204">
        <f>G10</f>
        <v>1</v>
      </c>
      <c r="H9" s="204">
        <f>H10</f>
        <v>2880</v>
      </c>
      <c r="I9" s="204">
        <v>573</v>
      </c>
      <c r="J9" s="204">
        <v>2307</v>
      </c>
      <c r="K9" s="204">
        <f>K10</f>
        <v>39</v>
      </c>
      <c r="L9" s="204" t="str">
        <f>L10</f>
        <v>-</v>
      </c>
      <c r="M9" s="204" t="s">
        <v>706</v>
      </c>
      <c r="N9" s="204">
        <f>N10</f>
        <v>39</v>
      </c>
      <c r="O9" s="204" t="str">
        <f>O10</f>
        <v>-</v>
      </c>
      <c r="P9" s="204" t="str">
        <f>P10</f>
        <v>-</v>
      </c>
      <c r="Q9" s="204" t="str">
        <f>Q10</f>
        <v>-</v>
      </c>
      <c r="R9" s="204" t="str">
        <f>R10</f>
        <v>-</v>
      </c>
      <c r="S9" s="204">
        <v>10</v>
      </c>
      <c r="T9" s="204">
        <f>T10</f>
        <v>48752</v>
      </c>
      <c r="U9" s="204" t="str">
        <f>U10</f>
        <v>-</v>
      </c>
      <c r="V9" s="204" t="str">
        <f>V10</f>
        <v>-</v>
      </c>
      <c r="W9" s="205">
        <v>1</v>
      </c>
      <c r="X9" s="206">
        <v>34</v>
      </c>
    </row>
    <row r="10" spans="1:25" ht="23.25" customHeight="1">
      <c r="A10" s="1887"/>
      <c r="B10" s="195" t="s">
        <v>707</v>
      </c>
      <c r="C10" s="208">
        <v>10</v>
      </c>
      <c r="D10" s="208">
        <v>7</v>
      </c>
      <c r="E10" s="208">
        <v>3</v>
      </c>
      <c r="F10" s="209">
        <v>51632</v>
      </c>
      <c r="G10" s="209">
        <v>1</v>
      </c>
      <c r="H10" s="209">
        <v>2880</v>
      </c>
      <c r="I10" s="209">
        <v>573</v>
      </c>
      <c r="J10" s="209">
        <v>2307</v>
      </c>
      <c r="K10" s="209">
        <v>39</v>
      </c>
      <c r="L10" s="209" t="s">
        <v>706</v>
      </c>
      <c r="M10" s="209" t="s">
        <v>706</v>
      </c>
      <c r="N10" s="209">
        <v>39</v>
      </c>
      <c r="O10" s="209" t="s">
        <v>706</v>
      </c>
      <c r="P10" s="209" t="s">
        <v>706</v>
      </c>
      <c r="Q10" s="209" t="s">
        <v>706</v>
      </c>
      <c r="R10" s="209" t="s">
        <v>706</v>
      </c>
      <c r="S10" s="209">
        <v>10</v>
      </c>
      <c r="T10" s="209">
        <v>48752</v>
      </c>
      <c r="U10" s="210" t="s">
        <v>706</v>
      </c>
      <c r="V10" s="210" t="s">
        <v>706</v>
      </c>
      <c r="W10" s="211">
        <v>1</v>
      </c>
      <c r="X10" s="211">
        <v>34</v>
      </c>
    </row>
    <row r="11" spans="1:25" ht="23.25" customHeight="1">
      <c r="A11" s="1887"/>
      <c r="B11" s="195" t="s">
        <v>708</v>
      </c>
      <c r="C11" s="212" t="s">
        <v>706</v>
      </c>
      <c r="D11" s="212" t="s">
        <v>706</v>
      </c>
      <c r="E11" s="212" t="s">
        <v>706</v>
      </c>
      <c r="F11" s="212" t="s">
        <v>706</v>
      </c>
      <c r="G11" s="212" t="s">
        <v>706</v>
      </c>
      <c r="H11" s="212" t="s">
        <v>706</v>
      </c>
      <c r="I11" s="212" t="s">
        <v>706</v>
      </c>
      <c r="J11" s="212" t="s">
        <v>706</v>
      </c>
      <c r="K11" s="212" t="s">
        <v>706</v>
      </c>
      <c r="L11" s="212" t="s">
        <v>706</v>
      </c>
      <c r="M11" s="212" t="s">
        <v>706</v>
      </c>
      <c r="N11" s="212" t="s">
        <v>706</v>
      </c>
      <c r="O11" s="212" t="s">
        <v>706</v>
      </c>
      <c r="P11" s="212" t="s">
        <v>706</v>
      </c>
      <c r="Q11" s="212" t="s">
        <v>706</v>
      </c>
      <c r="R11" s="212" t="s">
        <v>706</v>
      </c>
      <c r="S11" s="212" t="s">
        <v>706</v>
      </c>
      <c r="T11" s="212" t="s">
        <v>706</v>
      </c>
      <c r="U11" s="212" t="s">
        <v>706</v>
      </c>
      <c r="V11" s="212" t="s">
        <v>706</v>
      </c>
      <c r="W11" s="212" t="s">
        <v>706</v>
      </c>
      <c r="X11" s="213" t="s">
        <v>706</v>
      </c>
    </row>
    <row r="12" spans="1:25" s="207" customFormat="1" ht="23.25" customHeight="1">
      <c r="A12" s="1890"/>
      <c r="B12" s="195" t="s">
        <v>701</v>
      </c>
      <c r="C12" s="214"/>
      <c r="D12" s="214"/>
      <c r="E12" s="214"/>
      <c r="F12" s="214"/>
      <c r="G12" s="214"/>
      <c r="H12" s="214"/>
      <c r="I12" s="214"/>
      <c r="J12" s="214"/>
      <c r="K12" s="214"/>
      <c r="L12" s="214"/>
      <c r="M12" s="214"/>
      <c r="N12" s="214"/>
      <c r="O12" s="214"/>
      <c r="P12" s="214"/>
      <c r="Q12" s="214"/>
      <c r="R12" s="214"/>
      <c r="S12" s="214"/>
      <c r="T12" s="214"/>
      <c r="U12" s="215"/>
      <c r="V12" s="215"/>
      <c r="W12" s="215"/>
      <c r="X12" s="215"/>
    </row>
    <row r="13" spans="1:25" ht="23.25" customHeight="1">
      <c r="A13" s="1890"/>
      <c r="B13" s="195" t="s">
        <v>707</v>
      </c>
      <c r="C13" s="216"/>
      <c r="D13" s="216"/>
      <c r="E13" s="216"/>
      <c r="F13" s="209"/>
      <c r="G13" s="209"/>
      <c r="H13" s="209"/>
      <c r="I13" s="209"/>
      <c r="J13" s="209"/>
      <c r="K13" s="209"/>
      <c r="L13" s="209"/>
      <c r="M13" s="209"/>
      <c r="N13" s="209"/>
      <c r="O13" s="209"/>
      <c r="P13" s="209"/>
      <c r="Q13" s="209"/>
      <c r="R13" s="209"/>
      <c r="S13" s="209"/>
      <c r="T13" s="209"/>
      <c r="U13" s="217"/>
      <c r="V13" s="217"/>
      <c r="W13" s="217"/>
      <c r="X13" s="217"/>
    </row>
    <row r="14" spans="1:25" ht="23.25" customHeight="1">
      <c r="A14" s="1890"/>
      <c r="B14" s="195" t="s">
        <v>708</v>
      </c>
      <c r="C14" s="216"/>
      <c r="D14" s="216"/>
      <c r="E14" s="216"/>
      <c r="F14" s="209"/>
      <c r="G14" s="209"/>
      <c r="H14" s="209"/>
      <c r="I14" s="209"/>
      <c r="J14" s="209"/>
      <c r="K14" s="209"/>
      <c r="L14" s="209"/>
      <c r="M14" s="209"/>
      <c r="N14" s="209"/>
      <c r="O14" s="209"/>
      <c r="P14" s="209"/>
      <c r="Q14" s="209"/>
      <c r="R14" s="209"/>
      <c r="S14" s="209"/>
      <c r="T14" s="209"/>
      <c r="U14" s="217"/>
      <c r="V14" s="217"/>
      <c r="W14" s="217"/>
      <c r="X14" s="217"/>
    </row>
    <row r="15" spans="1:25" s="207" customFormat="1" ht="23.25" customHeight="1">
      <c r="A15" s="1890"/>
      <c r="B15" s="195" t="s">
        <v>701</v>
      </c>
      <c r="C15" s="214"/>
      <c r="D15" s="214"/>
      <c r="E15" s="214"/>
      <c r="F15" s="214"/>
      <c r="G15" s="214"/>
      <c r="H15" s="214"/>
      <c r="I15" s="214"/>
      <c r="J15" s="214"/>
      <c r="K15" s="214"/>
      <c r="L15" s="214"/>
      <c r="M15" s="214"/>
      <c r="N15" s="214"/>
      <c r="O15" s="214"/>
      <c r="P15" s="214"/>
      <c r="Q15" s="214"/>
      <c r="R15" s="214"/>
      <c r="S15" s="214"/>
      <c r="T15" s="214"/>
      <c r="U15" s="215"/>
      <c r="V15" s="215"/>
      <c r="W15" s="215"/>
      <c r="X15" s="215"/>
    </row>
    <row r="16" spans="1:25" ht="23.25" customHeight="1">
      <c r="A16" s="1890"/>
      <c r="B16" s="195" t="s">
        <v>707</v>
      </c>
      <c r="C16" s="216"/>
      <c r="D16" s="216"/>
      <c r="E16" s="216"/>
      <c r="F16" s="209"/>
      <c r="G16" s="209"/>
      <c r="H16" s="209"/>
      <c r="I16" s="209"/>
      <c r="J16" s="209"/>
      <c r="K16" s="209"/>
      <c r="L16" s="209"/>
      <c r="M16" s="209"/>
      <c r="N16" s="209"/>
      <c r="O16" s="209"/>
      <c r="P16" s="209"/>
      <c r="Q16" s="209"/>
      <c r="R16" s="209"/>
      <c r="S16" s="209"/>
      <c r="T16" s="209"/>
      <c r="U16" s="217"/>
      <c r="V16" s="217"/>
      <c r="W16" s="217"/>
      <c r="X16" s="217"/>
    </row>
    <row r="17" spans="1:24" ht="23.25" customHeight="1">
      <c r="A17" s="1890"/>
      <c r="B17" s="195" t="s">
        <v>708</v>
      </c>
      <c r="C17" s="216"/>
      <c r="D17" s="216"/>
      <c r="E17" s="216"/>
      <c r="F17" s="209"/>
      <c r="G17" s="209"/>
      <c r="H17" s="209"/>
      <c r="I17" s="209"/>
      <c r="J17" s="209"/>
      <c r="K17" s="209"/>
      <c r="L17" s="209"/>
      <c r="M17" s="209"/>
      <c r="N17" s="209"/>
      <c r="O17" s="209"/>
      <c r="P17" s="209"/>
      <c r="Q17" s="209"/>
      <c r="R17" s="209"/>
      <c r="S17" s="209"/>
      <c r="T17" s="209"/>
      <c r="U17" s="217"/>
      <c r="V17" s="217"/>
      <c r="W17" s="217"/>
      <c r="X17" s="217"/>
    </row>
    <row r="18" spans="1:24" s="207" customFormat="1" ht="23.25" customHeight="1">
      <c r="A18" s="1890"/>
      <c r="B18" s="195" t="s">
        <v>701</v>
      </c>
      <c r="C18" s="214"/>
      <c r="D18" s="214"/>
      <c r="E18" s="214"/>
      <c r="F18" s="214"/>
      <c r="G18" s="214"/>
      <c r="H18" s="214"/>
      <c r="I18" s="214"/>
      <c r="J18" s="214"/>
      <c r="K18" s="214"/>
      <c r="L18" s="214"/>
      <c r="M18" s="214"/>
      <c r="N18" s="214"/>
      <c r="O18" s="214"/>
      <c r="P18" s="214"/>
      <c r="Q18" s="214"/>
      <c r="R18" s="214"/>
      <c r="S18" s="214"/>
      <c r="T18" s="214"/>
      <c r="U18" s="215"/>
      <c r="V18" s="215"/>
      <c r="W18" s="215"/>
      <c r="X18" s="215"/>
    </row>
    <row r="19" spans="1:24" ht="23.25" customHeight="1">
      <c r="A19" s="1890"/>
      <c r="B19" s="195" t="s">
        <v>707</v>
      </c>
      <c r="C19" s="216"/>
      <c r="D19" s="216"/>
      <c r="E19" s="216"/>
      <c r="F19" s="209"/>
      <c r="G19" s="209"/>
      <c r="H19" s="209"/>
      <c r="I19" s="209"/>
      <c r="J19" s="209"/>
      <c r="K19" s="209"/>
      <c r="L19" s="209"/>
      <c r="M19" s="209"/>
      <c r="N19" s="209"/>
      <c r="O19" s="209"/>
      <c r="P19" s="209"/>
      <c r="Q19" s="209"/>
      <c r="R19" s="209"/>
      <c r="S19" s="209"/>
      <c r="T19" s="209"/>
      <c r="U19" s="217"/>
      <c r="V19" s="217"/>
      <c r="W19" s="217"/>
      <c r="X19" s="217"/>
    </row>
    <row r="20" spans="1:24" ht="23.25" customHeight="1">
      <c r="A20" s="1890"/>
      <c r="B20" s="195" t="s">
        <v>708</v>
      </c>
      <c r="C20" s="216"/>
      <c r="D20" s="216"/>
      <c r="E20" s="216"/>
      <c r="F20" s="209"/>
      <c r="G20" s="209"/>
      <c r="H20" s="209"/>
      <c r="I20" s="209"/>
      <c r="J20" s="209"/>
      <c r="K20" s="209"/>
      <c r="L20" s="209"/>
      <c r="M20" s="209"/>
      <c r="N20" s="209"/>
      <c r="O20" s="209"/>
      <c r="P20" s="209"/>
      <c r="Q20" s="209"/>
      <c r="R20" s="209"/>
      <c r="S20" s="209"/>
      <c r="T20" s="209"/>
      <c r="U20" s="217"/>
      <c r="V20" s="217"/>
      <c r="W20" s="217"/>
      <c r="X20" s="217"/>
    </row>
    <row r="21" spans="1:24" s="185" customFormat="1" ht="24" customHeight="1">
      <c r="A21" s="180" t="s">
        <v>709</v>
      </c>
      <c r="B21" s="1891" t="s">
        <v>742</v>
      </c>
      <c r="C21" s="1891"/>
      <c r="D21" s="1891"/>
      <c r="E21" s="1891"/>
      <c r="F21" s="1891"/>
      <c r="G21" s="1891"/>
      <c r="H21" s="1891"/>
      <c r="I21" s="1891"/>
      <c r="J21" s="1891"/>
      <c r="K21" s="1891"/>
      <c r="L21" s="1891"/>
      <c r="M21" s="1891"/>
      <c r="N21" s="1891"/>
      <c r="O21" s="183"/>
      <c r="P21" s="218"/>
      <c r="Q21" s="183"/>
      <c r="R21" s="218"/>
      <c r="S21" s="182"/>
      <c r="T21" s="182"/>
      <c r="U21" s="182"/>
      <c r="V21" s="182"/>
      <c r="W21" s="182"/>
      <c r="X21" s="182"/>
    </row>
    <row r="22" spans="1:24" s="185" customFormat="1" ht="16.899999999999999" customHeight="1">
      <c r="A22" s="160"/>
      <c r="B22" s="184"/>
      <c r="C22" s="184"/>
      <c r="D22" s="184"/>
      <c r="E22" s="184"/>
      <c r="G22" s="186"/>
      <c r="H22" s="186"/>
      <c r="J22" s="186"/>
      <c r="K22" s="186"/>
      <c r="M22" s="184"/>
      <c r="N22" s="184"/>
      <c r="O22" s="186"/>
      <c r="P22" s="187"/>
      <c r="Q22" s="186"/>
      <c r="R22" s="187"/>
      <c r="X22" s="187" t="s">
        <v>743</v>
      </c>
    </row>
    <row r="23" spans="1:24" s="185" customFormat="1" ht="13.5" customHeight="1">
      <c r="A23" s="188" t="s">
        <v>711</v>
      </c>
      <c r="B23" s="184"/>
      <c r="C23" s="184"/>
      <c r="D23" s="184"/>
      <c r="E23" s="184"/>
      <c r="F23" s="186" t="s">
        <v>744</v>
      </c>
      <c r="H23" s="184"/>
      <c r="K23" s="184" t="s">
        <v>745</v>
      </c>
      <c r="M23" s="184"/>
      <c r="O23" s="184"/>
      <c r="P23" s="186" t="s">
        <v>714</v>
      </c>
    </row>
    <row r="24" spans="1:24" s="185" customFormat="1" ht="13.5" customHeight="1">
      <c r="H24" s="184"/>
      <c r="K24" s="184" t="s">
        <v>746</v>
      </c>
      <c r="M24" s="184"/>
      <c r="N24" s="188"/>
      <c r="O24" s="184"/>
      <c r="Q24" s="184"/>
      <c r="S24" s="184"/>
    </row>
    <row r="25" spans="1:24" ht="16.5" customHeight="1">
      <c r="A25" s="219" t="s">
        <v>716</v>
      </c>
      <c r="B25" s="219"/>
      <c r="C25" s="192"/>
      <c r="D25" s="192"/>
      <c r="E25" s="192"/>
      <c r="F25" s="192"/>
      <c r="G25" s="192"/>
      <c r="H25" s="192"/>
      <c r="I25" s="192"/>
      <c r="J25" s="192"/>
      <c r="K25" s="192"/>
      <c r="L25" s="192"/>
      <c r="M25" s="192"/>
      <c r="N25" s="192"/>
      <c r="O25" s="192"/>
      <c r="P25" s="192"/>
      <c r="Q25" s="192"/>
      <c r="R25" s="192"/>
      <c r="S25" s="192"/>
      <c r="T25" s="192"/>
    </row>
    <row r="26" spans="1:24" ht="16.5" customHeight="1">
      <c r="A26" s="190" t="s">
        <v>747</v>
      </c>
      <c r="B26" s="219"/>
      <c r="C26" s="192"/>
      <c r="D26" s="192"/>
      <c r="E26" s="192"/>
      <c r="F26" s="192"/>
      <c r="G26" s="192"/>
      <c r="H26" s="192"/>
      <c r="I26" s="192"/>
      <c r="J26" s="192"/>
      <c r="K26" s="192"/>
      <c r="L26" s="192"/>
      <c r="M26" s="192"/>
      <c r="N26" s="192"/>
      <c r="O26" s="192"/>
      <c r="P26" s="192"/>
      <c r="Q26" s="192"/>
      <c r="R26" s="192"/>
      <c r="S26" s="192"/>
      <c r="T26" s="192"/>
    </row>
    <row r="27" spans="1:24" ht="16.5" customHeight="1">
      <c r="B27" s="220" t="s">
        <v>748</v>
      </c>
    </row>
    <row r="28" spans="1:24" ht="15.6" customHeight="1"/>
    <row r="29" spans="1:24" ht="16.5" customHeight="1"/>
    <row r="30" spans="1:24" ht="16.5" customHeight="1"/>
    <row r="31" spans="1:24" s="198" customFormat="1" ht="28.5" customHeight="1"/>
    <row r="32" spans="1:24" s="198" customFormat="1" ht="28.5" customHeight="1"/>
    <row r="33" spans="21:24" s="198" customFormat="1" ht="53.25" customHeight="1"/>
    <row r="34" spans="21:24" s="207" customFormat="1" ht="23.25" customHeight="1"/>
    <row r="35" spans="21:24" ht="23.25" customHeight="1"/>
    <row r="36" spans="21:24" ht="23.25" customHeight="1"/>
    <row r="37" spans="21:24" s="207" customFormat="1" ht="23.25" customHeight="1"/>
    <row r="38" spans="21:24" ht="23.25" customHeight="1"/>
    <row r="39" spans="21:24" ht="23.25" customHeight="1"/>
    <row r="40" spans="21:24" s="207" customFormat="1" ht="23.25" customHeight="1"/>
    <row r="41" spans="21:24" ht="23.25" customHeight="1"/>
    <row r="42" spans="21:24" ht="23.25" customHeight="1"/>
    <row r="43" spans="21:24" s="207" customFormat="1" ht="23.25" customHeight="1"/>
    <row r="44" spans="21:24" ht="23.25" customHeight="1"/>
    <row r="45" spans="21:24" ht="23.25" customHeight="1"/>
    <row r="46" spans="21:24" ht="14.25" customHeight="1"/>
    <row r="47" spans="21:24" ht="14.25" customHeight="1"/>
    <row r="48" spans="21:24" ht="16.5" customHeight="1">
      <c r="U48" s="192"/>
      <c r="V48" s="192"/>
      <c r="W48" s="192"/>
      <c r="X48" s="192"/>
    </row>
    <row r="49" spans="1:24" ht="16.5" customHeight="1">
      <c r="U49" s="192"/>
      <c r="V49" s="192"/>
      <c r="W49" s="192"/>
      <c r="X49" s="192"/>
    </row>
    <row r="50" spans="1:24" ht="12" customHeight="1">
      <c r="A50" s="221"/>
      <c r="B50" s="221"/>
      <c r="C50" s="221"/>
      <c r="D50" s="221"/>
      <c r="E50" s="221"/>
      <c r="F50" s="221"/>
      <c r="G50" s="221"/>
      <c r="H50" s="221"/>
      <c r="I50" s="221"/>
      <c r="J50" s="221"/>
      <c r="K50" s="221"/>
      <c r="L50" s="221"/>
      <c r="M50" s="221"/>
      <c r="N50" s="221"/>
      <c r="O50" s="221"/>
      <c r="P50" s="221"/>
      <c r="Q50" s="221"/>
      <c r="R50" s="221"/>
      <c r="S50" s="221"/>
      <c r="T50" s="221"/>
      <c r="U50" s="221"/>
      <c r="V50" s="221"/>
      <c r="W50" s="221"/>
      <c r="X50" s="221"/>
    </row>
    <row r="1048574" ht="12.75" customHeight="1"/>
    <row r="1048575" ht="12.75" customHeight="1"/>
    <row r="1048576" ht="12.75" customHeight="1"/>
  </sheetData>
  <mergeCells count="32">
    <mergeCell ref="A12:A14"/>
    <mergeCell ref="A15:A17"/>
    <mergeCell ref="A18:A20"/>
    <mergeCell ref="B21:N21"/>
    <mergeCell ref="Q7:R7"/>
    <mergeCell ref="A9:A11"/>
    <mergeCell ref="I7:I8"/>
    <mergeCell ref="J7:J8"/>
    <mergeCell ref="K7:K8"/>
    <mergeCell ref="L7:L8"/>
    <mergeCell ref="A5:X5"/>
    <mergeCell ref="A6:A8"/>
    <mergeCell ref="B6:B8"/>
    <mergeCell ref="C6:F6"/>
    <mergeCell ref="G6:R6"/>
    <mergeCell ref="S6:X6"/>
    <mergeCell ref="C7:E7"/>
    <mergeCell ref="F7:F8"/>
    <mergeCell ref="G7:G8"/>
    <mergeCell ref="H7:H8"/>
    <mergeCell ref="S7:S8"/>
    <mergeCell ref="T7:T8"/>
    <mergeCell ref="U7:V7"/>
    <mergeCell ref="W7:X7"/>
    <mergeCell ref="N7:N8"/>
    <mergeCell ref="O7:P7"/>
    <mergeCell ref="A4:X4"/>
    <mergeCell ref="T1:U1"/>
    <mergeCell ref="V1:X1"/>
    <mergeCell ref="T2:U2"/>
    <mergeCell ref="V2:X2"/>
    <mergeCell ref="A3:X3"/>
  </mergeCells>
  <phoneticPr fontId="4" type="noConversion"/>
  <hyperlinks>
    <hyperlink ref="Y3" location="預告統計資料發布時間表!A1" display="回發布時間表" xr:uid="{18E4E428-6E8C-425C-8343-404D1DA2FA83}"/>
  </hyperlinks>
  <printOptions horizontalCentered="1" verticalCentered="1"/>
  <pageMargins left="0.59015748031496096" right="0.55157480314960605" top="1.082677165354331" bottom="0.88543307086614198" header="0.78740157480314998" footer="0.59015748031496096"/>
  <pageSetup paperSize="0" scale="60" fitToWidth="0" fitToHeight="0" pageOrder="overThenDown" orientation="landscape" horizontalDpi="0" verticalDpi="0" copies="0"/>
  <headerFooter alignWithMargins="0"/>
  <drawing r:id="rId1"/>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44621D-7A28-4DB4-8F35-9B808850B1AF}">
  <dimension ref="A1:U1048576"/>
  <sheetViews>
    <sheetView workbookViewId="0">
      <selection activeCell="U1" sqref="U1"/>
    </sheetView>
  </sheetViews>
  <sheetFormatPr defaultRowHeight="12" customHeight="1"/>
  <cols>
    <col min="1" max="1" width="9.25" style="224" customWidth="1"/>
    <col min="2" max="2" width="6.375" style="224" customWidth="1"/>
    <col min="3" max="3" width="6.875" style="224" customWidth="1"/>
    <col min="4" max="4" width="7.375" style="224" customWidth="1"/>
    <col min="5" max="5" width="6.625" style="224" customWidth="1"/>
    <col min="6" max="6" width="6.75" style="224" customWidth="1"/>
    <col min="7" max="8" width="6.875" style="224" customWidth="1"/>
    <col min="9" max="9" width="7.375" style="224" customWidth="1"/>
    <col min="10" max="11" width="7" style="224" customWidth="1"/>
    <col min="12" max="12" width="6.875" style="224" customWidth="1"/>
    <col min="13" max="13" width="7" style="224" customWidth="1"/>
    <col min="14" max="14" width="7.125" style="224" customWidth="1"/>
    <col min="15" max="15" width="6.75" style="224" customWidth="1"/>
    <col min="16" max="16" width="7" style="224" customWidth="1"/>
    <col min="17" max="18" width="6.75" style="224" customWidth="1"/>
    <col min="19" max="19" width="7.125" style="224" customWidth="1"/>
    <col min="20" max="20" width="7" style="224" customWidth="1"/>
    <col min="21" max="16384" width="9" style="224"/>
  </cols>
  <sheetData>
    <row r="1" spans="1:21" ht="16.5" customHeight="1">
      <c r="A1" s="155" t="s">
        <v>684</v>
      </c>
      <c r="B1" s="156"/>
      <c r="C1" s="222"/>
      <c r="D1" s="222"/>
      <c r="E1" s="222"/>
      <c r="F1" s="223"/>
      <c r="G1" s="223"/>
      <c r="H1" s="223"/>
      <c r="I1" s="223"/>
      <c r="J1" s="223"/>
      <c r="K1" s="223"/>
      <c r="P1" s="1877" t="s">
        <v>685</v>
      </c>
      <c r="Q1" s="1877"/>
      <c r="R1" s="1883" t="s">
        <v>686</v>
      </c>
      <c r="S1" s="1883"/>
      <c r="T1" s="1883"/>
      <c r="U1" s="130" t="s">
        <v>62</v>
      </c>
    </row>
    <row r="2" spans="1:21" ht="16.5" customHeight="1">
      <c r="A2" s="164" t="s">
        <v>687</v>
      </c>
      <c r="B2" s="165" t="s">
        <v>688</v>
      </c>
      <c r="C2" s="222"/>
      <c r="D2" s="222"/>
      <c r="E2" s="222"/>
      <c r="F2" s="223"/>
      <c r="G2" s="223"/>
      <c r="H2" s="223"/>
      <c r="I2" s="223"/>
      <c r="J2" s="223"/>
      <c r="K2" s="223"/>
      <c r="P2" s="1878" t="s">
        <v>689</v>
      </c>
      <c r="Q2" s="1878"/>
      <c r="R2" s="1878" t="s">
        <v>750</v>
      </c>
      <c r="S2" s="1878"/>
      <c r="T2" s="1878"/>
    </row>
    <row r="3" spans="1:21" ht="24.95" customHeight="1">
      <c r="A3" s="1894" t="s">
        <v>751</v>
      </c>
      <c r="B3" s="1894"/>
      <c r="C3" s="1894"/>
      <c r="D3" s="1894"/>
      <c r="E3" s="1894"/>
      <c r="F3" s="1894"/>
      <c r="G3" s="1894"/>
      <c r="H3" s="1894"/>
      <c r="I3" s="1894"/>
      <c r="J3" s="1894"/>
      <c r="K3" s="1894"/>
      <c r="L3" s="1894"/>
      <c r="M3" s="1894"/>
      <c r="N3" s="1894"/>
      <c r="O3" s="1894"/>
      <c r="P3" s="1894"/>
      <c r="Q3" s="1894"/>
      <c r="R3" s="1894"/>
      <c r="S3" s="1894"/>
      <c r="T3" s="1894"/>
    </row>
    <row r="4" spans="1:21" ht="5.0999999999999996" customHeight="1"/>
    <row r="5" spans="1:21" ht="21" customHeight="1">
      <c r="A5" s="1893" t="s">
        <v>692</v>
      </c>
      <c r="B5" s="1893"/>
      <c r="C5" s="1893"/>
      <c r="D5" s="1893"/>
      <c r="E5" s="1893"/>
      <c r="F5" s="1893"/>
      <c r="G5" s="1893"/>
      <c r="H5" s="1893"/>
      <c r="I5" s="1893"/>
      <c r="J5" s="1893"/>
      <c r="K5" s="1893"/>
      <c r="L5" s="1893"/>
      <c r="M5" s="1893"/>
      <c r="N5" s="1893"/>
      <c r="O5" s="1893"/>
      <c r="P5" s="1893"/>
      <c r="Q5" s="1893"/>
      <c r="R5" s="1893"/>
      <c r="S5" s="1893"/>
      <c r="T5" s="1893"/>
    </row>
    <row r="6" spans="1:21" s="228" customFormat="1" ht="32.25" customHeight="1">
      <c r="A6" s="1896" t="s">
        <v>693</v>
      </c>
      <c r="B6" s="1897" t="s">
        <v>694</v>
      </c>
      <c r="C6" s="1897" t="s">
        <v>725</v>
      </c>
      <c r="D6" s="1897"/>
      <c r="E6" s="1897"/>
      <c r="F6" s="1897" t="s">
        <v>752</v>
      </c>
      <c r="G6" s="1897"/>
      <c r="H6" s="1897"/>
      <c r="I6" s="1897" t="s">
        <v>753</v>
      </c>
      <c r="J6" s="1897"/>
      <c r="K6" s="1897"/>
      <c r="L6" s="1897" t="s">
        <v>754</v>
      </c>
      <c r="M6" s="1897"/>
      <c r="N6" s="1897"/>
      <c r="O6" s="1897" t="s">
        <v>755</v>
      </c>
      <c r="P6" s="1897"/>
      <c r="Q6" s="1897"/>
      <c r="R6" s="1898" t="s">
        <v>756</v>
      </c>
      <c r="S6" s="1898"/>
      <c r="T6" s="1898"/>
    </row>
    <row r="7" spans="1:21" s="228" customFormat="1" ht="67.5" customHeight="1">
      <c r="A7" s="1896"/>
      <c r="B7" s="1897"/>
      <c r="C7" s="229" t="s">
        <v>701</v>
      </c>
      <c r="D7" s="229" t="s">
        <v>735</v>
      </c>
      <c r="E7" s="230" t="s">
        <v>736</v>
      </c>
      <c r="F7" s="226" t="s">
        <v>757</v>
      </c>
      <c r="G7" s="226" t="s">
        <v>758</v>
      </c>
      <c r="H7" s="226" t="s">
        <v>759</v>
      </c>
      <c r="I7" s="226" t="s">
        <v>757</v>
      </c>
      <c r="J7" s="226" t="s">
        <v>758</v>
      </c>
      <c r="K7" s="226" t="s">
        <v>759</v>
      </c>
      <c r="L7" s="226" t="s">
        <v>757</v>
      </c>
      <c r="M7" s="226" t="s">
        <v>758</v>
      </c>
      <c r="N7" s="226" t="s">
        <v>759</v>
      </c>
      <c r="O7" s="226" t="s">
        <v>757</v>
      </c>
      <c r="P7" s="226" t="s">
        <v>758</v>
      </c>
      <c r="Q7" s="227" t="s">
        <v>759</v>
      </c>
      <c r="R7" s="226" t="s">
        <v>757</v>
      </c>
      <c r="S7" s="226" t="s">
        <v>758</v>
      </c>
      <c r="T7" s="227" t="s">
        <v>759</v>
      </c>
    </row>
    <row r="8" spans="1:21" s="237" customFormat="1" ht="23.25" customHeight="1">
      <c r="A8" s="1896" t="s">
        <v>705</v>
      </c>
      <c r="B8" s="231" t="s">
        <v>701</v>
      </c>
      <c r="C8" s="231">
        <v>1</v>
      </c>
      <c r="D8" s="231">
        <f>D9</f>
        <v>1</v>
      </c>
      <c r="E8" s="231" t="s">
        <v>706</v>
      </c>
      <c r="F8" s="232">
        <f>G8+H8</f>
        <v>6056</v>
      </c>
      <c r="G8" s="233">
        <f>G9</f>
        <v>394</v>
      </c>
      <c r="H8" s="233">
        <f>H9</f>
        <v>5662</v>
      </c>
      <c r="I8" s="232">
        <f>J8+K8</f>
        <v>3786</v>
      </c>
      <c r="J8" s="233">
        <v>200</v>
      </c>
      <c r="K8" s="233">
        <v>3586</v>
      </c>
      <c r="L8" s="233">
        <f>L9</f>
        <v>2270</v>
      </c>
      <c r="M8" s="233">
        <f>M9</f>
        <v>194</v>
      </c>
      <c r="N8" s="234">
        <v>2076</v>
      </c>
      <c r="O8" s="233">
        <f>O9</f>
        <v>205</v>
      </c>
      <c r="P8" s="233">
        <v>6</v>
      </c>
      <c r="Q8" s="235">
        <v>199</v>
      </c>
      <c r="R8" s="236" t="s">
        <v>706</v>
      </c>
      <c r="S8" s="236" t="s">
        <v>706</v>
      </c>
      <c r="T8" s="236" t="s">
        <v>706</v>
      </c>
    </row>
    <row r="9" spans="1:21" ht="23.25" customHeight="1">
      <c r="A9" s="1896"/>
      <c r="B9" s="225" t="s">
        <v>707</v>
      </c>
      <c r="C9" s="225">
        <v>1</v>
      </c>
      <c r="D9" s="225">
        <v>1</v>
      </c>
      <c r="E9" s="225" t="s">
        <v>706</v>
      </c>
      <c r="F9" s="232">
        <f>G9+H9</f>
        <v>6056</v>
      </c>
      <c r="G9" s="232">
        <v>394</v>
      </c>
      <c r="H9" s="232">
        <v>5662</v>
      </c>
      <c r="I9" s="232">
        <f>J9+K9</f>
        <v>3786</v>
      </c>
      <c r="J9" s="232">
        <v>200</v>
      </c>
      <c r="K9" s="232">
        <v>3586</v>
      </c>
      <c r="L9" s="232">
        <f>M9+N9</f>
        <v>2270</v>
      </c>
      <c r="M9" s="232">
        <v>194</v>
      </c>
      <c r="N9" s="234">
        <v>2076</v>
      </c>
      <c r="O9" s="232">
        <f>P9+Q9</f>
        <v>205</v>
      </c>
      <c r="P9" s="232">
        <v>6</v>
      </c>
      <c r="Q9" s="234">
        <v>199</v>
      </c>
      <c r="R9" s="236" t="s">
        <v>706</v>
      </c>
      <c r="S9" s="236" t="s">
        <v>706</v>
      </c>
      <c r="T9" s="236" t="s">
        <v>706</v>
      </c>
    </row>
    <row r="10" spans="1:21" ht="23.25" customHeight="1">
      <c r="A10" s="1896"/>
      <c r="B10" s="225" t="s">
        <v>708</v>
      </c>
      <c r="C10" s="225" t="s">
        <v>706</v>
      </c>
      <c r="D10" s="225" t="s">
        <v>706</v>
      </c>
      <c r="E10" s="225" t="s">
        <v>706</v>
      </c>
      <c r="F10" s="236" t="s">
        <v>706</v>
      </c>
      <c r="G10" s="236" t="s">
        <v>706</v>
      </c>
      <c r="H10" s="236" t="s">
        <v>706</v>
      </c>
      <c r="I10" s="236" t="s">
        <v>706</v>
      </c>
      <c r="J10" s="236" t="s">
        <v>706</v>
      </c>
      <c r="K10" s="236" t="s">
        <v>706</v>
      </c>
      <c r="L10" s="236" t="s">
        <v>706</v>
      </c>
      <c r="M10" s="236" t="s">
        <v>706</v>
      </c>
      <c r="N10" s="238" t="s">
        <v>706</v>
      </c>
      <c r="O10" s="236" t="s">
        <v>706</v>
      </c>
      <c r="P10" s="236" t="s">
        <v>706</v>
      </c>
      <c r="Q10" s="238" t="s">
        <v>706</v>
      </c>
      <c r="R10" s="236" t="s">
        <v>706</v>
      </c>
      <c r="S10" s="236" t="s">
        <v>706</v>
      </c>
      <c r="T10" s="238" t="s">
        <v>706</v>
      </c>
    </row>
    <row r="11" spans="1:21" s="237" customFormat="1" ht="23.25" customHeight="1">
      <c r="A11" s="1899"/>
      <c r="B11" s="225" t="s">
        <v>701</v>
      </c>
      <c r="C11" s="225"/>
      <c r="D11" s="225"/>
      <c r="E11" s="225"/>
      <c r="F11" s="239"/>
      <c r="G11" s="239"/>
      <c r="H11" s="239"/>
      <c r="I11" s="239"/>
      <c r="J11" s="239"/>
      <c r="K11" s="239"/>
      <c r="L11" s="239"/>
      <c r="M11" s="239"/>
      <c r="N11" s="240"/>
      <c r="O11" s="239"/>
      <c r="P11" s="239"/>
      <c r="Q11" s="240"/>
      <c r="R11" s="239"/>
      <c r="S11" s="239"/>
      <c r="T11" s="240"/>
    </row>
    <row r="12" spans="1:21" ht="23.25" customHeight="1">
      <c r="A12" s="1899"/>
      <c r="B12" s="225" t="s">
        <v>707</v>
      </c>
      <c r="C12" s="225"/>
      <c r="D12" s="225"/>
      <c r="E12" s="225"/>
      <c r="F12" s="236"/>
      <c r="G12" s="236"/>
      <c r="H12" s="236"/>
      <c r="I12" s="236"/>
      <c r="J12" s="236"/>
      <c r="K12" s="236"/>
      <c r="L12" s="236"/>
      <c r="M12" s="236"/>
      <c r="N12" s="238"/>
      <c r="O12" s="236"/>
      <c r="P12" s="236"/>
      <c r="Q12" s="238"/>
      <c r="R12" s="236"/>
      <c r="S12" s="236"/>
      <c r="T12" s="238"/>
    </row>
    <row r="13" spans="1:21" ht="23.25" customHeight="1">
      <c r="A13" s="1899"/>
      <c r="B13" s="225" t="s">
        <v>708</v>
      </c>
      <c r="C13" s="225"/>
      <c r="D13" s="225"/>
      <c r="E13" s="225"/>
      <c r="F13" s="236"/>
      <c r="G13" s="236"/>
      <c r="H13" s="236"/>
      <c r="I13" s="236"/>
      <c r="J13" s="236"/>
      <c r="K13" s="236"/>
      <c r="L13" s="236"/>
      <c r="M13" s="236"/>
      <c r="N13" s="238"/>
      <c r="O13" s="236"/>
      <c r="P13" s="236"/>
      <c r="Q13" s="238"/>
      <c r="R13" s="236"/>
      <c r="S13" s="236"/>
      <c r="T13" s="238"/>
    </row>
    <row r="14" spans="1:21" s="237" customFormat="1" ht="23.25" customHeight="1">
      <c r="A14" s="1899"/>
      <c r="B14" s="225" t="s">
        <v>701</v>
      </c>
      <c r="C14" s="225"/>
      <c r="D14" s="225"/>
      <c r="E14" s="225"/>
      <c r="F14" s="239"/>
      <c r="G14" s="239"/>
      <c r="H14" s="239"/>
      <c r="I14" s="239"/>
      <c r="J14" s="239"/>
      <c r="K14" s="239"/>
      <c r="L14" s="239"/>
      <c r="M14" s="239"/>
      <c r="N14" s="240"/>
      <c r="O14" s="239"/>
      <c r="P14" s="239"/>
      <c r="Q14" s="240"/>
      <c r="R14" s="239"/>
      <c r="S14" s="239"/>
      <c r="T14" s="240"/>
    </row>
    <row r="15" spans="1:21" ht="23.25" customHeight="1">
      <c r="A15" s="1899"/>
      <c r="B15" s="225" t="s">
        <v>707</v>
      </c>
      <c r="C15" s="225"/>
      <c r="D15" s="225"/>
      <c r="E15" s="225"/>
      <c r="F15" s="236"/>
      <c r="G15" s="236"/>
      <c r="H15" s="236"/>
      <c r="I15" s="236"/>
      <c r="J15" s="236"/>
      <c r="K15" s="236"/>
      <c r="L15" s="236"/>
      <c r="M15" s="236"/>
      <c r="N15" s="238"/>
      <c r="O15" s="236"/>
      <c r="P15" s="236"/>
      <c r="Q15" s="238"/>
      <c r="R15" s="236"/>
      <c r="S15" s="236"/>
      <c r="T15" s="238"/>
    </row>
    <row r="16" spans="1:21" ht="23.25" customHeight="1">
      <c r="A16" s="1899"/>
      <c r="B16" s="225" t="s">
        <v>708</v>
      </c>
      <c r="C16" s="225"/>
      <c r="D16" s="225"/>
      <c r="E16" s="225"/>
      <c r="F16" s="236"/>
      <c r="G16" s="236"/>
      <c r="H16" s="236"/>
      <c r="I16" s="236"/>
      <c r="J16" s="236"/>
      <c r="K16" s="236"/>
      <c r="L16" s="236"/>
      <c r="M16" s="236"/>
      <c r="N16" s="238"/>
      <c r="O16" s="236"/>
      <c r="P16" s="236"/>
      <c r="Q16" s="238"/>
      <c r="R16" s="236"/>
      <c r="S16" s="236"/>
      <c r="T16" s="238"/>
    </row>
    <row r="17" spans="1:20" s="185" customFormat="1" ht="24" customHeight="1">
      <c r="A17" s="180" t="s">
        <v>709</v>
      </c>
      <c r="B17" s="1895" t="s">
        <v>760</v>
      </c>
      <c r="C17" s="1895"/>
      <c r="D17" s="1895"/>
      <c r="E17" s="1895"/>
      <c r="F17" s="1895"/>
      <c r="G17" s="1895"/>
      <c r="H17" s="1895"/>
      <c r="I17" s="1895"/>
      <c r="J17" s="1895"/>
      <c r="K17" s="1895"/>
      <c r="L17" s="1895"/>
      <c r="M17" s="1895"/>
      <c r="N17" s="1895"/>
      <c r="O17" s="1895"/>
      <c r="P17" s="1895"/>
      <c r="Q17" s="1895"/>
      <c r="R17" s="1895"/>
      <c r="S17" s="1895"/>
      <c r="T17" s="1895"/>
    </row>
    <row r="18" spans="1:20" s="185" customFormat="1" ht="17.25" customHeight="1">
      <c r="A18" s="160"/>
      <c r="B18" s="184"/>
      <c r="C18" s="184"/>
      <c r="D18" s="184"/>
      <c r="E18" s="184"/>
      <c r="G18" s="186"/>
      <c r="H18" s="186"/>
      <c r="J18" s="186"/>
      <c r="K18" s="186"/>
      <c r="M18" s="184"/>
      <c r="N18" s="184"/>
      <c r="O18" s="186"/>
      <c r="P18" s="187"/>
      <c r="R18" s="186"/>
      <c r="S18" s="187"/>
      <c r="T18" s="187" t="s">
        <v>761</v>
      </c>
    </row>
    <row r="19" spans="1:20" s="185" customFormat="1" ht="16.5" customHeight="1">
      <c r="A19" s="188" t="s">
        <v>711</v>
      </c>
      <c r="B19" s="184"/>
      <c r="C19" s="184"/>
      <c r="D19" s="184"/>
      <c r="E19" s="188" t="s">
        <v>744</v>
      </c>
      <c r="H19" s="184"/>
      <c r="I19" s="184" t="s">
        <v>745</v>
      </c>
      <c r="L19" s="184"/>
      <c r="N19" s="186" t="s">
        <v>714</v>
      </c>
      <c r="Q19" s="184"/>
      <c r="T19" s="184"/>
    </row>
    <row r="20" spans="1:20" s="185" customFormat="1" ht="16.5" customHeight="1">
      <c r="H20" s="184"/>
      <c r="I20" s="184" t="s">
        <v>746</v>
      </c>
      <c r="L20" s="184"/>
      <c r="M20" s="188"/>
      <c r="N20" s="184"/>
      <c r="P20" s="184"/>
      <c r="Q20" s="184"/>
      <c r="S20" s="184"/>
      <c r="T20" s="184"/>
    </row>
    <row r="21" spans="1:20" ht="16.5" customHeight="1">
      <c r="A21" s="189" t="s">
        <v>762</v>
      </c>
      <c r="B21" s="241"/>
      <c r="C21" s="241"/>
      <c r="D21" s="241"/>
      <c r="E21" s="241"/>
      <c r="F21" s="223"/>
      <c r="G21" s="223"/>
      <c r="H21" s="223"/>
      <c r="I21" s="223"/>
      <c r="J21" s="223"/>
      <c r="K21" s="223"/>
      <c r="L21" s="223"/>
      <c r="M21" s="223"/>
      <c r="N21" s="223"/>
      <c r="O21" s="223"/>
      <c r="P21" s="223"/>
      <c r="Q21" s="223"/>
      <c r="R21" s="223"/>
      <c r="S21" s="223"/>
      <c r="T21" s="223"/>
    </row>
    <row r="22" spans="1:20" ht="16.5" customHeight="1">
      <c r="A22" s="190" t="s">
        <v>717</v>
      </c>
      <c r="B22" s="241"/>
      <c r="C22" s="241"/>
      <c r="D22" s="241"/>
      <c r="E22" s="241"/>
      <c r="F22" s="223"/>
      <c r="G22" s="223"/>
      <c r="H22" s="223"/>
      <c r="I22" s="223"/>
      <c r="J22" s="223"/>
      <c r="K22" s="223"/>
      <c r="L22" s="223"/>
      <c r="M22" s="223"/>
      <c r="N22" s="223"/>
      <c r="O22" s="223"/>
      <c r="P22" s="223"/>
      <c r="Q22" s="223"/>
      <c r="R22" s="223"/>
      <c r="S22" s="223"/>
      <c r="T22" s="223"/>
    </row>
    <row r="23" spans="1:20" ht="15.75" customHeight="1"/>
    <row r="24" spans="1:20" ht="16.5" customHeight="1"/>
    <row r="25" spans="1:20" ht="16.5" customHeight="1"/>
    <row r="26" spans="1:20" ht="16.5" customHeight="1"/>
    <row r="27" spans="1:20" ht="21" customHeight="1"/>
    <row r="28" spans="1:20" ht="16.5" customHeight="1"/>
    <row r="29" spans="1:20" ht="16.5" customHeight="1">
      <c r="A29" s="228"/>
      <c r="B29" s="228"/>
      <c r="C29" s="228"/>
      <c r="D29" s="228"/>
      <c r="E29" s="228"/>
      <c r="F29" s="228"/>
      <c r="G29" s="228"/>
      <c r="H29" s="228"/>
      <c r="I29" s="228"/>
      <c r="J29" s="228"/>
      <c r="K29" s="228"/>
      <c r="L29" s="228"/>
      <c r="M29" s="228"/>
      <c r="N29" s="228"/>
      <c r="O29" s="228"/>
      <c r="P29" s="228"/>
      <c r="Q29" s="228"/>
      <c r="R29" s="228"/>
      <c r="S29" s="228"/>
      <c r="T29" s="228"/>
    </row>
    <row r="30" spans="1:20" s="228" customFormat="1" ht="28.5" customHeight="1"/>
    <row r="31" spans="1:20" s="228" customFormat="1" ht="28.5" customHeight="1"/>
    <row r="32" spans="1:20" s="228" customFormat="1" ht="53.25" customHeight="1">
      <c r="A32" s="237"/>
      <c r="B32" s="237"/>
      <c r="C32" s="237"/>
      <c r="D32" s="237"/>
      <c r="E32" s="237"/>
      <c r="F32" s="237"/>
      <c r="G32" s="237"/>
      <c r="H32" s="237"/>
      <c r="I32" s="237"/>
      <c r="J32" s="237"/>
      <c r="K32" s="237"/>
      <c r="L32" s="237"/>
      <c r="M32" s="237"/>
      <c r="N32" s="237"/>
      <c r="O32" s="237"/>
      <c r="P32" s="237"/>
      <c r="Q32" s="237"/>
      <c r="R32" s="237"/>
      <c r="S32" s="237"/>
      <c r="T32" s="237"/>
    </row>
    <row r="33" spans="1:20" s="237" customFormat="1" ht="23.25" customHeight="1">
      <c r="A33" s="224"/>
      <c r="B33" s="224"/>
      <c r="C33" s="224"/>
      <c r="D33" s="224"/>
      <c r="E33" s="224"/>
      <c r="F33" s="224"/>
      <c r="G33" s="224"/>
      <c r="H33" s="224"/>
      <c r="I33" s="224"/>
      <c r="J33" s="224"/>
      <c r="K33" s="224"/>
      <c r="L33" s="224"/>
      <c r="M33" s="224"/>
      <c r="N33" s="224"/>
      <c r="O33" s="224"/>
      <c r="P33" s="224"/>
      <c r="Q33" s="224"/>
      <c r="R33" s="224"/>
      <c r="S33" s="224"/>
      <c r="T33" s="224"/>
    </row>
    <row r="34" spans="1:20" ht="23.25" customHeight="1"/>
    <row r="35" spans="1:20" ht="23.25" customHeight="1">
      <c r="A35" s="237"/>
      <c r="B35" s="237"/>
      <c r="C35" s="237"/>
      <c r="D35" s="237"/>
      <c r="E35" s="237"/>
      <c r="F35" s="237"/>
      <c r="G35" s="237"/>
      <c r="H35" s="237"/>
      <c r="I35" s="237"/>
      <c r="J35" s="237"/>
      <c r="K35" s="237"/>
      <c r="L35" s="237"/>
      <c r="M35" s="237"/>
      <c r="N35" s="237"/>
      <c r="O35" s="237"/>
      <c r="P35" s="237"/>
      <c r="Q35" s="237"/>
      <c r="R35" s="237"/>
      <c r="S35" s="237"/>
      <c r="T35" s="237"/>
    </row>
    <row r="36" spans="1:20" s="237" customFormat="1" ht="23.25" customHeight="1">
      <c r="A36" s="224"/>
      <c r="B36" s="224"/>
      <c r="C36" s="224"/>
      <c r="D36" s="224"/>
      <c r="E36" s="224"/>
      <c r="F36" s="224"/>
      <c r="G36" s="224"/>
      <c r="H36" s="224"/>
      <c r="I36" s="224"/>
      <c r="J36" s="224"/>
      <c r="K36" s="224"/>
      <c r="L36" s="224"/>
      <c r="M36" s="224"/>
      <c r="N36" s="224"/>
      <c r="O36" s="224"/>
      <c r="P36" s="224"/>
      <c r="Q36" s="224"/>
      <c r="R36" s="224"/>
      <c r="S36" s="224"/>
      <c r="T36" s="224"/>
    </row>
    <row r="37" spans="1:20" ht="23.25" customHeight="1"/>
    <row r="38" spans="1:20" ht="23.25" customHeight="1">
      <c r="A38" s="237"/>
      <c r="B38" s="237"/>
      <c r="C38" s="237"/>
      <c r="D38" s="237"/>
      <c r="E38" s="237"/>
      <c r="F38" s="237"/>
      <c r="G38" s="237"/>
      <c r="H38" s="237"/>
      <c r="I38" s="237"/>
      <c r="J38" s="237"/>
      <c r="K38" s="237"/>
      <c r="L38" s="237"/>
      <c r="M38" s="237"/>
      <c r="N38" s="237"/>
      <c r="O38" s="237"/>
      <c r="P38" s="237"/>
      <c r="Q38" s="237"/>
      <c r="R38" s="237"/>
      <c r="S38" s="237"/>
      <c r="T38" s="237"/>
    </row>
    <row r="39" spans="1:20" s="237" customFormat="1" ht="23.25" customHeight="1">
      <c r="A39" s="224"/>
      <c r="B39" s="224"/>
      <c r="C39" s="224"/>
      <c r="D39" s="224"/>
      <c r="E39" s="224"/>
      <c r="F39" s="224"/>
      <c r="G39" s="224"/>
      <c r="H39" s="224"/>
      <c r="I39" s="224"/>
      <c r="J39" s="224"/>
      <c r="K39" s="224"/>
      <c r="L39" s="224"/>
      <c r="M39" s="224"/>
      <c r="N39" s="224"/>
      <c r="O39" s="224"/>
      <c r="P39" s="224"/>
      <c r="Q39" s="224"/>
      <c r="R39" s="224"/>
      <c r="S39" s="224"/>
      <c r="T39" s="224"/>
    </row>
    <row r="40" spans="1:20" ht="23.25" customHeight="1"/>
    <row r="41" spans="1:20" ht="23.25" customHeight="1">
      <c r="A41" s="237"/>
      <c r="B41" s="237"/>
      <c r="C41" s="237"/>
      <c r="D41" s="237"/>
      <c r="E41" s="237"/>
      <c r="F41" s="237"/>
      <c r="G41" s="237"/>
      <c r="H41" s="237"/>
      <c r="I41" s="237"/>
      <c r="J41" s="237"/>
      <c r="K41" s="237"/>
      <c r="L41" s="237"/>
      <c r="M41" s="237"/>
      <c r="N41" s="237"/>
      <c r="O41" s="237"/>
      <c r="P41" s="237"/>
      <c r="Q41" s="237"/>
      <c r="R41" s="237"/>
      <c r="S41" s="237"/>
      <c r="T41" s="237"/>
    </row>
    <row r="42" spans="1:20" s="237" customFormat="1" ht="23.25" customHeight="1">
      <c r="A42" s="224"/>
      <c r="B42" s="224"/>
      <c r="C42" s="224"/>
      <c r="D42" s="224"/>
      <c r="E42" s="224"/>
      <c r="F42" s="224"/>
      <c r="G42" s="224"/>
      <c r="H42" s="224"/>
      <c r="I42" s="224"/>
      <c r="J42" s="224"/>
      <c r="K42" s="224"/>
      <c r="L42" s="224"/>
      <c r="M42" s="224"/>
      <c r="N42" s="224"/>
      <c r="O42" s="224"/>
      <c r="P42" s="224"/>
      <c r="Q42" s="224"/>
      <c r="R42" s="224"/>
      <c r="S42" s="224"/>
      <c r="T42" s="224"/>
    </row>
    <row r="43" spans="1:20" ht="23.25" customHeight="1"/>
    <row r="44" spans="1:20" ht="23.25" customHeight="1">
      <c r="A44" s="237"/>
      <c r="B44" s="237"/>
      <c r="C44" s="237"/>
      <c r="D44" s="237"/>
      <c r="E44" s="237"/>
      <c r="F44" s="237"/>
      <c r="G44" s="237"/>
      <c r="H44" s="237"/>
      <c r="I44" s="237"/>
      <c r="J44" s="237"/>
      <c r="K44" s="237"/>
      <c r="L44" s="237"/>
      <c r="M44" s="237"/>
      <c r="N44" s="237"/>
      <c r="O44" s="237"/>
      <c r="P44" s="237"/>
      <c r="Q44" s="237"/>
      <c r="R44" s="237"/>
      <c r="S44" s="237"/>
      <c r="T44" s="237"/>
    </row>
    <row r="45" spans="1:20" ht="14.25" customHeight="1"/>
    <row r="46" spans="1:20" ht="14.25" customHeight="1"/>
    <row r="47" spans="1:20" ht="16.5" customHeight="1"/>
    <row r="48" spans="1:20" ht="16.5" customHeight="1"/>
    <row r="55" spans="1:20" ht="15.75" customHeight="1">
      <c r="A55" s="228"/>
      <c r="B55" s="228"/>
      <c r="C55" s="228"/>
      <c r="D55" s="228"/>
      <c r="E55" s="228"/>
      <c r="F55" s="228"/>
      <c r="G55" s="228"/>
      <c r="H55" s="228"/>
      <c r="I55" s="228"/>
      <c r="J55" s="228"/>
      <c r="K55" s="228"/>
      <c r="L55" s="228"/>
      <c r="M55" s="228"/>
      <c r="N55" s="228"/>
      <c r="O55" s="228"/>
      <c r="P55" s="228"/>
      <c r="Q55" s="228"/>
      <c r="R55" s="228"/>
      <c r="S55" s="228"/>
      <c r="T55" s="228"/>
    </row>
    <row r="56" spans="1:20" ht="15.75" customHeight="1">
      <c r="A56" s="228"/>
      <c r="B56" s="228"/>
      <c r="C56" s="228"/>
      <c r="D56" s="228"/>
      <c r="E56" s="228"/>
      <c r="F56" s="228"/>
      <c r="G56" s="228"/>
      <c r="H56" s="228"/>
      <c r="I56" s="228"/>
      <c r="J56" s="228"/>
      <c r="K56" s="228"/>
      <c r="L56" s="228"/>
      <c r="M56" s="228"/>
      <c r="N56" s="228"/>
      <c r="O56" s="228"/>
      <c r="P56" s="228"/>
      <c r="Q56" s="228"/>
      <c r="R56" s="228"/>
      <c r="S56" s="228"/>
      <c r="T56" s="228"/>
    </row>
    <row r="57" spans="1:20" ht="15.75" customHeight="1">
      <c r="A57" s="228"/>
      <c r="B57" s="228"/>
      <c r="C57" s="228"/>
      <c r="D57" s="228"/>
      <c r="E57" s="228"/>
      <c r="F57" s="228"/>
      <c r="G57" s="228"/>
      <c r="H57" s="228"/>
      <c r="I57" s="228"/>
      <c r="J57" s="228"/>
      <c r="K57" s="228"/>
      <c r="L57" s="228"/>
      <c r="M57" s="228"/>
      <c r="N57" s="228"/>
      <c r="O57" s="228"/>
      <c r="P57" s="228"/>
      <c r="Q57" s="228"/>
      <c r="R57" s="228"/>
      <c r="S57" s="228"/>
      <c r="T57" s="228"/>
    </row>
    <row r="58" spans="1:20" ht="12" customHeight="1">
      <c r="A58" s="237"/>
      <c r="B58" s="237"/>
      <c r="C58" s="237"/>
      <c r="D58" s="237"/>
      <c r="E58" s="237"/>
      <c r="F58" s="237"/>
      <c r="G58" s="237"/>
      <c r="H58" s="237"/>
      <c r="I58" s="237"/>
      <c r="J58" s="237"/>
      <c r="K58" s="237"/>
      <c r="L58" s="237"/>
      <c r="M58" s="237"/>
      <c r="N58" s="237"/>
      <c r="O58" s="237"/>
      <c r="P58" s="237"/>
      <c r="Q58" s="237"/>
      <c r="R58" s="237"/>
      <c r="S58" s="237"/>
      <c r="T58" s="237"/>
    </row>
    <row r="61" spans="1:20" ht="12" customHeight="1">
      <c r="A61" s="237"/>
      <c r="B61" s="237"/>
      <c r="C61" s="237"/>
      <c r="D61" s="237"/>
      <c r="E61" s="237"/>
      <c r="F61" s="237"/>
      <c r="G61" s="237"/>
      <c r="H61" s="237"/>
      <c r="I61" s="237"/>
      <c r="J61" s="237"/>
      <c r="K61" s="237"/>
      <c r="L61" s="237"/>
      <c r="M61" s="237"/>
      <c r="N61" s="237"/>
      <c r="O61" s="237"/>
      <c r="P61" s="237"/>
      <c r="Q61" s="237"/>
      <c r="R61" s="237"/>
      <c r="S61" s="237"/>
      <c r="T61" s="237"/>
    </row>
    <row r="64" spans="1:20" ht="12" customHeight="1">
      <c r="A64" s="237"/>
      <c r="B64" s="237"/>
      <c r="C64" s="237"/>
      <c r="D64" s="237"/>
      <c r="E64" s="237"/>
      <c r="F64" s="237"/>
      <c r="G64" s="237"/>
      <c r="H64" s="237"/>
      <c r="I64" s="237"/>
      <c r="J64" s="237"/>
      <c r="K64" s="237"/>
      <c r="L64" s="237"/>
      <c r="M64" s="237"/>
      <c r="N64" s="237"/>
      <c r="O64" s="237"/>
      <c r="P64" s="237"/>
      <c r="Q64" s="237"/>
      <c r="R64" s="237"/>
      <c r="S64" s="237"/>
      <c r="T64" s="237"/>
    </row>
    <row r="67" spans="1:20" ht="12" customHeight="1">
      <c r="A67" s="237"/>
      <c r="B67" s="237"/>
      <c r="C67" s="237"/>
      <c r="D67" s="237"/>
      <c r="E67" s="237"/>
      <c r="F67" s="237"/>
      <c r="G67" s="237"/>
      <c r="H67" s="237"/>
      <c r="I67" s="237"/>
      <c r="J67" s="237"/>
      <c r="K67" s="237"/>
      <c r="L67" s="237"/>
      <c r="M67" s="237"/>
      <c r="N67" s="237"/>
      <c r="O67" s="237"/>
      <c r="P67" s="237"/>
      <c r="Q67" s="237"/>
      <c r="R67" s="237"/>
      <c r="S67" s="237"/>
      <c r="T67" s="237"/>
    </row>
    <row r="72" spans="1:20" ht="16.5" customHeight="1">
      <c r="A72" s="223"/>
      <c r="B72" s="223"/>
      <c r="C72" s="223"/>
      <c r="D72" s="223"/>
      <c r="E72" s="223"/>
      <c r="F72" s="223"/>
      <c r="G72" s="223"/>
    </row>
    <row r="73" spans="1:20" ht="16.5" customHeight="1">
      <c r="A73" s="223"/>
      <c r="B73" s="223"/>
      <c r="C73" s="223"/>
      <c r="D73" s="223"/>
      <c r="E73" s="223"/>
      <c r="F73" s="223"/>
      <c r="G73" s="223"/>
    </row>
    <row r="74" spans="1:20" ht="12" customHeight="1">
      <c r="A74" s="242"/>
      <c r="B74" s="242"/>
      <c r="C74" s="242"/>
      <c r="D74" s="242"/>
      <c r="E74" s="242"/>
      <c r="F74" s="242"/>
      <c r="G74" s="242"/>
    </row>
    <row r="1048574" ht="12.75" customHeight="1"/>
    <row r="1048575" ht="12.75" customHeight="1"/>
    <row r="1048576" ht="12.75" customHeight="1"/>
  </sheetData>
  <mergeCells count="18">
    <mergeCell ref="B17:T17"/>
    <mergeCell ref="A6:A7"/>
    <mergeCell ref="B6:B7"/>
    <mergeCell ref="C6:E6"/>
    <mergeCell ref="F6:H6"/>
    <mergeCell ref="I6:K6"/>
    <mergeCell ref="L6:N6"/>
    <mergeCell ref="O6:Q6"/>
    <mergeCell ref="R6:T6"/>
    <mergeCell ref="A8:A10"/>
    <mergeCell ref="A11:A13"/>
    <mergeCell ref="A14:A16"/>
    <mergeCell ref="A5:T5"/>
    <mergeCell ref="P1:Q1"/>
    <mergeCell ref="R1:T1"/>
    <mergeCell ref="P2:Q2"/>
    <mergeCell ref="R2:T2"/>
    <mergeCell ref="A3:T3"/>
  </mergeCells>
  <phoneticPr fontId="4" type="noConversion"/>
  <hyperlinks>
    <hyperlink ref="U1" location="預告統計資料發布時間表!A1" display="回發布時間表" xr:uid="{B5AA0FA0-3665-446F-82B0-5854F39BAC8A}"/>
  </hyperlinks>
  <printOptions horizontalCentered="1" verticalCentered="1"/>
  <pageMargins left="0.59015748031496096" right="0.59015748031496096" top="1.2791338582677159" bottom="0.92519685039370114" header="0.98385826771653495" footer="0.62992125984252012"/>
  <pageSetup paperSize="0" scale="88" fitToWidth="0" fitToHeight="0" pageOrder="overThenDown" orientation="landscape" horizontalDpi="0" verticalDpi="0" copies="0"/>
  <headerFooter alignWithMargins="0"/>
  <drawing r:id="rId1"/>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FC921FE-C6BF-42B1-9456-AE4241C15491}">
  <dimension ref="A1:AF1048576"/>
  <sheetViews>
    <sheetView workbookViewId="0">
      <selection activeCell="W1" sqref="W1"/>
    </sheetView>
  </sheetViews>
  <sheetFormatPr defaultRowHeight="12" customHeight="1"/>
  <cols>
    <col min="1" max="1" width="9.625" style="245" customWidth="1"/>
    <col min="2" max="2" width="4.625" style="245" customWidth="1"/>
    <col min="3" max="3" width="4.75" style="245" customWidth="1"/>
    <col min="4" max="4" width="4.5" style="245" customWidth="1"/>
    <col min="5" max="5" width="4.375" style="245" customWidth="1"/>
    <col min="6" max="6" width="5" style="245" customWidth="1"/>
    <col min="7" max="7" width="5.625" style="245" customWidth="1"/>
    <col min="8" max="8" width="7.75" style="245" customWidth="1"/>
    <col min="9" max="9" width="6.75" style="245" customWidth="1"/>
    <col min="10" max="11" width="5.125" style="245" customWidth="1"/>
    <col min="12" max="12" width="5.75" style="245" customWidth="1"/>
    <col min="13" max="13" width="5.25" style="245" customWidth="1"/>
    <col min="14" max="14" width="4.5" style="245" customWidth="1"/>
    <col min="15" max="16" width="5.375" style="245" customWidth="1"/>
    <col min="17" max="17" width="5" style="245" customWidth="1"/>
    <col min="18" max="18" width="4.625" style="245" customWidth="1"/>
    <col min="19" max="19" width="4.875" style="245" customWidth="1"/>
    <col min="20" max="20" width="5.5" style="245" customWidth="1"/>
    <col min="21" max="21" width="4.75" style="245" customWidth="1"/>
    <col min="22" max="22" width="10.625" style="245" customWidth="1"/>
    <col min="23" max="26" width="9" style="245" customWidth="1"/>
    <col min="27" max="31" width="7" style="245" customWidth="1"/>
    <col min="32" max="32" width="9.875" style="245" customWidth="1"/>
    <col min="33" max="258" width="7" style="245" customWidth="1"/>
    <col min="259" max="16384" width="9" style="245"/>
  </cols>
  <sheetData>
    <row r="1" spans="1:23" ht="16.5" customHeight="1">
      <c r="A1" s="243" t="s">
        <v>684</v>
      </c>
      <c r="B1" s="244"/>
      <c r="D1" s="246"/>
      <c r="E1" s="247"/>
      <c r="F1" s="247"/>
      <c r="G1" s="247"/>
      <c r="I1" s="248"/>
      <c r="J1" s="248"/>
      <c r="K1" s="248"/>
      <c r="L1" s="248"/>
      <c r="M1" s="248"/>
      <c r="N1" s="248"/>
      <c r="O1" s="248"/>
      <c r="P1" s="248"/>
      <c r="R1" s="1902"/>
      <c r="S1" s="247"/>
      <c r="T1" s="249" t="s">
        <v>685</v>
      </c>
      <c r="U1" s="1903" t="s">
        <v>686</v>
      </c>
      <c r="V1" s="1903"/>
      <c r="W1" s="130" t="s">
        <v>62</v>
      </c>
    </row>
    <row r="2" spans="1:23" ht="18" customHeight="1">
      <c r="A2" s="250" t="s">
        <v>687</v>
      </c>
      <c r="B2" s="251" t="s">
        <v>688</v>
      </c>
      <c r="D2" s="251"/>
      <c r="E2" s="247"/>
      <c r="F2" s="247"/>
      <c r="G2" s="247"/>
      <c r="H2" s="248"/>
      <c r="I2" s="248"/>
      <c r="J2" s="248"/>
      <c r="K2" s="248"/>
      <c r="L2" s="248"/>
      <c r="M2" s="248"/>
      <c r="N2" s="248"/>
      <c r="O2" s="248"/>
      <c r="P2" s="248"/>
      <c r="R2" s="1902"/>
      <c r="S2" s="247"/>
      <c r="T2" s="252" t="s">
        <v>689</v>
      </c>
      <c r="U2" s="1904" t="s">
        <v>764</v>
      </c>
      <c r="V2" s="1904"/>
    </row>
    <row r="3" spans="1:23" ht="21" customHeight="1">
      <c r="A3" s="253"/>
      <c r="B3" s="253"/>
      <c r="C3" s="253"/>
      <c r="D3" s="253"/>
      <c r="E3" s="253"/>
      <c r="F3" s="253"/>
      <c r="G3" s="253"/>
      <c r="H3" s="253"/>
      <c r="I3" s="253"/>
      <c r="J3" s="253"/>
      <c r="K3" s="253"/>
      <c r="L3" s="253"/>
      <c r="M3" s="253"/>
      <c r="N3" s="253"/>
      <c r="O3" s="253"/>
      <c r="P3" s="253"/>
      <c r="Q3" s="253"/>
      <c r="R3" s="253"/>
      <c r="S3" s="253"/>
      <c r="T3" s="253"/>
      <c r="U3" s="253"/>
      <c r="V3" s="253"/>
    </row>
    <row r="4" spans="1:23" ht="21" customHeight="1">
      <c r="A4" s="1905" t="s">
        <v>786</v>
      </c>
      <c r="B4" s="1905"/>
      <c r="C4" s="1905"/>
      <c r="D4" s="1905"/>
      <c r="E4" s="1905"/>
      <c r="F4" s="1905"/>
      <c r="G4" s="1905"/>
      <c r="H4" s="1905"/>
      <c r="I4" s="1905"/>
      <c r="J4" s="1905"/>
      <c r="K4" s="1905"/>
      <c r="L4" s="1905"/>
      <c r="M4" s="1905"/>
      <c r="N4" s="1905"/>
      <c r="O4" s="1905"/>
      <c r="P4" s="1905"/>
      <c r="Q4" s="1905"/>
      <c r="R4" s="1905"/>
      <c r="S4" s="1905"/>
      <c r="T4" s="1905"/>
      <c r="U4" s="1905"/>
      <c r="V4" s="1905"/>
    </row>
    <row r="5" spans="1:23" ht="16.5" customHeight="1">
      <c r="H5" s="254"/>
      <c r="I5" s="254"/>
      <c r="J5" s="254"/>
      <c r="K5" s="254"/>
      <c r="L5" s="254"/>
      <c r="M5" s="254"/>
      <c r="N5" s="254"/>
      <c r="O5" s="254"/>
      <c r="P5" s="254"/>
      <c r="Q5" s="254"/>
      <c r="R5" s="254"/>
      <c r="S5" s="254"/>
      <c r="T5" s="254"/>
      <c r="U5" s="254"/>
      <c r="V5" s="254"/>
    </row>
    <row r="6" spans="1:23" ht="16.5" customHeight="1">
      <c r="A6" s="1906" t="s">
        <v>765</v>
      </c>
      <c r="B6" s="1906"/>
      <c r="C6" s="1906"/>
      <c r="D6" s="1906"/>
      <c r="E6" s="1906"/>
      <c r="F6" s="1906"/>
      <c r="G6" s="1906"/>
      <c r="H6" s="1906"/>
      <c r="I6" s="1906"/>
      <c r="J6" s="1906"/>
      <c r="K6" s="1906"/>
      <c r="L6" s="1906"/>
      <c r="M6" s="1906"/>
      <c r="N6" s="1906"/>
      <c r="O6" s="1906"/>
      <c r="P6" s="1906"/>
      <c r="Q6" s="1906"/>
      <c r="R6" s="1906"/>
      <c r="S6" s="1906"/>
      <c r="T6" s="1906"/>
      <c r="U6" s="1906"/>
      <c r="V6" s="1906"/>
    </row>
    <row r="7" spans="1:23" s="256" customFormat="1" ht="22.5" customHeight="1">
      <c r="A7" s="1900" t="s">
        <v>766</v>
      </c>
      <c r="B7" s="1901" t="s">
        <v>767</v>
      </c>
      <c r="C7" s="1901"/>
      <c r="D7" s="1901"/>
      <c r="E7" s="1901"/>
      <c r="F7" s="1901"/>
      <c r="G7" s="1901"/>
      <c r="H7" s="1901" t="s">
        <v>768</v>
      </c>
      <c r="I7" s="1901"/>
      <c r="J7" s="1901" t="s">
        <v>769</v>
      </c>
      <c r="K7" s="1901"/>
      <c r="L7" s="1901"/>
      <c r="M7" s="1901"/>
      <c r="N7" s="1901" t="s">
        <v>770</v>
      </c>
      <c r="O7" s="1901"/>
      <c r="P7" s="1901"/>
      <c r="Q7" s="1901"/>
      <c r="R7" s="1901" t="s">
        <v>771</v>
      </c>
      <c r="S7" s="1901"/>
      <c r="T7" s="1901"/>
      <c r="U7" s="1901"/>
      <c r="V7" s="1907" t="s">
        <v>772</v>
      </c>
    </row>
    <row r="8" spans="1:23" s="256" customFormat="1" ht="22.5" customHeight="1">
      <c r="A8" s="1900"/>
      <c r="B8" s="1901" t="s">
        <v>773</v>
      </c>
      <c r="C8" s="1901"/>
      <c r="D8" s="1901"/>
      <c r="E8" s="1901"/>
      <c r="F8" s="1901" t="s">
        <v>774</v>
      </c>
      <c r="G8" s="1901"/>
      <c r="H8" s="1901"/>
      <c r="I8" s="1901"/>
      <c r="J8" s="1901"/>
      <c r="K8" s="1901"/>
      <c r="L8" s="1901"/>
      <c r="M8" s="1901"/>
      <c r="N8" s="1901"/>
      <c r="O8" s="1901"/>
      <c r="P8" s="1901"/>
      <c r="Q8" s="1901"/>
      <c r="R8" s="1901"/>
      <c r="S8" s="1901"/>
      <c r="T8" s="1901"/>
      <c r="U8" s="1901"/>
      <c r="V8" s="1907"/>
    </row>
    <row r="9" spans="1:23" s="256" customFormat="1" ht="58.5" customHeight="1">
      <c r="A9" s="1900"/>
      <c r="B9" s="1901" t="s">
        <v>775</v>
      </c>
      <c r="C9" s="1901"/>
      <c r="D9" s="1901" t="s">
        <v>776</v>
      </c>
      <c r="E9" s="1901"/>
      <c r="F9" s="1901" t="s">
        <v>777</v>
      </c>
      <c r="G9" s="1901"/>
      <c r="H9" s="1908" t="s">
        <v>778</v>
      </c>
      <c r="I9" s="1908" t="s">
        <v>779</v>
      </c>
      <c r="J9" s="1901" t="s">
        <v>780</v>
      </c>
      <c r="K9" s="1901"/>
      <c r="L9" s="1901" t="s">
        <v>781</v>
      </c>
      <c r="M9" s="1901"/>
      <c r="N9" s="1901" t="s">
        <v>780</v>
      </c>
      <c r="O9" s="1901"/>
      <c r="P9" s="1901" t="s">
        <v>781</v>
      </c>
      <c r="Q9" s="1901"/>
      <c r="R9" s="1908" t="s">
        <v>782</v>
      </c>
      <c r="S9" s="1908"/>
      <c r="T9" s="1908" t="s">
        <v>783</v>
      </c>
      <c r="U9" s="1908"/>
      <c r="V9" s="1907"/>
    </row>
    <row r="10" spans="1:23" s="256" customFormat="1" ht="34.5" customHeight="1">
      <c r="A10" s="1900"/>
      <c r="B10" s="257" t="s">
        <v>702</v>
      </c>
      <c r="C10" s="257" t="s">
        <v>703</v>
      </c>
      <c r="D10" s="257" t="s">
        <v>702</v>
      </c>
      <c r="E10" s="257" t="s">
        <v>703</v>
      </c>
      <c r="F10" s="257" t="s">
        <v>702</v>
      </c>
      <c r="G10" s="257" t="s">
        <v>703</v>
      </c>
      <c r="H10" s="1908"/>
      <c r="I10" s="1908"/>
      <c r="J10" s="257" t="s">
        <v>702</v>
      </c>
      <c r="K10" s="257" t="s">
        <v>703</v>
      </c>
      <c r="L10" s="257" t="s">
        <v>702</v>
      </c>
      <c r="M10" s="257" t="s">
        <v>703</v>
      </c>
      <c r="N10" s="257" t="s">
        <v>702</v>
      </c>
      <c r="O10" s="257" t="s">
        <v>703</v>
      </c>
      <c r="P10" s="257" t="s">
        <v>702</v>
      </c>
      <c r="Q10" s="257" t="s">
        <v>703</v>
      </c>
      <c r="R10" s="257" t="s">
        <v>702</v>
      </c>
      <c r="S10" s="257" t="s">
        <v>703</v>
      </c>
      <c r="T10" s="257" t="s">
        <v>702</v>
      </c>
      <c r="U10" s="257" t="s">
        <v>703</v>
      </c>
      <c r="V10" s="1907"/>
    </row>
    <row r="11" spans="1:23" s="264" customFormat="1" ht="39" customHeight="1">
      <c r="A11" s="258" t="s">
        <v>705</v>
      </c>
      <c r="B11" s="259" t="s">
        <v>706</v>
      </c>
      <c r="C11" s="260" t="s">
        <v>706</v>
      </c>
      <c r="D11" s="260" t="s">
        <v>706</v>
      </c>
      <c r="E11" s="260" t="s">
        <v>706</v>
      </c>
      <c r="F11" s="261">
        <v>7</v>
      </c>
      <c r="G11" s="261">
        <v>4</v>
      </c>
      <c r="H11" s="260">
        <v>1</v>
      </c>
      <c r="I11" s="260">
        <v>9</v>
      </c>
      <c r="J11" s="260" t="s">
        <v>706</v>
      </c>
      <c r="K11" s="260" t="s">
        <v>706</v>
      </c>
      <c r="L11" s="260">
        <v>2</v>
      </c>
      <c r="M11" s="260" t="s">
        <v>706</v>
      </c>
      <c r="N11" s="260" t="s">
        <v>706</v>
      </c>
      <c r="O11" s="260">
        <v>1</v>
      </c>
      <c r="P11" s="260" t="s">
        <v>706</v>
      </c>
      <c r="Q11" s="260" t="s">
        <v>706</v>
      </c>
      <c r="R11" s="260" t="s">
        <v>706</v>
      </c>
      <c r="S11" s="260" t="s">
        <v>706</v>
      </c>
      <c r="T11" s="260" t="s">
        <v>706</v>
      </c>
      <c r="U11" s="262" t="s">
        <v>706</v>
      </c>
      <c r="V11" s="263" t="s">
        <v>706</v>
      </c>
    </row>
    <row r="12" spans="1:23" ht="23.25" customHeight="1">
      <c r="A12" s="265"/>
      <c r="B12" s="265"/>
      <c r="C12" s="255"/>
      <c r="D12" s="255"/>
      <c r="E12" s="255"/>
      <c r="F12" s="255"/>
      <c r="G12" s="255"/>
      <c r="H12" s="266"/>
      <c r="I12" s="267"/>
      <c r="J12" s="267"/>
      <c r="K12" s="267"/>
      <c r="L12" s="267"/>
      <c r="M12" s="267"/>
      <c r="N12" s="267"/>
      <c r="O12" s="267"/>
      <c r="P12" s="267"/>
      <c r="Q12" s="267"/>
      <c r="R12" s="267"/>
      <c r="S12" s="267"/>
      <c r="T12" s="267"/>
      <c r="U12" s="268"/>
      <c r="V12" s="268"/>
    </row>
    <row r="13" spans="1:23" ht="23.25" customHeight="1">
      <c r="A13" s="265"/>
      <c r="B13" s="265"/>
      <c r="C13" s="255"/>
      <c r="D13" s="255"/>
      <c r="E13" s="255"/>
      <c r="F13" s="255"/>
      <c r="G13" s="255"/>
      <c r="H13" s="266"/>
      <c r="I13" s="267"/>
      <c r="J13" s="267"/>
      <c r="K13" s="267"/>
      <c r="L13" s="267"/>
      <c r="M13" s="267"/>
      <c r="N13" s="267"/>
      <c r="O13" s="267"/>
      <c r="P13" s="267"/>
      <c r="Q13" s="267"/>
      <c r="R13" s="267"/>
      <c r="S13" s="267"/>
      <c r="T13" s="267"/>
      <c r="U13" s="268"/>
      <c r="V13" s="268"/>
    </row>
    <row r="14" spans="1:23" s="275" customFormat="1" ht="24" customHeight="1">
      <c r="A14" s="269" t="s">
        <v>709</v>
      </c>
      <c r="B14" s="270"/>
      <c r="C14" s="271"/>
      <c r="D14" s="271"/>
      <c r="E14" s="271"/>
      <c r="F14" s="271"/>
      <c r="G14" s="272"/>
      <c r="H14" s="273"/>
      <c r="I14" s="272"/>
      <c r="J14" s="273"/>
      <c r="K14" s="273"/>
      <c r="L14" s="273"/>
      <c r="M14" s="272"/>
      <c r="N14" s="271"/>
      <c r="O14" s="271"/>
      <c r="P14" s="271"/>
      <c r="Q14" s="271"/>
      <c r="R14" s="273"/>
      <c r="S14" s="273"/>
      <c r="T14" s="274"/>
      <c r="U14" s="274"/>
      <c r="V14" s="272"/>
    </row>
    <row r="15" spans="1:23" s="275" customFormat="1" ht="13.5" customHeight="1">
      <c r="A15" s="276" t="s">
        <v>711</v>
      </c>
      <c r="B15" s="276"/>
      <c r="C15" s="277"/>
      <c r="D15" s="277"/>
      <c r="E15" s="277"/>
      <c r="F15" s="278" t="s">
        <v>744</v>
      </c>
      <c r="J15" s="278" t="s">
        <v>745</v>
      </c>
      <c r="K15" s="277"/>
      <c r="L15" s="277"/>
      <c r="O15" s="278" t="s">
        <v>714</v>
      </c>
      <c r="Q15" s="278"/>
      <c r="S15" s="278"/>
      <c r="T15" s="279" t="s">
        <v>784</v>
      </c>
      <c r="U15" s="279"/>
      <c r="V15" s="280"/>
      <c r="W15" s="279"/>
    </row>
    <row r="16" spans="1:23" s="275" customFormat="1" ht="14.25" customHeight="1">
      <c r="J16" s="278" t="s">
        <v>746</v>
      </c>
      <c r="K16" s="277"/>
      <c r="L16" s="277"/>
      <c r="M16" s="276"/>
      <c r="N16" s="276"/>
      <c r="O16" s="276"/>
      <c r="Q16" s="277"/>
      <c r="T16" s="277"/>
      <c r="U16" s="277"/>
      <c r="V16" s="277"/>
    </row>
    <row r="17" spans="1:32" ht="16.5" customHeight="1">
      <c r="A17" s="281" t="s">
        <v>716</v>
      </c>
      <c r="B17" s="281"/>
      <c r="C17" s="281"/>
      <c r="D17" s="281"/>
      <c r="E17" s="281"/>
      <c r="F17" s="281"/>
      <c r="G17" s="281"/>
      <c r="H17" s="248"/>
      <c r="I17" s="248"/>
      <c r="J17" s="248"/>
      <c r="K17" s="248"/>
      <c r="L17" s="248"/>
      <c r="M17" s="248"/>
      <c r="N17" s="248"/>
      <c r="O17" s="248"/>
      <c r="P17" s="248"/>
      <c r="Q17" s="248"/>
      <c r="R17" s="248"/>
      <c r="S17" s="248"/>
      <c r="T17" s="248"/>
      <c r="U17" s="248"/>
      <c r="V17" s="248"/>
      <c r="W17" s="248"/>
      <c r="X17" s="248"/>
      <c r="Y17" s="248"/>
      <c r="Z17" s="248"/>
      <c r="AA17" s="248"/>
      <c r="AB17" s="248"/>
      <c r="AC17" s="248"/>
      <c r="AD17" s="248"/>
      <c r="AE17" s="248"/>
      <c r="AF17" s="248"/>
    </row>
    <row r="18" spans="1:32" ht="16.5" customHeight="1">
      <c r="A18" s="282" t="s">
        <v>717</v>
      </c>
      <c r="B18" s="282"/>
      <c r="C18" s="281"/>
      <c r="D18" s="281"/>
      <c r="E18" s="281"/>
      <c r="F18" s="281"/>
      <c r="G18" s="281"/>
      <c r="H18" s="248"/>
      <c r="I18" s="248"/>
      <c r="J18" s="248"/>
      <c r="K18" s="248"/>
      <c r="L18" s="248"/>
      <c r="M18" s="248"/>
      <c r="N18" s="248"/>
      <c r="O18" s="248"/>
      <c r="P18" s="248"/>
      <c r="Q18" s="248"/>
      <c r="R18" s="248"/>
      <c r="S18" s="248"/>
      <c r="T18" s="248"/>
      <c r="U18" s="248"/>
      <c r="V18" s="248"/>
      <c r="W18" s="248"/>
      <c r="X18" s="248"/>
      <c r="Y18" s="248"/>
      <c r="Z18" s="248"/>
      <c r="AA18" s="248"/>
      <c r="AB18" s="248"/>
      <c r="AC18" s="248"/>
      <c r="AD18" s="248"/>
      <c r="AE18" s="248"/>
      <c r="AF18" s="248"/>
    </row>
    <row r="19" spans="1:32" ht="16.5" customHeight="1">
      <c r="A19" s="283" t="s">
        <v>785</v>
      </c>
      <c r="B19" s="283"/>
      <c r="C19" s="284"/>
      <c r="D19" s="284"/>
      <c r="E19" s="284"/>
      <c r="F19" s="284"/>
      <c r="G19" s="284"/>
      <c r="H19" s="284"/>
      <c r="I19" s="284"/>
      <c r="J19" s="284"/>
      <c r="K19" s="284"/>
      <c r="L19" s="284"/>
      <c r="M19" s="284"/>
      <c r="N19" s="284"/>
      <c r="O19" s="284"/>
      <c r="P19" s="284"/>
      <c r="Q19" s="284"/>
      <c r="R19" s="284"/>
      <c r="S19" s="284"/>
      <c r="T19" s="284"/>
      <c r="U19" s="284"/>
      <c r="V19" s="284"/>
      <c r="W19" s="284"/>
      <c r="X19" s="284"/>
      <c r="Y19" s="284"/>
      <c r="Z19" s="284"/>
      <c r="AA19" s="284"/>
      <c r="AB19" s="284"/>
      <c r="AC19" s="284"/>
      <c r="AD19" s="284"/>
      <c r="AE19" s="284"/>
      <c r="AF19" s="284"/>
    </row>
    <row r="1048567" ht="12.75" customHeight="1"/>
    <row r="1048568" ht="12.75" customHeight="1"/>
    <row r="1048569" ht="12.75" customHeight="1"/>
    <row r="1048570" ht="12.75" customHeight="1"/>
    <row r="1048571" ht="12.75" customHeight="1"/>
    <row r="1048572" ht="12.75" customHeight="1"/>
    <row r="1048573" ht="12.75" customHeight="1"/>
    <row r="1048574" ht="12.75" customHeight="1"/>
    <row r="1048575" ht="12.75" customHeight="1"/>
    <row r="1048576" ht="12.75" customHeight="1"/>
  </sheetData>
  <mergeCells count="25">
    <mergeCell ref="R7:U8"/>
    <mergeCell ref="V7:V10"/>
    <mergeCell ref="B8:E8"/>
    <mergeCell ref="F8:G8"/>
    <mergeCell ref="B9:C9"/>
    <mergeCell ref="D9:E9"/>
    <mergeCell ref="F9:G9"/>
    <mergeCell ref="H9:H10"/>
    <mergeCell ref="I9:I10"/>
    <mergeCell ref="J9:K9"/>
    <mergeCell ref="L9:M9"/>
    <mergeCell ref="N9:O9"/>
    <mergeCell ref="P9:Q9"/>
    <mergeCell ref="R9:S9"/>
    <mergeCell ref="T9:U9"/>
    <mergeCell ref="R1:R2"/>
    <mergeCell ref="U1:V1"/>
    <mergeCell ref="U2:V2"/>
    <mergeCell ref="A4:V4"/>
    <mergeCell ref="A6:V6"/>
    <mergeCell ref="A7:A10"/>
    <mergeCell ref="B7:G7"/>
    <mergeCell ref="H7:I8"/>
    <mergeCell ref="J7:M8"/>
    <mergeCell ref="N7:Q8"/>
  </mergeCells>
  <phoneticPr fontId="4" type="noConversion"/>
  <hyperlinks>
    <hyperlink ref="W1" location="預告統計資料發布時間表!A1" display="回發布時間表" xr:uid="{5690A377-B7FE-4688-BC32-EB5F551E8ADA}"/>
  </hyperlinks>
  <printOptions horizontalCentered="1" verticalCentered="1"/>
  <pageMargins left="0.59015748031496096" right="0.59015748031496096" top="1.082677165354331" bottom="1.003543307086614" header="0.78740157480314998" footer="0.70826771653543308"/>
  <pageSetup paperSize="0" scale="99" fitToWidth="0" fitToHeight="0" pageOrder="overThenDown" orientation="landscape" horizontalDpi="0" verticalDpi="0" copies="0"/>
  <headerFooter alignWithMargins="0"/>
  <drawing r:id="rId1"/>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5E2046-25B1-4959-8D9E-009E9B56FC02}">
  <dimension ref="A1:X1048576"/>
  <sheetViews>
    <sheetView workbookViewId="0">
      <selection activeCell="J1" sqref="J1"/>
    </sheetView>
  </sheetViews>
  <sheetFormatPr defaultRowHeight="12" customHeight="1"/>
  <cols>
    <col min="1" max="1" width="11.125" style="285" customWidth="1"/>
    <col min="2" max="2" width="8.625" style="285" customWidth="1"/>
    <col min="3" max="3" width="18" style="285" customWidth="1"/>
    <col min="4" max="4" width="15.5" style="285" customWidth="1"/>
    <col min="5" max="5" width="17.625" style="285" customWidth="1"/>
    <col min="6" max="6" width="14.375" style="285" customWidth="1"/>
    <col min="7" max="7" width="10.375" style="285" customWidth="1"/>
    <col min="8" max="8" width="7.375" style="285" customWidth="1"/>
    <col min="9" max="9" width="14.75" style="285" customWidth="1"/>
    <col min="10" max="18" width="9" style="285" customWidth="1"/>
    <col min="19" max="23" width="7" style="285" customWidth="1"/>
    <col min="24" max="24" width="9.875" style="285" customWidth="1"/>
    <col min="25" max="258" width="7" style="285" customWidth="1"/>
    <col min="259" max="16384" width="9" style="285"/>
  </cols>
  <sheetData>
    <row r="1" spans="1:16" ht="16.5" customHeight="1">
      <c r="A1" s="155" t="s">
        <v>799</v>
      </c>
      <c r="B1" s="156"/>
      <c r="D1" s="286"/>
      <c r="E1" s="286"/>
      <c r="F1" s="286"/>
      <c r="G1" s="162" t="s">
        <v>685</v>
      </c>
      <c r="H1" s="1883" t="s">
        <v>686</v>
      </c>
      <c r="I1" s="1883"/>
      <c r="J1" s="130" t="s">
        <v>62</v>
      </c>
    </row>
    <row r="2" spans="1:16" ht="16.5" customHeight="1">
      <c r="A2" s="164" t="s">
        <v>687</v>
      </c>
      <c r="B2" s="165" t="s">
        <v>688</v>
      </c>
      <c r="C2" s="287"/>
      <c r="D2" s="286"/>
      <c r="E2" s="286"/>
      <c r="F2" s="286"/>
      <c r="G2" s="194" t="s">
        <v>689</v>
      </c>
      <c r="H2" s="1884" t="s">
        <v>789</v>
      </c>
      <c r="I2" s="1884"/>
    </row>
    <row r="3" spans="1:16" ht="21" customHeight="1">
      <c r="A3" s="288"/>
      <c r="B3" s="288"/>
      <c r="C3" s="288"/>
      <c r="D3" s="288"/>
      <c r="E3" s="288"/>
      <c r="F3" s="288"/>
      <c r="G3" s="288"/>
      <c r="H3" s="288"/>
      <c r="I3" s="288"/>
    </row>
    <row r="4" spans="1:16" ht="21" customHeight="1">
      <c r="A4" s="1911" t="s">
        <v>790</v>
      </c>
      <c r="B4" s="1911"/>
      <c r="C4" s="1911"/>
      <c r="D4" s="1911"/>
      <c r="E4" s="1911"/>
      <c r="F4" s="1911"/>
      <c r="G4" s="1911"/>
      <c r="H4" s="1911"/>
      <c r="I4" s="1911"/>
    </row>
    <row r="5" spans="1:16" ht="16.5" customHeight="1">
      <c r="B5" s="289"/>
      <c r="C5" s="289"/>
      <c r="D5" s="289"/>
      <c r="E5" s="289"/>
      <c r="F5" s="289"/>
      <c r="G5" s="289"/>
      <c r="H5" s="289"/>
      <c r="I5" s="289"/>
    </row>
    <row r="6" spans="1:16" ht="16.5" customHeight="1">
      <c r="B6" s="289"/>
      <c r="C6" s="1912" t="s">
        <v>765</v>
      </c>
      <c r="D6" s="1912"/>
      <c r="E6" s="1912"/>
      <c r="F6" s="1912"/>
      <c r="G6" s="1912"/>
      <c r="H6" s="289"/>
      <c r="I6" s="289"/>
    </row>
    <row r="7" spans="1:16" s="293" customFormat="1" ht="59.25" customHeight="1">
      <c r="A7" s="290" t="s">
        <v>693</v>
      </c>
      <c r="B7" s="291" t="s">
        <v>791</v>
      </c>
      <c r="C7" s="291" t="s">
        <v>792</v>
      </c>
      <c r="D7" s="290" t="s">
        <v>793</v>
      </c>
      <c r="E7" s="291" t="s">
        <v>697</v>
      </c>
      <c r="F7" s="291" t="s">
        <v>794</v>
      </c>
      <c r="G7" s="1913" t="s">
        <v>795</v>
      </c>
      <c r="H7" s="1913"/>
      <c r="I7" s="292" t="s">
        <v>796</v>
      </c>
    </row>
    <row r="8" spans="1:16" s="298" customFormat="1" ht="23.25" customHeight="1">
      <c r="A8" s="1914" t="s">
        <v>705</v>
      </c>
      <c r="B8" s="295" t="s">
        <v>701</v>
      </c>
      <c r="C8" s="296" t="s">
        <v>706</v>
      </c>
      <c r="D8" s="296" t="s">
        <v>706</v>
      </c>
      <c r="E8" s="296" t="s">
        <v>706</v>
      </c>
      <c r="F8" s="296" t="s">
        <v>706</v>
      </c>
      <c r="G8" s="1915" t="s">
        <v>706</v>
      </c>
      <c r="H8" s="1915"/>
      <c r="I8" s="297" t="s">
        <v>706</v>
      </c>
    </row>
    <row r="9" spans="1:16" ht="23.25" customHeight="1">
      <c r="A9" s="1914"/>
      <c r="B9" s="294" t="s">
        <v>707</v>
      </c>
      <c r="C9" s="296" t="s">
        <v>706</v>
      </c>
      <c r="D9" s="296" t="s">
        <v>706</v>
      </c>
      <c r="E9" s="296" t="s">
        <v>706</v>
      </c>
      <c r="F9" s="299" t="s">
        <v>706</v>
      </c>
      <c r="G9" s="1915" t="s">
        <v>706</v>
      </c>
      <c r="H9" s="1915"/>
      <c r="I9" s="300" t="s">
        <v>706</v>
      </c>
    </row>
    <row r="10" spans="1:16" ht="23.25" customHeight="1">
      <c r="A10" s="1914"/>
      <c r="B10" s="294" t="s">
        <v>708</v>
      </c>
      <c r="C10" s="296" t="s">
        <v>706</v>
      </c>
      <c r="D10" s="296" t="s">
        <v>706</v>
      </c>
      <c r="E10" s="296" t="s">
        <v>706</v>
      </c>
      <c r="F10" s="299" t="s">
        <v>706</v>
      </c>
      <c r="G10" s="1915" t="s">
        <v>706</v>
      </c>
      <c r="H10" s="1915"/>
      <c r="I10" s="300" t="s">
        <v>706</v>
      </c>
    </row>
    <row r="11" spans="1:16" s="298" customFormat="1" ht="23.25" customHeight="1">
      <c r="A11" s="1909"/>
      <c r="B11" s="294" t="s">
        <v>701</v>
      </c>
      <c r="C11" s="301"/>
      <c r="D11" s="301"/>
      <c r="E11" s="301"/>
      <c r="F11" s="301"/>
      <c r="G11" s="1910"/>
      <c r="H11" s="1910"/>
      <c r="I11" s="302"/>
    </row>
    <row r="12" spans="1:16" ht="23.25" customHeight="1">
      <c r="A12" s="1909"/>
      <c r="B12" s="294" t="s">
        <v>707</v>
      </c>
      <c r="C12" s="303"/>
      <c r="D12" s="304"/>
      <c r="E12" s="304"/>
      <c r="F12" s="304"/>
      <c r="G12" s="1910"/>
      <c r="H12" s="1910"/>
      <c r="I12" s="305"/>
    </row>
    <row r="13" spans="1:16" ht="23.25" customHeight="1">
      <c r="A13" s="1909"/>
      <c r="B13" s="294" t="s">
        <v>708</v>
      </c>
      <c r="C13" s="303"/>
      <c r="D13" s="304"/>
      <c r="E13" s="304"/>
      <c r="F13" s="304"/>
      <c r="G13" s="1910"/>
      <c r="H13" s="1910"/>
      <c r="I13" s="305"/>
    </row>
    <row r="14" spans="1:16" s="185" customFormat="1" ht="24" customHeight="1">
      <c r="A14" s="180" t="s">
        <v>709</v>
      </c>
      <c r="B14" s="181"/>
      <c r="C14" s="181"/>
      <c r="D14" s="182"/>
      <c r="E14" s="183"/>
      <c r="F14" s="183"/>
      <c r="G14" s="182"/>
      <c r="H14" s="182"/>
      <c r="I14" s="183"/>
      <c r="J14" s="186"/>
      <c r="L14" s="184"/>
      <c r="M14" s="184"/>
      <c r="N14" s="186"/>
      <c r="O14" s="187"/>
    </row>
    <row r="15" spans="1:16" s="185" customFormat="1" ht="14.25" customHeight="1">
      <c r="A15" s="160"/>
      <c r="B15" s="184"/>
      <c r="C15" s="184"/>
      <c r="E15" s="186"/>
      <c r="F15" s="186"/>
      <c r="I15" s="186" t="s">
        <v>797</v>
      </c>
      <c r="J15" s="186"/>
      <c r="L15" s="184"/>
      <c r="M15" s="184"/>
      <c r="N15" s="186"/>
      <c r="O15" s="187"/>
    </row>
    <row r="16" spans="1:16" s="185" customFormat="1" ht="16.5" customHeight="1">
      <c r="A16" s="188" t="s">
        <v>711</v>
      </c>
      <c r="B16" s="184"/>
      <c r="C16" s="188" t="s">
        <v>798</v>
      </c>
      <c r="D16" s="188" t="s">
        <v>713</v>
      </c>
      <c r="F16" s="188" t="s">
        <v>714</v>
      </c>
      <c r="H16" s="160"/>
      <c r="K16" s="184"/>
      <c r="M16" s="184"/>
      <c r="P16" s="184"/>
    </row>
    <row r="17" spans="1:24" s="185" customFormat="1" ht="16.5" customHeight="1">
      <c r="D17" s="188" t="s">
        <v>715</v>
      </c>
      <c r="K17" s="184"/>
      <c r="L17" s="188"/>
      <c r="M17" s="184"/>
      <c r="O17" s="184"/>
      <c r="P17" s="184"/>
    </row>
    <row r="18" spans="1:24" ht="16.5" customHeight="1">
      <c r="A18" s="306" t="s">
        <v>716</v>
      </c>
      <c r="B18" s="306"/>
      <c r="C18" s="307"/>
      <c r="D18" s="307"/>
      <c r="E18" s="307"/>
      <c r="F18" s="307"/>
      <c r="G18" s="307"/>
      <c r="H18" s="307"/>
      <c r="I18" s="307"/>
      <c r="J18" s="307"/>
      <c r="K18" s="307"/>
      <c r="L18" s="307"/>
      <c r="M18" s="307"/>
      <c r="N18" s="307"/>
      <c r="O18" s="307"/>
      <c r="P18" s="307"/>
      <c r="Q18" s="307"/>
      <c r="R18" s="307"/>
      <c r="S18" s="307"/>
      <c r="T18" s="307"/>
      <c r="U18" s="307"/>
      <c r="V18" s="307"/>
      <c r="W18" s="307"/>
      <c r="X18" s="307"/>
    </row>
    <row r="19" spans="1:24" ht="16.5" customHeight="1">
      <c r="A19" s="190" t="s">
        <v>717</v>
      </c>
      <c r="B19" s="306"/>
      <c r="C19" s="307"/>
      <c r="D19" s="307"/>
      <c r="E19" s="307"/>
      <c r="F19" s="307"/>
      <c r="G19" s="307"/>
      <c r="H19" s="307"/>
      <c r="I19" s="307"/>
      <c r="J19" s="307"/>
      <c r="K19" s="307"/>
      <c r="L19" s="307"/>
      <c r="M19" s="307"/>
      <c r="N19" s="307"/>
      <c r="O19" s="307"/>
      <c r="P19" s="307"/>
      <c r="Q19" s="307"/>
      <c r="R19" s="307"/>
      <c r="S19" s="307"/>
      <c r="T19" s="307"/>
      <c r="U19" s="307"/>
      <c r="V19" s="307"/>
      <c r="W19" s="307"/>
      <c r="X19" s="307"/>
    </row>
    <row r="20" spans="1:24" ht="12" customHeight="1">
      <c r="A20" s="308"/>
      <c r="B20" s="308"/>
      <c r="C20" s="308"/>
      <c r="D20" s="308"/>
      <c r="E20" s="308"/>
      <c r="F20" s="308"/>
      <c r="G20" s="308"/>
      <c r="H20" s="308"/>
      <c r="I20" s="308"/>
      <c r="J20" s="308"/>
      <c r="K20" s="308"/>
      <c r="L20" s="308"/>
      <c r="M20" s="308"/>
      <c r="N20" s="308"/>
      <c r="O20" s="308"/>
      <c r="P20" s="308"/>
      <c r="Q20" s="308"/>
      <c r="R20" s="308"/>
      <c r="S20" s="308"/>
      <c r="T20" s="308"/>
      <c r="U20" s="308"/>
      <c r="V20" s="308"/>
      <c r="W20" s="308"/>
      <c r="X20" s="308"/>
    </row>
    <row r="1048571" ht="12.75" customHeight="1"/>
    <row r="1048572" ht="12.75" customHeight="1"/>
    <row r="1048573" ht="12.75" customHeight="1"/>
    <row r="1048574" ht="12.75" customHeight="1"/>
    <row r="1048575" ht="12.75" customHeight="1"/>
    <row r="1048576" ht="12.75" customHeight="1"/>
  </sheetData>
  <mergeCells count="13">
    <mergeCell ref="A11:A13"/>
    <mergeCell ref="G11:H11"/>
    <mergeCell ref="G12:H12"/>
    <mergeCell ref="G13:H13"/>
    <mergeCell ref="H1:I1"/>
    <mergeCell ref="H2:I2"/>
    <mergeCell ref="A4:I4"/>
    <mergeCell ref="C6:G6"/>
    <mergeCell ref="G7:H7"/>
    <mergeCell ref="A8:A10"/>
    <mergeCell ref="G8:H8"/>
    <mergeCell ref="G9:H9"/>
    <mergeCell ref="G10:H10"/>
  </mergeCells>
  <phoneticPr fontId="4" type="noConversion"/>
  <hyperlinks>
    <hyperlink ref="J1" location="預告統計資料發布時間表!A1" display="回發布時間表" xr:uid="{0A6F88F3-BBD4-4326-ABBD-B6E0B52525D2}"/>
  </hyperlinks>
  <printOptions horizontalCentered="1" verticalCentered="1"/>
  <pageMargins left="0.78740157480314998" right="0.59015748031496096" top="1.2791338582677159" bottom="1.1224409448818899" header="0.98385826771653495" footer="0.82716535433070904"/>
  <pageSetup paperSize="0" fitToWidth="0" fitToHeight="0" pageOrder="overThenDown" orientation="landscape" horizontalDpi="0" verticalDpi="0" copies="0"/>
  <headerFooter alignWithMargins="0"/>
  <drawing r:id="rId1"/>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5498EA-6224-4ACE-B351-FECB30BC88AF}">
  <dimension ref="A1:R41"/>
  <sheetViews>
    <sheetView zoomScaleNormal="100" zoomScaleSheetLayoutView="65" workbookViewId="0">
      <selection activeCell="R1" sqref="R1"/>
    </sheetView>
  </sheetViews>
  <sheetFormatPr defaultColWidth="16" defaultRowHeight="16.5"/>
  <cols>
    <col min="1" max="1" width="14.125" style="372" customWidth="1"/>
    <col min="2" max="17" width="9.625" style="372" customWidth="1"/>
    <col min="18" max="256" width="16" style="372"/>
    <col min="257" max="257" width="14.125" style="372" customWidth="1"/>
    <col min="258" max="273" width="9.625" style="372" customWidth="1"/>
    <col min="274" max="512" width="16" style="372"/>
    <col min="513" max="513" width="14.125" style="372" customWidth="1"/>
    <col min="514" max="529" width="9.625" style="372" customWidth="1"/>
    <col min="530" max="768" width="16" style="372"/>
    <col min="769" max="769" width="14.125" style="372" customWidth="1"/>
    <col min="770" max="785" width="9.625" style="372" customWidth="1"/>
    <col min="786" max="1024" width="16" style="372"/>
    <col min="1025" max="1025" width="14.125" style="372" customWidth="1"/>
    <col min="1026" max="1041" width="9.625" style="372" customWidth="1"/>
    <col min="1042" max="1280" width="16" style="372"/>
    <col min="1281" max="1281" width="14.125" style="372" customWidth="1"/>
    <col min="1282" max="1297" width="9.625" style="372" customWidth="1"/>
    <col min="1298" max="1536" width="16" style="372"/>
    <col min="1537" max="1537" width="14.125" style="372" customWidth="1"/>
    <col min="1538" max="1553" width="9.625" style="372" customWidth="1"/>
    <col min="1554" max="1792" width="16" style="372"/>
    <col min="1793" max="1793" width="14.125" style="372" customWidth="1"/>
    <col min="1794" max="1809" width="9.625" style="372" customWidth="1"/>
    <col min="1810" max="2048" width="16" style="372"/>
    <col min="2049" max="2049" width="14.125" style="372" customWidth="1"/>
    <col min="2050" max="2065" width="9.625" style="372" customWidth="1"/>
    <col min="2066" max="2304" width="16" style="372"/>
    <col min="2305" max="2305" width="14.125" style="372" customWidth="1"/>
    <col min="2306" max="2321" width="9.625" style="372" customWidth="1"/>
    <col min="2322" max="2560" width="16" style="372"/>
    <col min="2561" max="2561" width="14.125" style="372" customWidth="1"/>
    <col min="2562" max="2577" width="9.625" style="372" customWidth="1"/>
    <col min="2578" max="2816" width="16" style="372"/>
    <col min="2817" max="2817" width="14.125" style="372" customWidth="1"/>
    <col min="2818" max="2833" width="9.625" style="372" customWidth="1"/>
    <col min="2834" max="3072" width="16" style="372"/>
    <col min="3073" max="3073" width="14.125" style="372" customWidth="1"/>
    <col min="3074" max="3089" width="9.625" style="372" customWidth="1"/>
    <col min="3090" max="3328" width="16" style="372"/>
    <col min="3329" max="3329" width="14.125" style="372" customWidth="1"/>
    <col min="3330" max="3345" width="9.625" style="372" customWidth="1"/>
    <col min="3346" max="3584" width="16" style="372"/>
    <col min="3585" max="3585" width="14.125" style="372" customWidth="1"/>
    <col min="3586" max="3601" width="9.625" style="372" customWidth="1"/>
    <col min="3602" max="3840" width="16" style="372"/>
    <col min="3841" max="3841" width="14.125" style="372" customWidth="1"/>
    <col min="3842" max="3857" width="9.625" style="372" customWidth="1"/>
    <col min="3858" max="4096" width="16" style="372"/>
    <col min="4097" max="4097" width="14.125" style="372" customWidth="1"/>
    <col min="4098" max="4113" width="9.625" style="372" customWidth="1"/>
    <col min="4114" max="4352" width="16" style="372"/>
    <col min="4353" max="4353" width="14.125" style="372" customWidth="1"/>
    <col min="4354" max="4369" width="9.625" style="372" customWidth="1"/>
    <col min="4370" max="4608" width="16" style="372"/>
    <col min="4609" max="4609" width="14.125" style="372" customWidth="1"/>
    <col min="4610" max="4625" width="9.625" style="372" customWidth="1"/>
    <col min="4626" max="4864" width="16" style="372"/>
    <col min="4865" max="4865" width="14.125" style="372" customWidth="1"/>
    <col min="4866" max="4881" width="9.625" style="372" customWidth="1"/>
    <col min="4882" max="5120" width="16" style="372"/>
    <col min="5121" max="5121" width="14.125" style="372" customWidth="1"/>
    <col min="5122" max="5137" width="9.625" style="372" customWidth="1"/>
    <col min="5138" max="5376" width="16" style="372"/>
    <col min="5377" max="5377" width="14.125" style="372" customWidth="1"/>
    <col min="5378" max="5393" width="9.625" style="372" customWidth="1"/>
    <col min="5394" max="5632" width="16" style="372"/>
    <col min="5633" max="5633" width="14.125" style="372" customWidth="1"/>
    <col min="5634" max="5649" width="9.625" style="372" customWidth="1"/>
    <col min="5650" max="5888" width="16" style="372"/>
    <col min="5889" max="5889" width="14.125" style="372" customWidth="1"/>
    <col min="5890" max="5905" width="9.625" style="372" customWidth="1"/>
    <col min="5906" max="6144" width="16" style="372"/>
    <col min="6145" max="6145" width="14.125" style="372" customWidth="1"/>
    <col min="6146" max="6161" width="9.625" style="372" customWidth="1"/>
    <col min="6162" max="6400" width="16" style="372"/>
    <col min="6401" max="6401" width="14.125" style="372" customWidth="1"/>
    <col min="6402" max="6417" width="9.625" style="372" customWidth="1"/>
    <col min="6418" max="6656" width="16" style="372"/>
    <col min="6657" max="6657" width="14.125" style="372" customWidth="1"/>
    <col min="6658" max="6673" width="9.625" style="372" customWidth="1"/>
    <col min="6674" max="6912" width="16" style="372"/>
    <col min="6913" max="6913" width="14.125" style="372" customWidth="1"/>
    <col min="6914" max="6929" width="9.625" style="372" customWidth="1"/>
    <col min="6930" max="7168" width="16" style="372"/>
    <col min="7169" max="7169" width="14.125" style="372" customWidth="1"/>
    <col min="7170" max="7185" width="9.625" style="372" customWidth="1"/>
    <col min="7186" max="7424" width="16" style="372"/>
    <col min="7425" max="7425" width="14.125" style="372" customWidth="1"/>
    <col min="7426" max="7441" width="9.625" style="372" customWidth="1"/>
    <col min="7442" max="7680" width="16" style="372"/>
    <col min="7681" max="7681" width="14.125" style="372" customWidth="1"/>
    <col min="7682" max="7697" width="9.625" style="372" customWidth="1"/>
    <col min="7698" max="7936" width="16" style="372"/>
    <col min="7937" max="7937" width="14.125" style="372" customWidth="1"/>
    <col min="7938" max="7953" width="9.625" style="372" customWidth="1"/>
    <col min="7954" max="8192" width="16" style="372"/>
    <col min="8193" max="8193" width="14.125" style="372" customWidth="1"/>
    <col min="8194" max="8209" width="9.625" style="372" customWidth="1"/>
    <col min="8210" max="8448" width="16" style="372"/>
    <col min="8449" max="8449" width="14.125" style="372" customWidth="1"/>
    <col min="8450" max="8465" width="9.625" style="372" customWidth="1"/>
    <col min="8466" max="8704" width="16" style="372"/>
    <col min="8705" max="8705" width="14.125" style="372" customWidth="1"/>
    <col min="8706" max="8721" width="9.625" style="372" customWidth="1"/>
    <col min="8722" max="8960" width="16" style="372"/>
    <col min="8961" max="8961" width="14.125" style="372" customWidth="1"/>
    <col min="8962" max="8977" width="9.625" style="372" customWidth="1"/>
    <col min="8978" max="9216" width="16" style="372"/>
    <col min="9217" max="9217" width="14.125" style="372" customWidth="1"/>
    <col min="9218" max="9233" width="9.625" style="372" customWidth="1"/>
    <col min="9234" max="9472" width="16" style="372"/>
    <col min="9473" max="9473" width="14.125" style="372" customWidth="1"/>
    <col min="9474" max="9489" width="9.625" style="372" customWidth="1"/>
    <col min="9490" max="9728" width="16" style="372"/>
    <col min="9729" max="9729" width="14.125" style="372" customWidth="1"/>
    <col min="9730" max="9745" width="9.625" style="372" customWidth="1"/>
    <col min="9746" max="9984" width="16" style="372"/>
    <col min="9985" max="9985" width="14.125" style="372" customWidth="1"/>
    <col min="9986" max="10001" width="9.625" style="372" customWidth="1"/>
    <col min="10002" max="10240" width="16" style="372"/>
    <col min="10241" max="10241" width="14.125" style="372" customWidth="1"/>
    <col min="10242" max="10257" width="9.625" style="372" customWidth="1"/>
    <col min="10258" max="10496" width="16" style="372"/>
    <col min="10497" max="10497" width="14.125" style="372" customWidth="1"/>
    <col min="10498" max="10513" width="9.625" style="372" customWidth="1"/>
    <col min="10514" max="10752" width="16" style="372"/>
    <col min="10753" max="10753" width="14.125" style="372" customWidth="1"/>
    <col min="10754" max="10769" width="9.625" style="372" customWidth="1"/>
    <col min="10770" max="11008" width="16" style="372"/>
    <col min="11009" max="11009" width="14.125" style="372" customWidth="1"/>
    <col min="11010" max="11025" width="9.625" style="372" customWidth="1"/>
    <col min="11026" max="11264" width="16" style="372"/>
    <col min="11265" max="11265" width="14.125" style="372" customWidth="1"/>
    <col min="11266" max="11281" width="9.625" style="372" customWidth="1"/>
    <col min="11282" max="11520" width="16" style="372"/>
    <col min="11521" max="11521" width="14.125" style="372" customWidth="1"/>
    <col min="11522" max="11537" width="9.625" style="372" customWidth="1"/>
    <col min="11538" max="11776" width="16" style="372"/>
    <col min="11777" max="11777" width="14.125" style="372" customWidth="1"/>
    <col min="11778" max="11793" width="9.625" style="372" customWidth="1"/>
    <col min="11794" max="12032" width="16" style="372"/>
    <col min="12033" max="12033" width="14.125" style="372" customWidth="1"/>
    <col min="12034" max="12049" width="9.625" style="372" customWidth="1"/>
    <col min="12050" max="12288" width="16" style="372"/>
    <col min="12289" max="12289" width="14.125" style="372" customWidth="1"/>
    <col min="12290" max="12305" width="9.625" style="372" customWidth="1"/>
    <col min="12306" max="12544" width="16" style="372"/>
    <col min="12545" max="12545" width="14.125" style="372" customWidth="1"/>
    <col min="12546" max="12561" width="9.625" style="372" customWidth="1"/>
    <col min="12562" max="12800" width="16" style="372"/>
    <col min="12801" max="12801" width="14.125" style="372" customWidth="1"/>
    <col min="12802" max="12817" width="9.625" style="372" customWidth="1"/>
    <col min="12818" max="13056" width="16" style="372"/>
    <col min="13057" max="13057" width="14.125" style="372" customWidth="1"/>
    <col min="13058" max="13073" width="9.625" style="372" customWidth="1"/>
    <col min="13074" max="13312" width="16" style="372"/>
    <col min="13313" max="13313" width="14.125" style="372" customWidth="1"/>
    <col min="13314" max="13329" width="9.625" style="372" customWidth="1"/>
    <col min="13330" max="13568" width="16" style="372"/>
    <col min="13569" max="13569" width="14.125" style="372" customWidth="1"/>
    <col min="13570" max="13585" width="9.625" style="372" customWidth="1"/>
    <col min="13586" max="13824" width="16" style="372"/>
    <col min="13825" max="13825" width="14.125" style="372" customWidth="1"/>
    <col min="13826" max="13841" width="9.625" style="372" customWidth="1"/>
    <col min="13842" max="14080" width="16" style="372"/>
    <col min="14081" max="14081" width="14.125" style="372" customWidth="1"/>
    <col min="14082" max="14097" width="9.625" style="372" customWidth="1"/>
    <col min="14098" max="14336" width="16" style="372"/>
    <col min="14337" max="14337" width="14.125" style="372" customWidth="1"/>
    <col min="14338" max="14353" width="9.625" style="372" customWidth="1"/>
    <col min="14354" max="14592" width="16" style="372"/>
    <col min="14593" max="14593" width="14.125" style="372" customWidth="1"/>
    <col min="14594" max="14609" width="9.625" style="372" customWidth="1"/>
    <col min="14610" max="14848" width="16" style="372"/>
    <col min="14849" max="14849" width="14.125" style="372" customWidth="1"/>
    <col min="14850" max="14865" width="9.625" style="372" customWidth="1"/>
    <col min="14866" max="15104" width="16" style="372"/>
    <col min="15105" max="15105" width="14.125" style="372" customWidth="1"/>
    <col min="15106" max="15121" width="9.625" style="372" customWidth="1"/>
    <col min="15122" max="15360" width="16" style="372"/>
    <col min="15361" max="15361" width="14.125" style="372" customWidth="1"/>
    <col min="15362" max="15377" width="9.625" style="372" customWidth="1"/>
    <col min="15378" max="15616" width="16" style="372"/>
    <col min="15617" max="15617" width="14.125" style="372" customWidth="1"/>
    <col min="15618" max="15633" width="9.625" style="372" customWidth="1"/>
    <col min="15634" max="15872" width="16" style="372"/>
    <col min="15873" max="15873" width="14.125" style="372" customWidth="1"/>
    <col min="15874" max="15889" width="9.625" style="372" customWidth="1"/>
    <col min="15890" max="16128" width="16" style="372"/>
    <col min="16129" max="16129" width="14.125" style="372" customWidth="1"/>
    <col min="16130" max="16145" width="9.625" style="372" customWidth="1"/>
    <col min="16146" max="16384" width="16" style="372"/>
  </cols>
  <sheetData>
    <row r="1" spans="1:18" ht="16.5" customHeight="1">
      <c r="A1" s="1940" t="s">
        <v>887</v>
      </c>
      <c r="B1" s="370"/>
      <c r="C1" s="371"/>
      <c r="N1" s="1941" t="s">
        <v>685</v>
      </c>
      <c r="O1" s="1942"/>
      <c r="P1" s="1917" t="s">
        <v>888</v>
      </c>
      <c r="Q1" s="1945"/>
      <c r="R1" s="320" t="s">
        <v>806</v>
      </c>
    </row>
    <row r="2" spans="1:18" ht="16.5" customHeight="1">
      <c r="A2" s="1940"/>
      <c r="B2" s="370"/>
      <c r="C2" s="371"/>
      <c r="N2" s="1943"/>
      <c r="O2" s="1944"/>
      <c r="P2" s="1946"/>
      <c r="Q2" s="1947"/>
    </row>
    <row r="3" spans="1:18" ht="29.25" customHeight="1">
      <c r="A3" s="373" t="s">
        <v>889</v>
      </c>
      <c r="B3" s="374" t="s">
        <v>890</v>
      </c>
      <c r="N3" s="1948" t="s">
        <v>891</v>
      </c>
      <c r="O3" s="1949"/>
      <c r="P3" s="1950" t="s">
        <v>892</v>
      </c>
      <c r="Q3" s="1951"/>
    </row>
    <row r="4" spans="1:18" ht="41.25" customHeight="1">
      <c r="A4" s="1939" t="s">
        <v>893</v>
      </c>
      <c r="B4" s="1939"/>
      <c r="C4" s="1939"/>
      <c r="D4" s="1939"/>
      <c r="E4" s="1939"/>
      <c r="F4" s="1939"/>
      <c r="G4" s="1939"/>
      <c r="H4" s="1939"/>
      <c r="I4" s="1939"/>
      <c r="J4" s="1939"/>
      <c r="K4" s="1939"/>
      <c r="L4" s="1939"/>
      <c r="M4" s="1939"/>
      <c r="N4" s="1939"/>
      <c r="O4" s="1939"/>
      <c r="P4" s="1939"/>
      <c r="Q4" s="1939"/>
    </row>
    <row r="5" spans="1:18" ht="17.25" customHeight="1">
      <c r="B5" s="375"/>
      <c r="C5" s="375"/>
      <c r="D5" s="375"/>
      <c r="F5" s="375"/>
      <c r="G5" s="1921" t="s">
        <v>894</v>
      </c>
      <c r="H5" s="1921"/>
      <c r="I5" s="1921"/>
      <c r="J5" s="1921"/>
      <c r="K5" s="375"/>
      <c r="L5" s="375"/>
      <c r="M5" s="375"/>
      <c r="N5" s="375"/>
      <c r="O5" s="375"/>
      <c r="P5" s="1922" t="s">
        <v>895</v>
      </c>
      <c r="Q5" s="1922"/>
    </row>
    <row r="6" spans="1:18" s="376" customFormat="1" ht="15.75" customHeight="1">
      <c r="A6" s="1923" t="s">
        <v>896</v>
      </c>
      <c r="B6" s="1926" t="s">
        <v>897</v>
      </c>
      <c r="C6" s="1927"/>
      <c r="D6" s="1927"/>
      <c r="E6" s="1927"/>
      <c r="F6" s="1927"/>
      <c r="G6" s="1927"/>
      <c r="H6" s="1927"/>
      <c r="I6" s="1927"/>
      <c r="J6" s="1927"/>
      <c r="K6" s="1927"/>
      <c r="L6" s="1927"/>
      <c r="M6" s="1928"/>
      <c r="N6" s="1929" t="s">
        <v>898</v>
      </c>
      <c r="O6" s="1930"/>
      <c r="P6" s="1930"/>
      <c r="Q6" s="1930"/>
    </row>
    <row r="7" spans="1:18" s="376" customFormat="1" ht="15.75" customHeight="1">
      <c r="A7" s="1924"/>
      <c r="B7" s="1933" t="s">
        <v>899</v>
      </c>
      <c r="C7" s="1934"/>
      <c r="D7" s="1934"/>
      <c r="E7" s="1935"/>
      <c r="F7" s="1933" t="s">
        <v>900</v>
      </c>
      <c r="G7" s="1934"/>
      <c r="H7" s="1934"/>
      <c r="I7" s="1935"/>
      <c r="J7" s="1933" t="s">
        <v>901</v>
      </c>
      <c r="K7" s="1934"/>
      <c r="L7" s="1934"/>
      <c r="M7" s="1936"/>
      <c r="N7" s="1931"/>
      <c r="O7" s="1932"/>
      <c r="P7" s="1932"/>
      <c r="Q7" s="1932"/>
    </row>
    <row r="8" spans="1:18" s="376" customFormat="1" ht="15.75" customHeight="1">
      <c r="A8" s="1924"/>
      <c r="B8" s="1919" t="s">
        <v>902</v>
      </c>
      <c r="C8" s="1917" t="s">
        <v>903</v>
      </c>
      <c r="D8" s="377"/>
      <c r="E8" s="1917" t="s">
        <v>904</v>
      </c>
      <c r="F8" s="1919" t="s">
        <v>902</v>
      </c>
      <c r="G8" s="1917" t="s">
        <v>903</v>
      </c>
      <c r="H8" s="377"/>
      <c r="I8" s="1917" t="s">
        <v>904</v>
      </c>
      <c r="J8" s="1919" t="s">
        <v>902</v>
      </c>
      <c r="K8" s="1917" t="s">
        <v>903</v>
      </c>
      <c r="L8" s="377"/>
      <c r="M8" s="1917" t="s">
        <v>904</v>
      </c>
      <c r="N8" s="1937" t="s">
        <v>902</v>
      </c>
      <c r="O8" s="1917" t="s">
        <v>903</v>
      </c>
      <c r="P8" s="377"/>
      <c r="Q8" s="1917" t="s">
        <v>904</v>
      </c>
    </row>
    <row r="9" spans="1:18" s="376" customFormat="1" ht="47.85" customHeight="1">
      <c r="A9" s="1925"/>
      <c r="B9" s="1920"/>
      <c r="C9" s="1918"/>
      <c r="D9" s="378" t="s">
        <v>905</v>
      </c>
      <c r="E9" s="1918"/>
      <c r="F9" s="1920"/>
      <c r="G9" s="1918"/>
      <c r="H9" s="378" t="s">
        <v>905</v>
      </c>
      <c r="I9" s="1918"/>
      <c r="J9" s="1920"/>
      <c r="K9" s="1918"/>
      <c r="L9" s="378" t="s">
        <v>905</v>
      </c>
      <c r="M9" s="1918"/>
      <c r="N9" s="1938"/>
      <c r="O9" s="1918"/>
      <c r="P9" s="378" t="s">
        <v>905</v>
      </c>
      <c r="Q9" s="1918"/>
    </row>
    <row r="10" spans="1:18" s="371" customFormat="1" ht="15.75" customHeight="1">
      <c r="A10" s="379" t="s">
        <v>906</v>
      </c>
      <c r="B10" s="380"/>
      <c r="C10" s="380"/>
      <c r="D10" s="380"/>
      <c r="E10" s="380"/>
      <c r="F10" s="380"/>
      <c r="G10" s="380"/>
      <c r="H10" s="380"/>
      <c r="I10" s="380"/>
      <c r="J10" s="380"/>
      <c r="K10" s="380"/>
      <c r="L10" s="380"/>
      <c r="M10" s="381"/>
      <c r="N10" s="382"/>
      <c r="O10" s="380"/>
      <c r="P10" s="380"/>
      <c r="Q10" s="381"/>
    </row>
    <row r="11" spans="1:18" s="371" customFormat="1" ht="15.75" customHeight="1">
      <c r="A11" s="379" t="s">
        <v>907</v>
      </c>
      <c r="B11" s="380"/>
      <c r="C11" s="380"/>
      <c r="D11" s="383"/>
      <c r="E11" s="380"/>
      <c r="F11" s="380"/>
      <c r="G11" s="380"/>
      <c r="H11" s="383"/>
      <c r="I11" s="380"/>
      <c r="J11" s="380"/>
      <c r="K11" s="380"/>
      <c r="L11" s="383"/>
      <c r="M11" s="381"/>
      <c r="N11" s="382"/>
      <c r="O11" s="380"/>
      <c r="P11" s="380"/>
      <c r="Q11" s="381"/>
    </row>
    <row r="12" spans="1:18" s="371" customFormat="1" ht="15.75" customHeight="1">
      <c r="A12" s="379" t="s">
        <v>908</v>
      </c>
      <c r="B12" s="380"/>
      <c r="C12" s="380"/>
      <c r="D12" s="383"/>
      <c r="E12" s="380"/>
      <c r="F12" s="380"/>
      <c r="G12" s="380"/>
      <c r="H12" s="383"/>
      <c r="I12" s="380"/>
      <c r="J12" s="380"/>
      <c r="K12" s="380"/>
      <c r="L12" s="383"/>
      <c r="M12" s="381"/>
      <c r="N12" s="382"/>
      <c r="O12" s="380"/>
      <c r="P12" s="380"/>
      <c r="Q12" s="381"/>
    </row>
    <row r="13" spans="1:18" s="371" customFormat="1" ht="15.75" customHeight="1">
      <c r="A13" s="379" t="s">
        <v>909</v>
      </c>
      <c r="B13" s="380"/>
      <c r="C13" s="380"/>
      <c r="D13" s="383"/>
      <c r="E13" s="380"/>
      <c r="F13" s="380"/>
      <c r="G13" s="380"/>
      <c r="H13" s="383"/>
      <c r="I13" s="380"/>
      <c r="J13" s="380"/>
      <c r="K13" s="380"/>
      <c r="L13" s="383"/>
      <c r="M13" s="381"/>
      <c r="N13" s="382"/>
      <c r="O13" s="380"/>
      <c r="P13" s="380"/>
      <c r="Q13" s="381"/>
    </row>
    <row r="14" spans="1:18" s="371" customFormat="1" ht="15.75" customHeight="1">
      <c r="A14" s="379" t="s">
        <v>910</v>
      </c>
      <c r="B14" s="380"/>
      <c r="C14" s="380"/>
      <c r="D14" s="383"/>
      <c r="E14" s="380"/>
      <c r="F14" s="380"/>
      <c r="G14" s="380"/>
      <c r="H14" s="383"/>
      <c r="I14" s="380"/>
      <c r="J14" s="380"/>
      <c r="K14" s="380"/>
      <c r="L14" s="383"/>
      <c r="M14" s="381"/>
      <c r="N14" s="382"/>
      <c r="O14" s="380"/>
      <c r="P14" s="380"/>
      <c r="Q14" s="381"/>
    </row>
    <row r="15" spans="1:18" s="371" customFormat="1" ht="15.75" customHeight="1">
      <c r="A15" s="379" t="s">
        <v>911</v>
      </c>
      <c r="B15" s="380"/>
      <c r="C15" s="380"/>
      <c r="D15" s="383"/>
      <c r="E15" s="380"/>
      <c r="F15" s="380"/>
      <c r="G15" s="380"/>
      <c r="H15" s="383"/>
      <c r="I15" s="380"/>
      <c r="J15" s="380"/>
      <c r="K15" s="380"/>
      <c r="L15" s="383"/>
      <c r="M15" s="381"/>
      <c r="N15" s="382"/>
      <c r="O15" s="380"/>
      <c r="P15" s="380"/>
      <c r="Q15" s="381"/>
    </row>
    <row r="16" spans="1:18" s="371" customFormat="1" ht="15.75" customHeight="1">
      <c r="A16" s="379" t="s">
        <v>705</v>
      </c>
      <c r="B16" s="380">
        <v>36</v>
      </c>
      <c r="C16" s="384">
        <v>19</v>
      </c>
      <c r="D16" s="385">
        <v>52.7</v>
      </c>
      <c r="E16" s="384">
        <v>17</v>
      </c>
      <c r="F16" s="384">
        <v>17</v>
      </c>
      <c r="G16" s="384">
        <v>5</v>
      </c>
      <c r="H16" s="385">
        <v>29.4</v>
      </c>
      <c r="I16" s="384">
        <v>12</v>
      </c>
      <c r="J16" s="384">
        <v>19</v>
      </c>
      <c r="K16" s="384">
        <v>14</v>
      </c>
      <c r="L16" s="385">
        <v>73.599999999999994</v>
      </c>
      <c r="M16" s="386">
        <v>5</v>
      </c>
      <c r="N16" s="382"/>
      <c r="O16" s="380"/>
      <c r="P16" s="380"/>
      <c r="Q16" s="381"/>
    </row>
    <row r="17" spans="1:17" s="371" customFormat="1" ht="15.75" customHeight="1">
      <c r="A17" s="379" t="s">
        <v>912</v>
      </c>
      <c r="B17" s="380"/>
      <c r="C17" s="380"/>
      <c r="D17" s="383"/>
      <c r="E17" s="380"/>
      <c r="F17" s="380"/>
      <c r="G17" s="380"/>
      <c r="H17" s="383"/>
      <c r="I17" s="380"/>
      <c r="J17" s="380"/>
      <c r="K17" s="380"/>
      <c r="L17" s="383"/>
      <c r="M17" s="381"/>
      <c r="N17" s="382"/>
      <c r="O17" s="380"/>
      <c r="P17" s="380"/>
      <c r="Q17" s="381"/>
    </row>
    <row r="18" spans="1:17" s="371" customFormat="1" ht="15.75" customHeight="1">
      <c r="A18" s="379" t="s">
        <v>913</v>
      </c>
      <c r="B18" s="380"/>
      <c r="C18" s="380"/>
      <c r="D18" s="383"/>
      <c r="E18" s="380"/>
      <c r="F18" s="380"/>
      <c r="G18" s="380"/>
      <c r="H18" s="383"/>
      <c r="I18" s="380"/>
      <c r="J18" s="380"/>
      <c r="K18" s="380"/>
      <c r="L18" s="383"/>
      <c r="M18" s="381"/>
      <c r="N18" s="382"/>
      <c r="O18" s="380"/>
      <c r="P18" s="380"/>
      <c r="Q18" s="381"/>
    </row>
    <row r="19" spans="1:17" s="371" customFormat="1" ht="15.75" customHeight="1">
      <c r="A19" s="379" t="s">
        <v>914</v>
      </c>
      <c r="B19" s="380"/>
      <c r="C19" s="380"/>
      <c r="D19" s="383"/>
      <c r="E19" s="380"/>
      <c r="F19" s="380"/>
      <c r="G19" s="380"/>
      <c r="H19" s="383"/>
      <c r="I19" s="380"/>
      <c r="J19" s="380"/>
      <c r="K19" s="380"/>
      <c r="L19" s="383"/>
      <c r="M19" s="381"/>
      <c r="N19" s="382"/>
      <c r="O19" s="380"/>
      <c r="P19" s="380"/>
      <c r="Q19" s="381"/>
    </row>
    <row r="20" spans="1:17" s="371" customFormat="1" ht="15.75" customHeight="1">
      <c r="A20" s="379" t="s">
        <v>915</v>
      </c>
      <c r="B20" s="380"/>
      <c r="C20" s="380"/>
      <c r="D20" s="383"/>
      <c r="E20" s="380"/>
      <c r="F20" s="380"/>
      <c r="G20" s="380"/>
      <c r="H20" s="383"/>
      <c r="I20" s="380"/>
      <c r="J20" s="380"/>
      <c r="K20" s="380"/>
      <c r="L20" s="383"/>
      <c r="M20" s="381"/>
      <c r="N20" s="382"/>
      <c r="O20" s="380"/>
      <c r="P20" s="380"/>
      <c r="Q20" s="381"/>
    </row>
    <row r="21" spans="1:17" s="371" customFormat="1" ht="15.75" customHeight="1">
      <c r="A21" s="379" t="s">
        <v>916</v>
      </c>
      <c r="B21" s="380"/>
      <c r="C21" s="380"/>
      <c r="D21" s="383"/>
      <c r="E21" s="380"/>
      <c r="F21" s="380"/>
      <c r="G21" s="380"/>
      <c r="H21" s="383"/>
      <c r="I21" s="380"/>
      <c r="J21" s="380"/>
      <c r="K21" s="380"/>
      <c r="L21" s="383"/>
      <c r="M21" s="381"/>
      <c r="N21" s="382"/>
      <c r="O21" s="380"/>
      <c r="P21" s="380"/>
      <c r="Q21" s="381"/>
    </row>
    <row r="22" spans="1:17" s="371" customFormat="1" ht="15.75" customHeight="1">
      <c r="A22" s="379" t="s">
        <v>917</v>
      </c>
      <c r="B22" s="380"/>
      <c r="C22" s="380"/>
      <c r="D22" s="383"/>
      <c r="E22" s="380"/>
      <c r="F22" s="380"/>
      <c r="G22" s="380"/>
      <c r="H22" s="383"/>
      <c r="I22" s="380"/>
      <c r="J22" s="380"/>
      <c r="K22" s="380"/>
      <c r="L22" s="383"/>
      <c r="M22" s="381"/>
      <c r="N22" s="382"/>
      <c r="O22" s="380"/>
      <c r="P22" s="380"/>
      <c r="Q22" s="381"/>
    </row>
    <row r="23" spans="1:17" s="371" customFormat="1" ht="15.75" customHeight="1">
      <c r="A23" s="379" t="s">
        <v>918</v>
      </c>
      <c r="B23" s="380"/>
      <c r="C23" s="380"/>
      <c r="D23" s="383"/>
      <c r="E23" s="380"/>
      <c r="F23" s="380"/>
      <c r="G23" s="380"/>
      <c r="H23" s="383"/>
      <c r="I23" s="380"/>
      <c r="J23" s="380"/>
      <c r="K23" s="380"/>
      <c r="L23" s="383"/>
      <c r="M23" s="381"/>
      <c r="N23" s="382"/>
      <c r="O23" s="380"/>
      <c r="P23" s="380"/>
      <c r="Q23" s="381"/>
    </row>
    <row r="24" spans="1:17" s="371" customFormat="1" ht="15.75" customHeight="1">
      <c r="A24" s="379" t="s">
        <v>919</v>
      </c>
      <c r="B24" s="380"/>
      <c r="C24" s="380"/>
      <c r="D24" s="383"/>
      <c r="E24" s="380"/>
      <c r="F24" s="380"/>
      <c r="G24" s="380"/>
      <c r="H24" s="383"/>
      <c r="I24" s="380"/>
      <c r="J24" s="380"/>
      <c r="K24" s="380"/>
      <c r="L24" s="383"/>
      <c r="M24" s="381"/>
      <c r="N24" s="382"/>
      <c r="O24" s="380"/>
      <c r="P24" s="380"/>
      <c r="Q24" s="381"/>
    </row>
    <row r="25" spans="1:17" s="371" customFormat="1" ht="15.75" customHeight="1">
      <c r="A25" s="379" t="s">
        <v>920</v>
      </c>
      <c r="B25" s="380"/>
      <c r="C25" s="380"/>
      <c r="D25" s="383"/>
      <c r="E25" s="380"/>
      <c r="F25" s="380"/>
      <c r="G25" s="380"/>
      <c r="H25" s="383"/>
      <c r="I25" s="380"/>
      <c r="J25" s="380"/>
      <c r="K25" s="380"/>
      <c r="L25" s="383"/>
      <c r="M25" s="381"/>
      <c r="N25" s="382"/>
      <c r="O25" s="380"/>
      <c r="P25" s="380"/>
      <c r="Q25" s="381"/>
    </row>
    <row r="26" spans="1:17" s="371" customFormat="1" ht="15.75" customHeight="1">
      <c r="A26" s="379" t="s">
        <v>921</v>
      </c>
      <c r="B26" s="380"/>
      <c r="C26" s="380"/>
      <c r="D26" s="383"/>
      <c r="E26" s="380"/>
      <c r="F26" s="380"/>
      <c r="G26" s="380"/>
      <c r="H26" s="380"/>
      <c r="I26" s="380"/>
      <c r="J26" s="380"/>
      <c r="K26" s="380"/>
      <c r="L26" s="383"/>
      <c r="M26" s="381"/>
      <c r="N26" s="382"/>
      <c r="O26" s="380"/>
      <c r="P26" s="380"/>
      <c r="Q26" s="381"/>
    </row>
    <row r="27" spans="1:17" s="371" customFormat="1" ht="15.75" customHeight="1">
      <c r="A27" s="387"/>
      <c r="B27" s="380"/>
      <c r="C27" s="380"/>
      <c r="D27" s="380"/>
      <c r="E27" s="380"/>
      <c r="F27" s="380"/>
      <c r="G27" s="380"/>
      <c r="H27" s="380"/>
      <c r="I27" s="380"/>
      <c r="J27" s="380"/>
      <c r="K27" s="380"/>
      <c r="L27" s="380"/>
      <c r="M27" s="381"/>
      <c r="N27" s="382"/>
      <c r="O27" s="380"/>
      <c r="P27" s="380"/>
      <c r="Q27" s="381"/>
    </row>
    <row r="28" spans="1:17" s="371" customFormat="1" ht="15.75" customHeight="1">
      <c r="A28" s="387"/>
      <c r="B28" s="380"/>
      <c r="C28" s="380"/>
      <c r="D28" s="380"/>
      <c r="E28" s="380"/>
      <c r="F28" s="380"/>
      <c r="G28" s="380"/>
      <c r="H28" s="380"/>
      <c r="I28" s="380"/>
      <c r="J28" s="380"/>
      <c r="K28" s="380"/>
      <c r="L28" s="380"/>
      <c r="M28" s="381"/>
      <c r="N28" s="382"/>
      <c r="O28" s="380"/>
      <c r="P28" s="380"/>
      <c r="Q28" s="381"/>
    </row>
    <row r="29" spans="1:17" s="371" customFormat="1" ht="15.75" customHeight="1">
      <c r="A29" s="387"/>
      <c r="B29" s="380"/>
      <c r="C29" s="380"/>
      <c r="D29" s="380"/>
      <c r="E29" s="380"/>
      <c r="F29" s="380"/>
      <c r="G29" s="380"/>
      <c r="H29" s="380"/>
      <c r="I29" s="380"/>
      <c r="J29" s="380"/>
      <c r="K29" s="380"/>
      <c r="L29" s="380"/>
      <c r="M29" s="381"/>
      <c r="N29" s="382"/>
      <c r="O29" s="380"/>
      <c r="P29" s="380"/>
      <c r="Q29" s="381"/>
    </row>
    <row r="30" spans="1:17" s="371" customFormat="1" ht="15.75" customHeight="1">
      <c r="A30" s="387"/>
      <c r="B30" s="380"/>
      <c r="C30" s="380"/>
      <c r="D30" s="380"/>
      <c r="E30" s="380"/>
      <c r="F30" s="380"/>
      <c r="G30" s="380"/>
      <c r="H30" s="380"/>
      <c r="I30" s="380"/>
      <c r="J30" s="380"/>
      <c r="K30" s="380"/>
      <c r="L30" s="380"/>
      <c r="M30" s="381"/>
      <c r="N30" s="382"/>
      <c r="O30" s="380"/>
      <c r="P30" s="380"/>
      <c r="Q30" s="381"/>
    </row>
    <row r="31" spans="1:17" s="371" customFormat="1" ht="15.75" customHeight="1">
      <c r="A31" s="387"/>
      <c r="B31" s="380"/>
      <c r="C31" s="380"/>
      <c r="D31" s="380"/>
      <c r="E31" s="380"/>
      <c r="F31" s="380"/>
      <c r="G31" s="380"/>
      <c r="H31" s="380"/>
      <c r="I31" s="380"/>
      <c r="J31" s="380"/>
      <c r="K31" s="380"/>
      <c r="L31" s="380"/>
      <c r="M31" s="381"/>
      <c r="N31" s="382"/>
      <c r="O31" s="380"/>
      <c r="P31" s="380"/>
      <c r="Q31" s="381"/>
    </row>
    <row r="32" spans="1:17" s="371" customFormat="1" ht="15.75" customHeight="1">
      <c r="A32" s="387"/>
      <c r="B32" s="380"/>
      <c r="C32" s="380"/>
      <c r="D32" s="380"/>
      <c r="E32" s="380"/>
      <c r="F32" s="380"/>
      <c r="G32" s="380"/>
      <c r="H32" s="380"/>
      <c r="I32" s="380"/>
      <c r="J32" s="380"/>
      <c r="K32" s="380"/>
      <c r="L32" s="380"/>
      <c r="M32" s="381"/>
      <c r="N32" s="382"/>
      <c r="O32" s="380"/>
      <c r="P32" s="380"/>
      <c r="Q32" s="381"/>
    </row>
    <row r="33" spans="1:17" s="371" customFormat="1" ht="15.75" customHeight="1">
      <c r="A33" s="388"/>
      <c r="B33" s="380"/>
      <c r="C33" s="380"/>
      <c r="D33" s="380"/>
      <c r="E33" s="380"/>
      <c r="F33" s="380"/>
      <c r="G33" s="380"/>
      <c r="H33" s="380"/>
      <c r="I33" s="380"/>
      <c r="J33" s="380"/>
      <c r="K33" s="380"/>
      <c r="L33" s="380"/>
      <c r="M33" s="381"/>
      <c r="N33" s="382"/>
      <c r="O33" s="380"/>
      <c r="P33" s="380"/>
      <c r="Q33" s="381"/>
    </row>
    <row r="34" spans="1:17" s="371" customFormat="1" ht="15.75" customHeight="1">
      <c r="A34" s="388"/>
      <c r="B34" s="380"/>
      <c r="C34" s="380"/>
      <c r="D34" s="380"/>
      <c r="E34" s="380"/>
      <c r="F34" s="380"/>
      <c r="G34" s="380"/>
      <c r="H34" s="380"/>
      <c r="I34" s="380"/>
      <c r="J34" s="380"/>
      <c r="K34" s="380"/>
      <c r="L34" s="380"/>
      <c r="M34" s="381"/>
      <c r="N34" s="382"/>
      <c r="O34" s="380"/>
      <c r="P34" s="380"/>
      <c r="Q34" s="381"/>
    </row>
    <row r="35" spans="1:17" s="371" customFormat="1" ht="15.75" customHeight="1">
      <c r="A35" s="388"/>
      <c r="B35" s="380"/>
      <c r="C35" s="380"/>
      <c r="D35" s="380"/>
      <c r="E35" s="380"/>
      <c r="F35" s="380"/>
      <c r="G35" s="380"/>
      <c r="H35" s="380"/>
      <c r="I35" s="380"/>
      <c r="J35" s="380"/>
      <c r="K35" s="380"/>
      <c r="L35" s="380"/>
      <c r="M35" s="381"/>
      <c r="N35" s="382"/>
      <c r="O35" s="380"/>
      <c r="P35" s="380"/>
      <c r="Q35" s="381"/>
    </row>
    <row r="36" spans="1:17" s="371" customFormat="1" ht="15.75" customHeight="1">
      <c r="A36" s="387"/>
      <c r="B36" s="380"/>
      <c r="C36" s="380"/>
      <c r="D36" s="380"/>
      <c r="E36" s="380"/>
      <c r="F36" s="380"/>
      <c r="G36" s="380"/>
      <c r="H36" s="380"/>
      <c r="I36" s="380"/>
      <c r="J36" s="380"/>
      <c r="K36" s="380"/>
      <c r="L36" s="380"/>
      <c r="M36" s="381"/>
      <c r="N36" s="382"/>
      <c r="O36" s="380"/>
      <c r="P36" s="380"/>
      <c r="Q36" s="381"/>
    </row>
    <row r="37" spans="1:17" s="371" customFormat="1" ht="15.75" customHeight="1">
      <c r="A37" s="387"/>
      <c r="B37" s="380"/>
      <c r="C37" s="380"/>
      <c r="D37" s="380"/>
      <c r="E37" s="380"/>
      <c r="F37" s="380"/>
      <c r="G37" s="380"/>
      <c r="H37" s="380"/>
      <c r="I37" s="380"/>
      <c r="J37" s="380"/>
      <c r="K37" s="380"/>
      <c r="L37" s="380"/>
      <c r="M37" s="381"/>
      <c r="N37" s="382"/>
      <c r="O37" s="380"/>
      <c r="P37" s="380"/>
      <c r="Q37" s="381"/>
    </row>
    <row r="38" spans="1:17" ht="20.100000000000001" customHeight="1">
      <c r="A38" s="389"/>
      <c r="B38" s="371"/>
      <c r="C38" s="371"/>
      <c r="E38" s="390"/>
      <c r="F38" s="390"/>
      <c r="H38" s="390"/>
      <c r="I38" s="390"/>
      <c r="K38" s="371"/>
      <c r="L38" s="371"/>
      <c r="M38" s="391"/>
      <c r="N38" s="392"/>
    </row>
    <row r="39" spans="1:17" ht="13.5" customHeight="1">
      <c r="A39" s="389" t="s">
        <v>711</v>
      </c>
      <c r="B39" s="371"/>
      <c r="C39" s="371"/>
      <c r="E39" s="389" t="s">
        <v>744</v>
      </c>
      <c r="F39" s="371"/>
      <c r="I39" s="371" t="s">
        <v>922</v>
      </c>
      <c r="J39" s="371"/>
      <c r="L39" s="371"/>
      <c r="N39" s="391" t="s">
        <v>923</v>
      </c>
      <c r="O39" s="371"/>
    </row>
    <row r="40" spans="1:17" ht="13.5" customHeight="1">
      <c r="F40" s="371"/>
      <c r="I40" s="371" t="s">
        <v>924</v>
      </c>
      <c r="J40" s="371"/>
      <c r="K40" s="393"/>
      <c r="L40" s="371"/>
      <c r="N40" s="371"/>
      <c r="O40" s="371"/>
    </row>
    <row r="41" spans="1:17" ht="33" customHeight="1">
      <c r="A41" s="1916" t="s">
        <v>925</v>
      </c>
      <c r="B41" s="1916"/>
      <c r="C41" s="1916"/>
      <c r="D41" s="1916"/>
      <c r="E41" s="1916"/>
      <c r="F41" s="1916"/>
      <c r="G41" s="1916"/>
      <c r="H41" s="1916"/>
      <c r="I41" s="1916"/>
      <c r="J41" s="1916"/>
      <c r="K41" s="1916"/>
      <c r="L41" s="1916"/>
      <c r="M41" s="1916"/>
      <c r="N41" s="394"/>
      <c r="O41" s="394"/>
      <c r="P41" s="394"/>
      <c r="Q41" s="394"/>
    </row>
  </sheetData>
  <mergeCells count="27">
    <mergeCell ref="A4:Q4"/>
    <mergeCell ref="A1:A2"/>
    <mergeCell ref="N1:O2"/>
    <mergeCell ref="P1:Q2"/>
    <mergeCell ref="N3:O3"/>
    <mergeCell ref="P3:Q3"/>
    <mergeCell ref="G5:J5"/>
    <mergeCell ref="P5:Q5"/>
    <mergeCell ref="A6:A9"/>
    <mergeCell ref="B6:M6"/>
    <mergeCell ref="N6:Q7"/>
    <mergeCell ref="B7:E7"/>
    <mergeCell ref="F7:I7"/>
    <mergeCell ref="J7:M7"/>
    <mergeCell ref="B8:B9"/>
    <mergeCell ref="C8:C9"/>
    <mergeCell ref="M8:M9"/>
    <mergeCell ref="N8:N9"/>
    <mergeCell ref="O8:O9"/>
    <mergeCell ref="Q8:Q9"/>
    <mergeCell ref="A41:M41"/>
    <mergeCell ref="E8:E9"/>
    <mergeCell ref="F8:F9"/>
    <mergeCell ref="G8:G9"/>
    <mergeCell ref="I8:I9"/>
    <mergeCell ref="J8:J9"/>
    <mergeCell ref="K8:K9"/>
  </mergeCells>
  <phoneticPr fontId="4" type="noConversion"/>
  <hyperlinks>
    <hyperlink ref="R1" location="預告統計資料發布時間表!A1" display="回發布時間表" xr:uid="{F482A047-45DE-4E0B-B045-A8D5AF963E50}"/>
  </hyperlinks>
  <printOptions horizontalCentered="1"/>
  <pageMargins left="0.35433070866141736" right="0.31496062992125984" top="0.35433070866141736" bottom="0.19685039370078741" header="0.51181102362204722" footer="0.23622047244094491"/>
  <pageSetup paperSize="9" scale="79" orientation="landscape" horizontalDpi="1200" verticalDpi="1200"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8B75704-1EA1-47A8-B05F-9355B0529DF5}">
  <sheetPr>
    <tabColor theme="0" tint="-4.9989318521683403E-2"/>
  </sheetPr>
  <dimension ref="A1:B38"/>
  <sheetViews>
    <sheetView workbookViewId="0">
      <selection activeCell="B1" sqref="B1"/>
    </sheetView>
  </sheetViews>
  <sheetFormatPr defaultRowHeight="16.5"/>
  <cols>
    <col min="1" max="1" width="93.625" style="108" customWidth="1"/>
    <col min="2" max="16384" width="9" style="108"/>
  </cols>
  <sheetData>
    <row r="1" spans="1:2" ht="19.5">
      <c r="A1" s="434" t="s">
        <v>1037</v>
      </c>
      <c r="B1" s="435" t="s">
        <v>980</v>
      </c>
    </row>
    <row r="2" spans="1:2" ht="19.5">
      <c r="A2" s="109" t="s">
        <v>161</v>
      </c>
    </row>
    <row r="3" spans="1:2" ht="19.5">
      <c r="A3" s="109" t="s">
        <v>235</v>
      </c>
    </row>
    <row r="4" spans="1:2" ht="19.5">
      <c r="A4" s="113" t="s">
        <v>65</v>
      </c>
    </row>
    <row r="5" spans="1:2" ht="19.5">
      <c r="A5" s="114" t="s">
        <v>994</v>
      </c>
    </row>
    <row r="6" spans="1:2" ht="19.5">
      <c r="A6" s="114" t="s">
        <v>1044</v>
      </c>
    </row>
    <row r="7" spans="1:2" ht="19.5">
      <c r="A7" s="436" t="s">
        <v>1017</v>
      </c>
    </row>
    <row r="8" spans="1:2" ht="19.5">
      <c r="A8" s="436" t="s">
        <v>68</v>
      </c>
    </row>
    <row r="9" spans="1:2" ht="19.5">
      <c r="A9" s="436" t="s">
        <v>1019</v>
      </c>
    </row>
    <row r="10" spans="1:2" ht="19.5">
      <c r="A10" s="113" t="s">
        <v>70</v>
      </c>
    </row>
    <row r="11" spans="1:2" ht="19.5">
      <c r="A11" s="114" t="s">
        <v>983</v>
      </c>
    </row>
    <row r="12" spans="1:2" ht="78">
      <c r="A12" s="117" t="s">
        <v>996</v>
      </c>
    </row>
    <row r="13" spans="1:2" ht="19.5">
      <c r="A13" s="113" t="s">
        <v>72</v>
      </c>
    </row>
    <row r="14" spans="1:2" ht="75">
      <c r="A14" s="116" t="s">
        <v>236</v>
      </c>
    </row>
    <row r="15" spans="1:2" ht="19.5">
      <c r="A15" s="117" t="s">
        <v>168</v>
      </c>
    </row>
    <row r="16" spans="1:2" ht="19.5">
      <c r="A16" s="114" t="s">
        <v>75</v>
      </c>
    </row>
    <row r="17" spans="1:1" ht="39">
      <c r="A17" s="124" t="s">
        <v>181</v>
      </c>
    </row>
    <row r="18" spans="1:1" ht="39">
      <c r="A18" s="124" t="s">
        <v>182</v>
      </c>
    </row>
    <row r="19" spans="1:1" ht="19.5">
      <c r="A19" s="124" t="s">
        <v>183</v>
      </c>
    </row>
    <row r="20" spans="1:1" ht="19.5">
      <c r="A20" s="124" t="s">
        <v>237</v>
      </c>
    </row>
    <row r="21" spans="1:1" ht="19.5">
      <c r="A21" s="124" t="s">
        <v>185</v>
      </c>
    </row>
    <row r="22" spans="1:1" ht="19.5">
      <c r="A22" s="124" t="s">
        <v>186</v>
      </c>
    </row>
    <row r="23" spans="1:1" ht="19.5">
      <c r="A23" s="124" t="s">
        <v>187</v>
      </c>
    </row>
    <row r="24" spans="1:1" ht="19.5">
      <c r="A24" s="124" t="s">
        <v>238</v>
      </c>
    </row>
    <row r="25" spans="1:1" ht="19.5">
      <c r="A25" s="124" t="s">
        <v>239</v>
      </c>
    </row>
    <row r="26" spans="1:1" ht="19.5">
      <c r="A26" s="124" t="s">
        <v>174</v>
      </c>
    </row>
    <row r="27" spans="1:1" ht="39">
      <c r="A27" s="124" t="s">
        <v>240</v>
      </c>
    </row>
    <row r="28" spans="1:1" ht="19.5">
      <c r="A28" s="124" t="s">
        <v>176</v>
      </c>
    </row>
    <row r="29" spans="1:1" ht="19.5">
      <c r="A29" s="124" t="s">
        <v>1013</v>
      </c>
    </row>
    <row r="30" spans="1:1" ht="19.5">
      <c r="A30" s="124" t="s">
        <v>86</v>
      </c>
    </row>
    <row r="31" spans="1:1" ht="19.5">
      <c r="A31" s="123" t="s">
        <v>87</v>
      </c>
    </row>
    <row r="32" spans="1:1" ht="39">
      <c r="A32" s="124" t="s">
        <v>674</v>
      </c>
    </row>
    <row r="33" spans="1:1" ht="39">
      <c r="A33" s="124" t="s">
        <v>675</v>
      </c>
    </row>
    <row r="34" spans="1:1" ht="19.5">
      <c r="A34" s="123" t="s">
        <v>88</v>
      </c>
    </row>
    <row r="35" spans="1:1" ht="39">
      <c r="A35" s="124" t="s">
        <v>189</v>
      </c>
    </row>
    <row r="36" spans="1:1" ht="19.5">
      <c r="A36" s="124" t="s">
        <v>136</v>
      </c>
    </row>
    <row r="37" spans="1:1" ht="39">
      <c r="A37" s="118" t="s">
        <v>91</v>
      </c>
    </row>
    <row r="38" spans="1:1" ht="20.25" thickBot="1">
      <c r="A38" s="119" t="s">
        <v>241</v>
      </c>
    </row>
  </sheetData>
  <phoneticPr fontId="4" type="noConversion"/>
  <hyperlinks>
    <hyperlink ref="B1" location="預告統計資料發布時間表!A1" display="回發布時間表" xr:uid="{BDAAB70E-DDBC-441C-99BA-0CB89605C40E}"/>
  </hyperlinks>
  <pageMargins left="0.7" right="0.7" top="0.75" bottom="0.75" header="0.3" footer="0.3"/>
  <pageSetup paperSize="9" orientation="portrait" r:id="rId1"/>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33B1C4-9759-4FD1-993E-8EE623655066}">
  <sheetPr>
    <pageSetUpPr fitToPage="1"/>
  </sheetPr>
  <dimension ref="A1:I41"/>
  <sheetViews>
    <sheetView zoomScale="80" zoomScaleNormal="80" workbookViewId="0">
      <selection activeCell="H2" sqref="H2"/>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468"/>
      <c r="I1" s="468"/>
    </row>
    <row r="2" spans="1:9" ht="16.5" thickBot="1">
      <c r="A2" s="466" t="s">
        <v>847</v>
      </c>
      <c r="B2" s="469" t="s">
        <v>848</v>
      </c>
      <c r="C2" s="470"/>
      <c r="D2" s="466" t="s">
        <v>849</v>
      </c>
      <c r="E2" s="1963" t="s">
        <v>1251</v>
      </c>
      <c r="F2" s="1961"/>
      <c r="G2" s="1962"/>
      <c r="H2" s="320" t="s">
        <v>806</v>
      </c>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2333</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1243</v>
      </c>
      <c r="E8" s="480">
        <v>0</v>
      </c>
      <c r="F8" s="481">
        <v>0</v>
      </c>
      <c r="G8" s="482">
        <v>27</v>
      </c>
    </row>
    <row r="9" spans="1:9" ht="32.1" customHeight="1" thickBot="1">
      <c r="A9" s="1973"/>
      <c r="B9" s="1977" t="s">
        <v>860</v>
      </c>
      <c r="C9" s="1978"/>
      <c r="D9" s="483" t="s">
        <v>1243</v>
      </c>
      <c r="E9" s="480">
        <v>0</v>
      </c>
      <c r="F9" s="481">
        <v>0</v>
      </c>
      <c r="G9" s="484">
        <v>27</v>
      </c>
    </row>
    <row r="10" spans="1:9" ht="32.1" customHeight="1" thickBot="1">
      <c r="A10" s="1973"/>
      <c r="B10" s="1979" t="s">
        <v>861</v>
      </c>
      <c r="C10" s="1980"/>
      <c r="D10" s="485">
        <v>0</v>
      </c>
      <c r="E10" s="480">
        <v>0</v>
      </c>
      <c r="F10" s="481">
        <v>0</v>
      </c>
      <c r="G10" s="484">
        <v>0</v>
      </c>
    </row>
    <row r="11" spans="1:9" ht="32.1" customHeight="1" thickBot="1">
      <c r="A11" s="1974"/>
      <c r="B11" s="1970" t="s">
        <v>862</v>
      </c>
      <c r="C11" s="1981"/>
      <c r="D11" s="485">
        <v>0</v>
      </c>
      <c r="E11" s="480">
        <v>0</v>
      </c>
      <c r="F11" s="481">
        <v>0</v>
      </c>
      <c r="G11" s="484">
        <v>0</v>
      </c>
    </row>
    <row r="12" spans="1:9" ht="32.1" customHeight="1" thickBot="1">
      <c r="A12" s="1982" t="s">
        <v>863</v>
      </c>
      <c r="B12" s="1979" t="s">
        <v>1242</v>
      </c>
      <c r="C12" s="1980"/>
      <c r="D12" s="483" t="s">
        <v>1243</v>
      </c>
      <c r="E12" s="480">
        <v>0</v>
      </c>
      <c r="F12" s="481">
        <v>0</v>
      </c>
      <c r="G12" s="486">
        <v>27</v>
      </c>
    </row>
    <row r="13" spans="1:9" ht="32.1" customHeight="1" thickBot="1">
      <c r="A13" s="1983"/>
      <c r="B13" s="1979" t="s">
        <v>864</v>
      </c>
      <c r="C13" s="1980"/>
      <c r="D13" s="483" t="s">
        <v>1243</v>
      </c>
      <c r="E13" s="480">
        <v>0</v>
      </c>
      <c r="F13" s="481">
        <v>0</v>
      </c>
      <c r="G13" s="486">
        <v>0</v>
      </c>
    </row>
    <row r="14" spans="1:9" ht="32.1" customHeight="1" thickBot="1">
      <c r="A14" s="1983"/>
      <c r="B14" s="1979" t="s">
        <v>865</v>
      </c>
      <c r="C14" s="1980"/>
      <c r="D14" s="485">
        <v>0</v>
      </c>
      <c r="E14" s="480">
        <v>0</v>
      </c>
      <c r="F14" s="481">
        <v>0</v>
      </c>
      <c r="G14" s="487">
        <v>0</v>
      </c>
    </row>
    <row r="15" spans="1:9" ht="32.1" customHeight="1" thickBot="1">
      <c r="A15" s="1983"/>
      <c r="B15" s="1968" t="s">
        <v>866</v>
      </c>
      <c r="C15" s="474" t="s">
        <v>867</v>
      </c>
      <c r="D15" s="479" t="s">
        <v>1243</v>
      </c>
      <c r="E15" s="480">
        <v>0</v>
      </c>
      <c r="F15" s="481">
        <v>0</v>
      </c>
      <c r="G15" s="486">
        <v>0</v>
      </c>
    </row>
    <row r="16" spans="1:9" ht="32.1" customHeight="1" thickBot="1">
      <c r="A16" s="1983"/>
      <c r="B16" s="1968"/>
      <c r="C16" s="473" t="s">
        <v>868</v>
      </c>
      <c r="D16" s="483" t="s">
        <v>1243</v>
      </c>
      <c r="E16" s="480">
        <v>0</v>
      </c>
      <c r="F16" s="481">
        <v>0</v>
      </c>
      <c r="G16" s="486">
        <v>0</v>
      </c>
    </row>
    <row r="17" spans="1:7" ht="32.1" customHeight="1" thickBot="1">
      <c r="A17" s="1983"/>
      <c r="B17" s="1969"/>
      <c r="C17" s="473" t="s">
        <v>869</v>
      </c>
      <c r="D17" s="485">
        <v>0</v>
      </c>
      <c r="E17" s="480">
        <v>0</v>
      </c>
      <c r="F17" s="481">
        <v>0</v>
      </c>
      <c r="G17" s="487">
        <v>0</v>
      </c>
    </row>
    <row r="18" spans="1:7" ht="32.1" customHeight="1" thickBot="1">
      <c r="A18" s="1983"/>
      <c r="B18" s="1967" t="s">
        <v>870</v>
      </c>
      <c r="C18" s="473" t="s">
        <v>867</v>
      </c>
      <c r="D18" s="485">
        <v>0</v>
      </c>
      <c r="E18" s="480">
        <v>0</v>
      </c>
      <c r="F18" s="481">
        <v>0</v>
      </c>
      <c r="G18" s="486">
        <v>0</v>
      </c>
    </row>
    <row r="19" spans="1:7" ht="32.1" customHeight="1" thickBot="1">
      <c r="A19" s="1983"/>
      <c r="B19" s="1968"/>
      <c r="C19" s="473" t="s">
        <v>868</v>
      </c>
      <c r="D19" s="485">
        <v>0</v>
      </c>
      <c r="E19" s="480">
        <v>0</v>
      </c>
      <c r="F19" s="481">
        <v>0</v>
      </c>
      <c r="G19" s="486">
        <v>0</v>
      </c>
    </row>
    <row r="20" spans="1:7" ht="32.1" customHeight="1" thickBot="1">
      <c r="A20" s="1983"/>
      <c r="B20" s="1969"/>
      <c r="C20" s="473" t="s">
        <v>869</v>
      </c>
      <c r="D20" s="485">
        <v>0</v>
      </c>
      <c r="E20" s="480">
        <v>0</v>
      </c>
      <c r="F20" s="481">
        <v>0</v>
      </c>
      <c r="G20" s="487">
        <v>0</v>
      </c>
    </row>
    <row r="21" spans="1:7" ht="32.1" customHeight="1" thickBot="1">
      <c r="A21" s="1983"/>
      <c r="B21" s="1970" t="s">
        <v>871</v>
      </c>
      <c r="C21" s="473" t="s">
        <v>872</v>
      </c>
      <c r="D21" s="485">
        <v>0</v>
      </c>
      <c r="E21" s="480">
        <v>0</v>
      </c>
      <c r="F21" s="481">
        <v>0</v>
      </c>
      <c r="G21" s="482">
        <v>27</v>
      </c>
    </row>
    <row r="22" spans="1:7" ht="32.1" customHeight="1" thickBot="1">
      <c r="A22" s="1983"/>
      <c r="B22" s="1970"/>
      <c r="C22" s="473" t="s">
        <v>873</v>
      </c>
      <c r="D22" s="485">
        <v>0</v>
      </c>
      <c r="E22" s="480">
        <v>0</v>
      </c>
      <c r="F22" s="481">
        <v>0</v>
      </c>
      <c r="G22" s="484">
        <v>0</v>
      </c>
    </row>
    <row r="23" spans="1:7" ht="32.1" customHeight="1" thickBot="1">
      <c r="A23" s="1983"/>
      <c r="B23" s="1970"/>
      <c r="C23" s="473" t="s">
        <v>874</v>
      </c>
      <c r="D23" s="485">
        <v>0</v>
      </c>
      <c r="E23" s="480">
        <v>0</v>
      </c>
      <c r="F23" s="481">
        <v>0</v>
      </c>
      <c r="G23" s="484">
        <v>0</v>
      </c>
    </row>
    <row r="24" spans="1:7" ht="32.1" customHeight="1" thickBot="1">
      <c r="A24" s="1983"/>
      <c r="B24" s="1970" t="s">
        <v>875</v>
      </c>
      <c r="C24" s="473" t="s">
        <v>867</v>
      </c>
      <c r="D24" s="485">
        <v>0</v>
      </c>
      <c r="E24" s="480">
        <v>0</v>
      </c>
      <c r="F24" s="481">
        <v>0</v>
      </c>
      <c r="G24" s="482">
        <v>0</v>
      </c>
    </row>
    <row r="25" spans="1:7" ht="32.1" customHeight="1" thickBot="1">
      <c r="A25" s="1983"/>
      <c r="B25" s="1970"/>
      <c r="C25" s="473" t="s">
        <v>868</v>
      </c>
      <c r="D25" s="485">
        <v>0</v>
      </c>
      <c r="E25" s="480">
        <v>0</v>
      </c>
      <c r="F25" s="481">
        <v>0</v>
      </c>
      <c r="G25" s="484">
        <v>0</v>
      </c>
    </row>
    <row r="26" spans="1:7" ht="32.1" customHeight="1" thickBot="1">
      <c r="A26" s="1984"/>
      <c r="B26" s="1970"/>
      <c r="C26" s="473" t="s">
        <v>869</v>
      </c>
      <c r="D26" s="485">
        <v>0</v>
      </c>
      <c r="E26" s="480">
        <v>0</v>
      </c>
      <c r="F26" s="481">
        <v>0</v>
      </c>
      <c r="G26" s="487">
        <v>0</v>
      </c>
    </row>
    <row r="27" spans="1:7" ht="32.1" customHeight="1" thickBot="1">
      <c r="A27" s="1971" t="s">
        <v>1244</v>
      </c>
      <c r="B27" s="1971"/>
      <c r="C27" s="1972"/>
      <c r="D27" s="488">
        <v>0</v>
      </c>
      <c r="E27" s="480">
        <v>0</v>
      </c>
      <c r="F27" s="481">
        <v>0</v>
      </c>
      <c r="G27" s="489">
        <v>0</v>
      </c>
    </row>
    <row r="28" spans="1:7" ht="23.1" customHeight="1">
      <c r="A28" s="490" t="s">
        <v>878</v>
      </c>
      <c r="B28" s="476" t="s">
        <v>1245</v>
      </c>
      <c r="C28" s="476" t="s">
        <v>1246</v>
      </c>
      <c r="D28" s="476" t="s">
        <v>1247</v>
      </c>
      <c r="E28" s="490"/>
      <c r="F28" s="490"/>
      <c r="G28" s="491"/>
    </row>
    <row r="29" spans="1:7" ht="36" customHeight="1">
      <c r="A29" s="492"/>
      <c r="B29" s="492"/>
      <c r="C29" s="492" t="s">
        <v>1248</v>
      </c>
      <c r="D29" s="492"/>
      <c r="E29" s="492"/>
      <c r="F29" s="492"/>
      <c r="G29" s="493" t="s">
        <v>2334</v>
      </c>
    </row>
    <row r="30" spans="1:7" ht="23.1" customHeight="1">
      <c r="C30" s="475"/>
      <c r="G30" s="475"/>
    </row>
    <row r="31" spans="1:7" ht="23.1" customHeight="1">
      <c r="C31" s="475"/>
      <c r="G31" s="475"/>
    </row>
    <row r="32" spans="1:7"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 ref="A6:C7"/>
    <mergeCell ref="D6:D7"/>
    <mergeCell ref="G6:G7"/>
    <mergeCell ref="E1:G1"/>
    <mergeCell ref="E2:G2"/>
    <mergeCell ref="A3:G3"/>
    <mergeCell ref="A4:G4"/>
    <mergeCell ref="A5:G5"/>
  </mergeCells>
  <phoneticPr fontId="4" type="noConversion"/>
  <hyperlinks>
    <hyperlink ref="H2" location="預告統計資料發布時間表!A1" display="回發布時間表" xr:uid="{D078D690-4E1A-47A4-B73E-BB1AD37F8940}"/>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C7611EA-2248-4EBA-A7A3-62449593DB4E}">
  <sheetPr>
    <pageSetUpPr fitToPage="1"/>
  </sheetPr>
  <dimension ref="A1:I41"/>
  <sheetViews>
    <sheetView zoomScale="80" zoomScaleNormal="80" workbookViewId="0">
      <selection sqref="A1:G33"/>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320" t="s">
        <v>806</v>
      </c>
      <c r="I1" s="468"/>
    </row>
    <row r="2" spans="1:9" ht="16.5" thickBot="1">
      <c r="A2" s="466" t="s">
        <v>847</v>
      </c>
      <c r="B2" s="469" t="s">
        <v>848</v>
      </c>
      <c r="C2" s="470"/>
      <c r="D2" s="466" t="s">
        <v>849</v>
      </c>
      <c r="E2" s="1963" t="s">
        <v>1251</v>
      </c>
      <c r="F2" s="1961"/>
      <c r="G2" s="1962"/>
      <c r="H2" s="468"/>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1253</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v>144.93</v>
      </c>
      <c r="E8" s="480">
        <v>0</v>
      </c>
      <c r="F8" s="481">
        <v>0</v>
      </c>
      <c r="G8" s="482">
        <v>22</v>
      </c>
    </row>
    <row r="9" spans="1:9" ht="32.1" customHeight="1" thickBot="1">
      <c r="A9" s="1973"/>
      <c r="B9" s="1977" t="s">
        <v>860</v>
      </c>
      <c r="C9" s="1978"/>
      <c r="D9" s="483">
        <v>144.93</v>
      </c>
      <c r="E9" s="480">
        <v>0</v>
      </c>
      <c r="F9" s="481">
        <v>0</v>
      </c>
      <c r="G9" s="484">
        <v>22</v>
      </c>
    </row>
    <row r="10" spans="1:9" ht="32.1" customHeight="1" thickBot="1">
      <c r="A10" s="1973"/>
      <c r="B10" s="1979" t="s">
        <v>861</v>
      </c>
      <c r="C10" s="1980"/>
      <c r="D10" s="485">
        <v>0</v>
      </c>
      <c r="E10" s="480">
        <v>0</v>
      </c>
      <c r="F10" s="481">
        <v>0</v>
      </c>
      <c r="G10" s="484">
        <v>0</v>
      </c>
    </row>
    <row r="11" spans="1:9" ht="32.1" customHeight="1" thickBot="1">
      <c r="A11" s="1974"/>
      <c r="B11" s="1970" t="s">
        <v>862</v>
      </c>
      <c r="C11" s="1981"/>
      <c r="D11" s="485">
        <v>0</v>
      </c>
      <c r="E11" s="480">
        <v>0</v>
      </c>
      <c r="F11" s="481">
        <v>0</v>
      </c>
      <c r="G11" s="484">
        <v>0</v>
      </c>
    </row>
    <row r="12" spans="1:9" ht="32.1" customHeight="1" thickBot="1">
      <c r="A12" s="1982" t="s">
        <v>863</v>
      </c>
      <c r="B12" s="1979" t="s">
        <v>1242</v>
      </c>
      <c r="C12" s="1980"/>
      <c r="D12" s="483">
        <v>144.93</v>
      </c>
      <c r="E12" s="480">
        <v>0</v>
      </c>
      <c r="F12" s="481">
        <v>0</v>
      </c>
      <c r="G12" s="486">
        <v>22</v>
      </c>
    </row>
    <row r="13" spans="1:9" ht="32.1" customHeight="1" thickBot="1">
      <c r="A13" s="1983"/>
      <c r="B13" s="1979" t="s">
        <v>864</v>
      </c>
      <c r="C13" s="1980"/>
      <c r="D13" s="483" t="s">
        <v>1254</v>
      </c>
      <c r="E13" s="480">
        <v>0</v>
      </c>
      <c r="F13" s="481">
        <v>0</v>
      </c>
      <c r="G13" s="486">
        <v>0</v>
      </c>
    </row>
    <row r="14" spans="1:9" ht="32.1" customHeight="1" thickBot="1">
      <c r="A14" s="1983"/>
      <c r="B14" s="1979" t="s">
        <v>865</v>
      </c>
      <c r="C14" s="1980"/>
      <c r="D14" s="485">
        <v>0</v>
      </c>
      <c r="E14" s="480">
        <v>0</v>
      </c>
      <c r="F14" s="481">
        <v>0</v>
      </c>
      <c r="G14" s="487">
        <v>0</v>
      </c>
    </row>
    <row r="15" spans="1:9" ht="32.1" customHeight="1" thickBot="1">
      <c r="A15" s="1983"/>
      <c r="B15" s="1968" t="s">
        <v>866</v>
      </c>
      <c r="C15" s="474" t="s">
        <v>867</v>
      </c>
      <c r="D15" s="479" t="s">
        <v>1254</v>
      </c>
      <c r="E15" s="480">
        <v>0</v>
      </c>
      <c r="F15" s="481">
        <v>0</v>
      </c>
      <c r="G15" s="486">
        <v>0</v>
      </c>
    </row>
    <row r="16" spans="1:9" ht="32.1" customHeight="1" thickBot="1">
      <c r="A16" s="1983"/>
      <c r="B16" s="1968"/>
      <c r="C16" s="473" t="s">
        <v>868</v>
      </c>
      <c r="D16" s="483">
        <v>144.93</v>
      </c>
      <c r="E16" s="480">
        <v>0</v>
      </c>
      <c r="F16" s="481">
        <v>0</v>
      </c>
      <c r="G16" s="486">
        <v>0</v>
      </c>
    </row>
    <row r="17" spans="1:7" ht="32.1" customHeight="1" thickBot="1">
      <c r="A17" s="1983"/>
      <c r="B17" s="1969"/>
      <c r="C17" s="473" t="s">
        <v>869</v>
      </c>
      <c r="D17" s="485">
        <v>0</v>
      </c>
      <c r="E17" s="480">
        <v>0</v>
      </c>
      <c r="F17" s="481">
        <v>0</v>
      </c>
      <c r="G17" s="487">
        <v>0</v>
      </c>
    </row>
    <row r="18" spans="1:7" ht="32.1" customHeight="1" thickBot="1">
      <c r="A18" s="1983"/>
      <c r="B18" s="1967" t="s">
        <v>870</v>
      </c>
      <c r="C18" s="473" t="s">
        <v>867</v>
      </c>
      <c r="D18" s="485">
        <v>0</v>
      </c>
      <c r="E18" s="480">
        <v>0</v>
      </c>
      <c r="F18" s="481">
        <v>0</v>
      </c>
      <c r="G18" s="486">
        <v>0</v>
      </c>
    </row>
    <row r="19" spans="1:7" ht="32.1" customHeight="1" thickBot="1">
      <c r="A19" s="1983"/>
      <c r="B19" s="1968"/>
      <c r="C19" s="473" t="s">
        <v>868</v>
      </c>
      <c r="D19" s="485">
        <v>0</v>
      </c>
      <c r="E19" s="480">
        <v>0</v>
      </c>
      <c r="F19" s="481">
        <v>0</v>
      </c>
      <c r="G19" s="486">
        <v>0</v>
      </c>
    </row>
    <row r="20" spans="1:7" ht="32.1" customHeight="1" thickBot="1">
      <c r="A20" s="1983"/>
      <c r="B20" s="1969"/>
      <c r="C20" s="473" t="s">
        <v>869</v>
      </c>
      <c r="D20" s="485">
        <v>0</v>
      </c>
      <c r="E20" s="480">
        <v>0</v>
      </c>
      <c r="F20" s="481">
        <v>0</v>
      </c>
      <c r="G20" s="487">
        <v>0</v>
      </c>
    </row>
    <row r="21" spans="1:7" ht="32.1" customHeight="1" thickBot="1">
      <c r="A21" s="1983"/>
      <c r="B21" s="1970" t="s">
        <v>871</v>
      </c>
      <c r="C21" s="473" t="s">
        <v>872</v>
      </c>
      <c r="D21" s="485">
        <v>0</v>
      </c>
      <c r="E21" s="480">
        <v>0</v>
      </c>
      <c r="F21" s="481">
        <v>0</v>
      </c>
      <c r="G21" s="482">
        <v>22</v>
      </c>
    </row>
    <row r="22" spans="1:7" ht="32.1" customHeight="1" thickBot="1">
      <c r="A22" s="1983"/>
      <c r="B22" s="1970"/>
      <c r="C22" s="473" t="s">
        <v>873</v>
      </c>
      <c r="D22" s="485">
        <v>0</v>
      </c>
      <c r="E22" s="480">
        <v>0</v>
      </c>
      <c r="F22" s="481">
        <v>0</v>
      </c>
      <c r="G22" s="484">
        <v>0</v>
      </c>
    </row>
    <row r="23" spans="1:7" ht="32.1" customHeight="1" thickBot="1">
      <c r="A23" s="1983"/>
      <c r="B23" s="1970"/>
      <c r="C23" s="473" t="s">
        <v>874</v>
      </c>
      <c r="D23" s="485">
        <v>0</v>
      </c>
      <c r="E23" s="480">
        <v>0</v>
      </c>
      <c r="F23" s="481">
        <v>0</v>
      </c>
      <c r="G23" s="484">
        <v>0</v>
      </c>
    </row>
    <row r="24" spans="1:7" ht="32.1" customHeight="1" thickBot="1">
      <c r="A24" s="1983"/>
      <c r="B24" s="1970" t="s">
        <v>875</v>
      </c>
      <c r="C24" s="473" t="s">
        <v>867</v>
      </c>
      <c r="D24" s="485">
        <v>0</v>
      </c>
      <c r="E24" s="480">
        <v>0</v>
      </c>
      <c r="F24" s="481">
        <v>0</v>
      </c>
      <c r="G24" s="482">
        <v>0</v>
      </c>
    </row>
    <row r="25" spans="1:7" ht="32.1" customHeight="1" thickBot="1">
      <c r="A25" s="1983"/>
      <c r="B25" s="1970"/>
      <c r="C25" s="473" t="s">
        <v>868</v>
      </c>
      <c r="D25" s="485">
        <v>0</v>
      </c>
      <c r="E25" s="480">
        <v>0</v>
      </c>
      <c r="F25" s="481">
        <v>0</v>
      </c>
      <c r="G25" s="484">
        <v>0</v>
      </c>
    </row>
    <row r="26" spans="1:7" ht="32.1" customHeight="1" thickBot="1">
      <c r="A26" s="1984"/>
      <c r="B26" s="1970"/>
      <c r="C26" s="473" t="s">
        <v>869</v>
      </c>
      <c r="D26" s="485">
        <v>0</v>
      </c>
      <c r="E26" s="480">
        <v>0</v>
      </c>
      <c r="F26" s="481">
        <v>0</v>
      </c>
      <c r="G26" s="487">
        <v>0</v>
      </c>
    </row>
    <row r="27" spans="1:7" ht="32.1" customHeight="1" thickBot="1">
      <c r="A27" s="1971" t="s">
        <v>1244</v>
      </c>
      <c r="B27" s="1971"/>
      <c r="C27" s="1972"/>
      <c r="D27" s="488">
        <v>0</v>
      </c>
      <c r="E27" s="480">
        <v>0</v>
      </c>
      <c r="F27" s="481">
        <v>0</v>
      </c>
      <c r="G27" s="489">
        <v>0</v>
      </c>
    </row>
    <row r="28" spans="1:7" ht="23.1" customHeight="1">
      <c r="A28" s="490" t="s">
        <v>878</v>
      </c>
      <c r="B28" s="476" t="s">
        <v>1245</v>
      </c>
      <c r="C28" s="476" t="s">
        <v>1246</v>
      </c>
      <c r="D28" s="476" t="s">
        <v>1247</v>
      </c>
      <c r="E28" s="490"/>
      <c r="F28" s="490"/>
      <c r="G28" s="491"/>
    </row>
    <row r="29" spans="1:7" ht="36" customHeight="1">
      <c r="A29" s="492"/>
      <c r="B29" s="492"/>
      <c r="C29" s="492" t="s">
        <v>1248</v>
      </c>
      <c r="D29" s="492"/>
      <c r="E29" s="492"/>
      <c r="F29" s="492"/>
      <c r="G29" s="493" t="s">
        <v>1255</v>
      </c>
    </row>
    <row r="30" spans="1:7" ht="23.1" customHeight="1">
      <c r="C30" s="475"/>
      <c r="G30" s="475"/>
    </row>
    <row r="31" spans="1:7" ht="23.1" customHeight="1">
      <c r="C31" s="475"/>
      <c r="G31" s="475"/>
    </row>
    <row r="32" spans="1:7"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1" location="預告統計資料發布時間表!A1" display="回發布時間表" xr:uid="{A828B5D1-C6B9-44A4-9E76-7F55F1D746FC}"/>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FAFB20-9C44-4838-82F3-3FC95E1042B7}">
  <sheetPr>
    <pageSetUpPr fitToPage="1"/>
  </sheetPr>
  <dimension ref="A1:I41"/>
  <sheetViews>
    <sheetView zoomScale="80" zoomScaleNormal="80" workbookViewId="0">
      <selection activeCell="H1" sqref="H1"/>
    </sheetView>
  </sheetViews>
  <sheetFormatPr defaultColWidth="7" defaultRowHeight="15.75"/>
  <cols>
    <col min="1" max="1" width="18.25" style="467" customWidth="1"/>
    <col min="2" max="2" width="15.375" style="467" customWidth="1"/>
    <col min="3" max="3" width="35.125" style="467" customWidth="1"/>
    <col min="4" max="5" width="17.625" style="467" customWidth="1"/>
    <col min="6" max="6" width="19.125" style="467" customWidth="1"/>
    <col min="7" max="7" width="17.625" style="467" customWidth="1"/>
    <col min="8" max="16384" width="7" style="467"/>
  </cols>
  <sheetData>
    <row r="1" spans="1:9" ht="17.25" customHeight="1" thickBot="1">
      <c r="A1" s="466" t="s">
        <v>845</v>
      </c>
      <c r="D1" s="466" t="s">
        <v>846</v>
      </c>
      <c r="E1" s="1960" t="s">
        <v>1250</v>
      </c>
      <c r="F1" s="1961"/>
      <c r="G1" s="1962"/>
      <c r="H1" s="107" t="s">
        <v>62</v>
      </c>
      <c r="I1" s="468"/>
    </row>
    <row r="2" spans="1:9" ht="16.5" thickBot="1">
      <c r="A2" s="466" t="s">
        <v>847</v>
      </c>
      <c r="B2" s="469" t="s">
        <v>848</v>
      </c>
      <c r="C2" s="470"/>
      <c r="D2" s="466" t="s">
        <v>849</v>
      </c>
      <c r="E2" s="1963" t="s">
        <v>1251</v>
      </c>
      <c r="F2" s="1961"/>
      <c r="G2" s="1962"/>
      <c r="H2" s="468"/>
      <c r="I2" s="468"/>
    </row>
    <row r="3" spans="1:9" ht="57.75" customHeight="1">
      <c r="A3" s="1964" t="s">
        <v>1252</v>
      </c>
      <c r="B3" s="1964"/>
      <c r="C3" s="1964"/>
      <c r="D3" s="1964"/>
      <c r="E3" s="1964"/>
      <c r="F3" s="1964"/>
      <c r="G3" s="1964"/>
    </row>
    <row r="4" spans="1:9">
      <c r="A4" s="1965"/>
      <c r="B4" s="1965"/>
      <c r="C4" s="1965"/>
      <c r="D4" s="1965"/>
      <c r="E4" s="1965"/>
      <c r="F4" s="1965"/>
      <c r="G4" s="1965"/>
    </row>
    <row r="5" spans="1:9" ht="18.75" customHeight="1" thickBot="1">
      <c r="A5" s="1966" t="s">
        <v>1258</v>
      </c>
      <c r="B5" s="1966"/>
      <c r="C5" s="1966"/>
      <c r="D5" s="1966"/>
      <c r="E5" s="1966"/>
      <c r="F5" s="1966"/>
      <c r="G5" s="1966"/>
    </row>
    <row r="6" spans="1:9" ht="19.5" customHeight="1">
      <c r="A6" s="1952" t="s">
        <v>853</v>
      </c>
      <c r="B6" s="1952"/>
      <c r="C6" s="1953"/>
      <c r="D6" s="1956" t="s">
        <v>854</v>
      </c>
      <c r="E6" s="471"/>
      <c r="F6" s="471"/>
      <c r="G6" s="1958" t="s">
        <v>855</v>
      </c>
    </row>
    <row r="7" spans="1:9" ht="48" customHeight="1" thickBot="1">
      <c r="A7" s="1954"/>
      <c r="B7" s="1954"/>
      <c r="C7" s="1955"/>
      <c r="D7" s="1957"/>
      <c r="E7" s="472" t="s">
        <v>856</v>
      </c>
      <c r="F7" s="478" t="s">
        <v>857</v>
      </c>
      <c r="G7" s="1959"/>
    </row>
    <row r="8" spans="1:9" ht="32.1" customHeight="1" thickBot="1">
      <c r="A8" s="1973" t="s">
        <v>858</v>
      </c>
      <c r="B8" s="1975" t="s">
        <v>1242</v>
      </c>
      <c r="C8" s="1976"/>
      <c r="D8" s="479" t="s">
        <v>1259</v>
      </c>
      <c r="E8" s="480">
        <v>0</v>
      </c>
      <c r="F8" s="481">
        <v>0</v>
      </c>
      <c r="G8" s="482">
        <v>20</v>
      </c>
    </row>
    <row r="9" spans="1:9" ht="32.1" customHeight="1" thickBot="1">
      <c r="A9" s="1973"/>
      <c r="B9" s="1977" t="s">
        <v>860</v>
      </c>
      <c r="C9" s="1978"/>
      <c r="D9" s="483" t="s">
        <v>1259</v>
      </c>
      <c r="E9" s="480">
        <v>0</v>
      </c>
      <c r="F9" s="481">
        <v>0</v>
      </c>
      <c r="G9" s="484">
        <v>20</v>
      </c>
    </row>
    <row r="10" spans="1:9" ht="32.1" customHeight="1" thickBot="1">
      <c r="A10" s="1973"/>
      <c r="B10" s="1979" t="s">
        <v>861</v>
      </c>
      <c r="C10" s="1980"/>
      <c r="D10" s="485">
        <v>0</v>
      </c>
      <c r="E10" s="480">
        <v>0</v>
      </c>
      <c r="F10" s="481">
        <v>0</v>
      </c>
      <c r="G10" s="484">
        <v>0</v>
      </c>
    </row>
    <row r="11" spans="1:9" ht="32.1" customHeight="1" thickBot="1">
      <c r="A11" s="1974"/>
      <c r="B11" s="1970" t="s">
        <v>862</v>
      </c>
      <c r="C11" s="1981"/>
      <c r="D11" s="485">
        <v>0</v>
      </c>
      <c r="E11" s="480">
        <v>0</v>
      </c>
      <c r="F11" s="481">
        <v>0</v>
      </c>
      <c r="G11" s="484">
        <v>0</v>
      </c>
    </row>
    <row r="12" spans="1:9" ht="32.1" customHeight="1" thickBot="1">
      <c r="A12" s="1982" t="s">
        <v>863</v>
      </c>
      <c r="B12" s="1979" t="s">
        <v>1242</v>
      </c>
      <c r="C12" s="1980"/>
      <c r="D12" s="483" t="s">
        <v>1259</v>
      </c>
      <c r="E12" s="480">
        <v>0</v>
      </c>
      <c r="F12" s="481">
        <v>0</v>
      </c>
      <c r="G12" s="486">
        <v>20</v>
      </c>
    </row>
    <row r="13" spans="1:9" ht="32.1" customHeight="1" thickBot="1">
      <c r="A13" s="1983"/>
      <c r="B13" s="1979" t="s">
        <v>864</v>
      </c>
      <c r="C13" s="1980"/>
      <c r="D13" s="483" t="s">
        <v>1259</v>
      </c>
      <c r="E13" s="480">
        <v>0</v>
      </c>
      <c r="F13" s="481">
        <v>0</v>
      </c>
      <c r="G13" s="486">
        <v>0</v>
      </c>
    </row>
    <row r="14" spans="1:9" ht="32.1" customHeight="1" thickBot="1">
      <c r="A14" s="1983"/>
      <c r="B14" s="1979" t="s">
        <v>865</v>
      </c>
      <c r="C14" s="1980"/>
      <c r="D14" s="485">
        <v>0</v>
      </c>
      <c r="E14" s="480">
        <v>0</v>
      </c>
      <c r="F14" s="481">
        <v>0</v>
      </c>
      <c r="G14" s="487">
        <v>0</v>
      </c>
    </row>
    <row r="15" spans="1:9" ht="32.1" customHeight="1" thickBot="1">
      <c r="A15" s="1983"/>
      <c r="B15" s="1968" t="s">
        <v>866</v>
      </c>
      <c r="C15" s="474" t="s">
        <v>867</v>
      </c>
      <c r="D15" s="479" t="s">
        <v>1260</v>
      </c>
      <c r="E15" s="480">
        <v>0</v>
      </c>
      <c r="F15" s="481">
        <v>0</v>
      </c>
      <c r="G15" s="486">
        <v>0</v>
      </c>
    </row>
    <row r="16" spans="1:9" ht="32.1" customHeight="1" thickBot="1">
      <c r="A16" s="1983"/>
      <c r="B16" s="1968"/>
      <c r="C16" s="473" t="s">
        <v>868</v>
      </c>
      <c r="D16" s="483" t="s">
        <v>1260</v>
      </c>
      <c r="E16" s="480">
        <v>0</v>
      </c>
      <c r="F16" s="481">
        <v>0</v>
      </c>
      <c r="G16" s="486">
        <v>0</v>
      </c>
    </row>
    <row r="17" spans="1:7" ht="32.1" customHeight="1" thickBot="1">
      <c r="A17" s="1983"/>
      <c r="B17" s="1969"/>
      <c r="C17" s="473" t="s">
        <v>869</v>
      </c>
      <c r="D17" s="485">
        <v>0</v>
      </c>
      <c r="E17" s="480">
        <v>0</v>
      </c>
      <c r="F17" s="481">
        <v>0</v>
      </c>
      <c r="G17" s="487">
        <v>0</v>
      </c>
    </row>
    <row r="18" spans="1:7" ht="32.1" customHeight="1" thickBot="1">
      <c r="A18" s="1983"/>
      <c r="B18" s="1967" t="s">
        <v>870</v>
      </c>
      <c r="C18" s="473" t="s">
        <v>867</v>
      </c>
      <c r="D18" s="485">
        <v>0</v>
      </c>
      <c r="E18" s="480">
        <v>0</v>
      </c>
      <c r="F18" s="481">
        <v>0</v>
      </c>
      <c r="G18" s="486">
        <v>0</v>
      </c>
    </row>
    <row r="19" spans="1:7" ht="32.1" customHeight="1" thickBot="1">
      <c r="A19" s="1983"/>
      <c r="B19" s="1968"/>
      <c r="C19" s="473" t="s">
        <v>868</v>
      </c>
      <c r="D19" s="485">
        <v>0</v>
      </c>
      <c r="E19" s="480">
        <v>0</v>
      </c>
      <c r="F19" s="481">
        <v>0</v>
      </c>
      <c r="G19" s="486">
        <v>0</v>
      </c>
    </row>
    <row r="20" spans="1:7" ht="32.1" customHeight="1" thickBot="1">
      <c r="A20" s="1983"/>
      <c r="B20" s="1969"/>
      <c r="C20" s="473" t="s">
        <v>869</v>
      </c>
      <c r="D20" s="485">
        <v>0</v>
      </c>
      <c r="E20" s="480">
        <v>0</v>
      </c>
      <c r="F20" s="481">
        <v>0</v>
      </c>
      <c r="G20" s="487">
        <v>0</v>
      </c>
    </row>
    <row r="21" spans="1:7" ht="32.1" customHeight="1" thickBot="1">
      <c r="A21" s="1983"/>
      <c r="B21" s="1970" t="s">
        <v>871</v>
      </c>
      <c r="C21" s="473" t="s">
        <v>872</v>
      </c>
      <c r="D21" s="485">
        <v>0</v>
      </c>
      <c r="E21" s="480">
        <v>0</v>
      </c>
      <c r="F21" s="481">
        <v>0</v>
      </c>
      <c r="G21" s="482">
        <v>20</v>
      </c>
    </row>
    <row r="22" spans="1:7" ht="32.1" customHeight="1" thickBot="1">
      <c r="A22" s="1983"/>
      <c r="B22" s="1970"/>
      <c r="C22" s="473" t="s">
        <v>873</v>
      </c>
      <c r="D22" s="485">
        <v>0</v>
      </c>
      <c r="E22" s="480">
        <v>0</v>
      </c>
      <c r="F22" s="481">
        <v>0</v>
      </c>
      <c r="G22" s="484">
        <v>0</v>
      </c>
    </row>
    <row r="23" spans="1:7" ht="32.1" customHeight="1" thickBot="1">
      <c r="A23" s="1983"/>
      <c r="B23" s="1970"/>
      <c r="C23" s="473" t="s">
        <v>874</v>
      </c>
      <c r="D23" s="485">
        <v>0</v>
      </c>
      <c r="E23" s="480">
        <v>0</v>
      </c>
      <c r="F23" s="481">
        <v>0</v>
      </c>
      <c r="G23" s="484">
        <v>0</v>
      </c>
    </row>
    <row r="24" spans="1:7" ht="32.1" customHeight="1" thickBot="1">
      <c r="A24" s="1983"/>
      <c r="B24" s="1970" t="s">
        <v>875</v>
      </c>
      <c r="C24" s="473" t="s">
        <v>867</v>
      </c>
      <c r="D24" s="485">
        <v>0</v>
      </c>
      <c r="E24" s="480">
        <v>0</v>
      </c>
      <c r="F24" s="481">
        <v>0</v>
      </c>
      <c r="G24" s="482">
        <v>0</v>
      </c>
    </row>
    <row r="25" spans="1:7" ht="32.1" customHeight="1" thickBot="1">
      <c r="A25" s="1983"/>
      <c r="B25" s="1970"/>
      <c r="C25" s="473" t="s">
        <v>868</v>
      </c>
      <c r="D25" s="485">
        <v>0</v>
      </c>
      <c r="E25" s="480">
        <v>0</v>
      </c>
      <c r="F25" s="481">
        <v>0</v>
      </c>
      <c r="G25" s="484">
        <v>0</v>
      </c>
    </row>
    <row r="26" spans="1:7" ht="32.1" customHeight="1" thickBot="1">
      <c r="A26" s="1984"/>
      <c r="B26" s="1970"/>
      <c r="C26" s="473" t="s">
        <v>869</v>
      </c>
      <c r="D26" s="485">
        <v>0</v>
      </c>
      <c r="E26" s="480">
        <v>0</v>
      </c>
      <c r="F26" s="481">
        <v>0</v>
      </c>
      <c r="G26" s="487">
        <v>0</v>
      </c>
    </row>
    <row r="27" spans="1:7" ht="32.1" customHeight="1" thickBot="1">
      <c r="A27" s="1971" t="s">
        <v>1244</v>
      </c>
      <c r="B27" s="1971"/>
      <c r="C27" s="1972"/>
      <c r="D27" s="495">
        <v>18.78</v>
      </c>
      <c r="E27" s="480">
        <v>0</v>
      </c>
      <c r="F27" s="481">
        <v>0</v>
      </c>
      <c r="G27" s="489">
        <v>0</v>
      </c>
    </row>
    <row r="28" spans="1:7" ht="23.1" customHeight="1">
      <c r="A28" s="490" t="s">
        <v>878</v>
      </c>
      <c r="B28" s="476" t="s">
        <v>1245</v>
      </c>
      <c r="C28" s="476" t="s">
        <v>1246</v>
      </c>
      <c r="D28" s="476" t="s">
        <v>1247</v>
      </c>
      <c r="E28" s="490"/>
      <c r="F28" s="490"/>
      <c r="G28" s="491"/>
    </row>
    <row r="29" spans="1:7" ht="36" customHeight="1">
      <c r="A29" s="492"/>
      <c r="B29" s="492"/>
      <c r="C29" s="492" t="s">
        <v>1248</v>
      </c>
      <c r="D29" s="492"/>
      <c r="E29" s="492"/>
      <c r="F29" s="492"/>
      <c r="G29" s="493" t="s">
        <v>1261</v>
      </c>
    </row>
    <row r="30" spans="1:7" ht="23.1" customHeight="1">
      <c r="C30" s="475"/>
      <c r="G30" s="475"/>
    </row>
    <row r="31" spans="1:7" ht="23.1" customHeight="1">
      <c r="C31" s="475"/>
      <c r="G31" s="475"/>
    </row>
    <row r="32" spans="1:7" ht="23.1" customHeight="1">
      <c r="A32" s="494" t="s">
        <v>1256</v>
      </c>
      <c r="C32" s="475"/>
      <c r="G32" s="475"/>
    </row>
    <row r="33" spans="1:7" ht="23.1" customHeight="1">
      <c r="A33" s="494" t="s">
        <v>1257</v>
      </c>
      <c r="C33" s="475"/>
      <c r="G33" s="475"/>
    </row>
    <row r="34" spans="1:7" ht="23.1" customHeight="1">
      <c r="C34" s="475"/>
      <c r="G34" s="475"/>
    </row>
    <row r="38" spans="1:7" ht="16.5">
      <c r="A38" s="476"/>
      <c r="C38" s="477"/>
    </row>
    <row r="39" spans="1:7" ht="16.5">
      <c r="A39" s="476"/>
      <c r="C39" s="477"/>
    </row>
    <row r="40" spans="1:7" ht="16.5">
      <c r="A40" s="476"/>
      <c r="C40" s="477"/>
    </row>
    <row r="41" spans="1:7" ht="16.5">
      <c r="A41" s="476"/>
      <c r="C41" s="477"/>
    </row>
  </sheetData>
  <mergeCells count="22">
    <mergeCell ref="A6:C7"/>
    <mergeCell ref="D6:D7"/>
    <mergeCell ref="G6:G7"/>
    <mergeCell ref="E1:G1"/>
    <mergeCell ref="E2:G2"/>
    <mergeCell ref="A3:G3"/>
    <mergeCell ref="A4:G4"/>
    <mergeCell ref="A5:G5"/>
    <mergeCell ref="B18:B20"/>
    <mergeCell ref="B21:B23"/>
    <mergeCell ref="B24:B26"/>
    <mergeCell ref="A27:C27"/>
    <mergeCell ref="A8:A11"/>
    <mergeCell ref="B8:C8"/>
    <mergeCell ref="B9:C9"/>
    <mergeCell ref="B10:C10"/>
    <mergeCell ref="B11:C11"/>
    <mergeCell ref="A12:A26"/>
    <mergeCell ref="B12:C12"/>
    <mergeCell ref="B13:C13"/>
    <mergeCell ref="B14:C14"/>
    <mergeCell ref="B15:B17"/>
  </mergeCells>
  <phoneticPr fontId="4" type="noConversion"/>
  <hyperlinks>
    <hyperlink ref="H1" location="預告統計資料發布時間表!A1" display="回發布時間表" xr:uid="{B19A4792-991C-4F6C-A1A9-0CFD687CB61E}"/>
  </hyperlinks>
  <printOptions horizontalCentered="1"/>
  <pageMargins left="0.31496062992125984" right="0.31496062992125984" top="0.74803149606299213" bottom="0.74803149606299213" header="0.31496062992125984" footer="0.31496062992125984"/>
  <pageSetup paperSize="9" scale="64" orientation="portrait" cellComments="asDisplayed" r:id="rId1"/>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14CDE8D-89D2-4932-81C4-96E5A91D5A84}">
  <dimension ref="A1:R41"/>
  <sheetViews>
    <sheetView zoomScaleNormal="100" zoomScaleSheetLayoutView="65" workbookViewId="0">
      <selection activeCell="R1" sqref="R1"/>
    </sheetView>
  </sheetViews>
  <sheetFormatPr defaultColWidth="16" defaultRowHeight="16.5"/>
  <cols>
    <col min="1" max="1" width="14.125" style="372" customWidth="1"/>
    <col min="2" max="17" width="9.625" style="372" customWidth="1"/>
    <col min="18" max="256" width="16" style="372"/>
    <col min="257" max="257" width="14.125" style="372" customWidth="1"/>
    <col min="258" max="273" width="9.625" style="372" customWidth="1"/>
    <col min="274" max="512" width="16" style="372"/>
    <col min="513" max="513" width="14.125" style="372" customWidth="1"/>
    <col min="514" max="529" width="9.625" style="372" customWidth="1"/>
    <col min="530" max="768" width="16" style="372"/>
    <col min="769" max="769" width="14.125" style="372" customWidth="1"/>
    <col min="770" max="785" width="9.625" style="372" customWidth="1"/>
    <col min="786" max="1024" width="16" style="372"/>
    <col min="1025" max="1025" width="14.125" style="372" customWidth="1"/>
    <col min="1026" max="1041" width="9.625" style="372" customWidth="1"/>
    <col min="1042" max="1280" width="16" style="372"/>
    <col min="1281" max="1281" width="14.125" style="372" customWidth="1"/>
    <col min="1282" max="1297" width="9.625" style="372" customWidth="1"/>
    <col min="1298" max="1536" width="16" style="372"/>
    <col min="1537" max="1537" width="14.125" style="372" customWidth="1"/>
    <col min="1538" max="1553" width="9.625" style="372" customWidth="1"/>
    <col min="1554" max="1792" width="16" style="372"/>
    <col min="1793" max="1793" width="14.125" style="372" customWidth="1"/>
    <col min="1794" max="1809" width="9.625" style="372" customWidth="1"/>
    <col min="1810" max="2048" width="16" style="372"/>
    <col min="2049" max="2049" width="14.125" style="372" customWidth="1"/>
    <col min="2050" max="2065" width="9.625" style="372" customWidth="1"/>
    <col min="2066" max="2304" width="16" style="372"/>
    <col min="2305" max="2305" width="14.125" style="372" customWidth="1"/>
    <col min="2306" max="2321" width="9.625" style="372" customWidth="1"/>
    <col min="2322" max="2560" width="16" style="372"/>
    <col min="2561" max="2561" width="14.125" style="372" customWidth="1"/>
    <col min="2562" max="2577" width="9.625" style="372" customWidth="1"/>
    <col min="2578" max="2816" width="16" style="372"/>
    <col min="2817" max="2817" width="14.125" style="372" customWidth="1"/>
    <col min="2818" max="2833" width="9.625" style="372" customWidth="1"/>
    <col min="2834" max="3072" width="16" style="372"/>
    <col min="3073" max="3073" width="14.125" style="372" customWidth="1"/>
    <col min="3074" max="3089" width="9.625" style="372" customWidth="1"/>
    <col min="3090" max="3328" width="16" style="372"/>
    <col min="3329" max="3329" width="14.125" style="372" customWidth="1"/>
    <col min="3330" max="3345" width="9.625" style="372" customWidth="1"/>
    <col min="3346" max="3584" width="16" style="372"/>
    <col min="3585" max="3585" width="14.125" style="372" customWidth="1"/>
    <col min="3586" max="3601" width="9.625" style="372" customWidth="1"/>
    <col min="3602" max="3840" width="16" style="372"/>
    <col min="3841" max="3841" width="14.125" style="372" customWidth="1"/>
    <col min="3842" max="3857" width="9.625" style="372" customWidth="1"/>
    <col min="3858" max="4096" width="16" style="372"/>
    <col min="4097" max="4097" width="14.125" style="372" customWidth="1"/>
    <col min="4098" max="4113" width="9.625" style="372" customWidth="1"/>
    <col min="4114" max="4352" width="16" style="372"/>
    <col min="4353" max="4353" width="14.125" style="372" customWidth="1"/>
    <col min="4354" max="4369" width="9.625" style="372" customWidth="1"/>
    <col min="4370" max="4608" width="16" style="372"/>
    <col min="4609" max="4609" width="14.125" style="372" customWidth="1"/>
    <col min="4610" max="4625" width="9.625" style="372" customWidth="1"/>
    <col min="4626" max="4864" width="16" style="372"/>
    <col min="4865" max="4865" width="14.125" style="372" customWidth="1"/>
    <col min="4866" max="4881" width="9.625" style="372" customWidth="1"/>
    <col min="4882" max="5120" width="16" style="372"/>
    <col min="5121" max="5121" width="14.125" style="372" customWidth="1"/>
    <col min="5122" max="5137" width="9.625" style="372" customWidth="1"/>
    <col min="5138" max="5376" width="16" style="372"/>
    <col min="5377" max="5377" width="14.125" style="372" customWidth="1"/>
    <col min="5378" max="5393" width="9.625" style="372" customWidth="1"/>
    <col min="5394" max="5632" width="16" style="372"/>
    <col min="5633" max="5633" width="14.125" style="372" customWidth="1"/>
    <col min="5634" max="5649" width="9.625" style="372" customWidth="1"/>
    <col min="5650" max="5888" width="16" style="372"/>
    <col min="5889" max="5889" width="14.125" style="372" customWidth="1"/>
    <col min="5890" max="5905" width="9.625" style="372" customWidth="1"/>
    <col min="5906" max="6144" width="16" style="372"/>
    <col min="6145" max="6145" width="14.125" style="372" customWidth="1"/>
    <col min="6146" max="6161" width="9.625" style="372" customWidth="1"/>
    <col min="6162" max="6400" width="16" style="372"/>
    <col min="6401" max="6401" width="14.125" style="372" customWidth="1"/>
    <col min="6402" max="6417" width="9.625" style="372" customWidth="1"/>
    <col min="6418" max="6656" width="16" style="372"/>
    <col min="6657" max="6657" width="14.125" style="372" customWidth="1"/>
    <col min="6658" max="6673" width="9.625" style="372" customWidth="1"/>
    <col min="6674" max="6912" width="16" style="372"/>
    <col min="6913" max="6913" width="14.125" style="372" customWidth="1"/>
    <col min="6914" max="6929" width="9.625" style="372" customWidth="1"/>
    <col min="6930" max="7168" width="16" style="372"/>
    <col min="7169" max="7169" width="14.125" style="372" customWidth="1"/>
    <col min="7170" max="7185" width="9.625" style="372" customWidth="1"/>
    <col min="7186" max="7424" width="16" style="372"/>
    <col min="7425" max="7425" width="14.125" style="372" customWidth="1"/>
    <col min="7426" max="7441" width="9.625" style="372" customWidth="1"/>
    <col min="7442" max="7680" width="16" style="372"/>
    <col min="7681" max="7681" width="14.125" style="372" customWidth="1"/>
    <col min="7682" max="7697" width="9.625" style="372" customWidth="1"/>
    <col min="7698" max="7936" width="16" style="372"/>
    <col min="7937" max="7937" width="14.125" style="372" customWidth="1"/>
    <col min="7938" max="7953" width="9.625" style="372" customWidth="1"/>
    <col min="7954" max="8192" width="16" style="372"/>
    <col min="8193" max="8193" width="14.125" style="372" customWidth="1"/>
    <col min="8194" max="8209" width="9.625" style="372" customWidth="1"/>
    <col min="8210" max="8448" width="16" style="372"/>
    <col min="8449" max="8449" width="14.125" style="372" customWidth="1"/>
    <col min="8450" max="8465" width="9.625" style="372" customWidth="1"/>
    <col min="8466" max="8704" width="16" style="372"/>
    <col min="8705" max="8705" width="14.125" style="372" customWidth="1"/>
    <col min="8706" max="8721" width="9.625" style="372" customWidth="1"/>
    <col min="8722" max="8960" width="16" style="372"/>
    <col min="8961" max="8961" width="14.125" style="372" customWidth="1"/>
    <col min="8962" max="8977" width="9.625" style="372" customWidth="1"/>
    <col min="8978" max="9216" width="16" style="372"/>
    <col min="9217" max="9217" width="14.125" style="372" customWidth="1"/>
    <col min="9218" max="9233" width="9.625" style="372" customWidth="1"/>
    <col min="9234" max="9472" width="16" style="372"/>
    <col min="9473" max="9473" width="14.125" style="372" customWidth="1"/>
    <col min="9474" max="9489" width="9.625" style="372" customWidth="1"/>
    <col min="9490" max="9728" width="16" style="372"/>
    <col min="9729" max="9729" width="14.125" style="372" customWidth="1"/>
    <col min="9730" max="9745" width="9.625" style="372" customWidth="1"/>
    <col min="9746" max="9984" width="16" style="372"/>
    <col min="9985" max="9985" width="14.125" style="372" customWidth="1"/>
    <col min="9986" max="10001" width="9.625" style="372" customWidth="1"/>
    <col min="10002" max="10240" width="16" style="372"/>
    <col min="10241" max="10241" width="14.125" style="372" customWidth="1"/>
    <col min="10242" max="10257" width="9.625" style="372" customWidth="1"/>
    <col min="10258" max="10496" width="16" style="372"/>
    <col min="10497" max="10497" width="14.125" style="372" customWidth="1"/>
    <col min="10498" max="10513" width="9.625" style="372" customWidth="1"/>
    <col min="10514" max="10752" width="16" style="372"/>
    <col min="10753" max="10753" width="14.125" style="372" customWidth="1"/>
    <col min="10754" max="10769" width="9.625" style="372" customWidth="1"/>
    <col min="10770" max="11008" width="16" style="372"/>
    <col min="11009" max="11009" width="14.125" style="372" customWidth="1"/>
    <col min="11010" max="11025" width="9.625" style="372" customWidth="1"/>
    <col min="11026" max="11264" width="16" style="372"/>
    <col min="11265" max="11265" width="14.125" style="372" customWidth="1"/>
    <col min="11266" max="11281" width="9.625" style="372" customWidth="1"/>
    <col min="11282" max="11520" width="16" style="372"/>
    <col min="11521" max="11521" width="14.125" style="372" customWidth="1"/>
    <col min="11522" max="11537" width="9.625" style="372" customWidth="1"/>
    <col min="11538" max="11776" width="16" style="372"/>
    <col min="11777" max="11777" width="14.125" style="372" customWidth="1"/>
    <col min="11778" max="11793" width="9.625" style="372" customWidth="1"/>
    <col min="11794" max="12032" width="16" style="372"/>
    <col min="12033" max="12033" width="14.125" style="372" customWidth="1"/>
    <col min="12034" max="12049" width="9.625" style="372" customWidth="1"/>
    <col min="12050" max="12288" width="16" style="372"/>
    <col min="12289" max="12289" width="14.125" style="372" customWidth="1"/>
    <col min="12290" max="12305" width="9.625" style="372" customWidth="1"/>
    <col min="12306" max="12544" width="16" style="372"/>
    <col min="12545" max="12545" width="14.125" style="372" customWidth="1"/>
    <col min="12546" max="12561" width="9.625" style="372" customWidth="1"/>
    <col min="12562" max="12800" width="16" style="372"/>
    <col min="12801" max="12801" width="14.125" style="372" customWidth="1"/>
    <col min="12802" max="12817" width="9.625" style="372" customWidth="1"/>
    <col min="12818" max="13056" width="16" style="372"/>
    <col min="13057" max="13057" width="14.125" style="372" customWidth="1"/>
    <col min="13058" max="13073" width="9.625" style="372" customWidth="1"/>
    <col min="13074" max="13312" width="16" style="372"/>
    <col min="13313" max="13313" width="14.125" style="372" customWidth="1"/>
    <col min="13314" max="13329" width="9.625" style="372" customWidth="1"/>
    <col min="13330" max="13568" width="16" style="372"/>
    <col min="13569" max="13569" width="14.125" style="372" customWidth="1"/>
    <col min="13570" max="13585" width="9.625" style="372" customWidth="1"/>
    <col min="13586" max="13824" width="16" style="372"/>
    <col min="13825" max="13825" width="14.125" style="372" customWidth="1"/>
    <col min="13826" max="13841" width="9.625" style="372" customWidth="1"/>
    <col min="13842" max="14080" width="16" style="372"/>
    <col min="14081" max="14081" width="14.125" style="372" customWidth="1"/>
    <col min="14082" max="14097" width="9.625" style="372" customWidth="1"/>
    <col min="14098" max="14336" width="16" style="372"/>
    <col min="14337" max="14337" width="14.125" style="372" customWidth="1"/>
    <col min="14338" max="14353" width="9.625" style="372" customWidth="1"/>
    <col min="14354" max="14592" width="16" style="372"/>
    <col min="14593" max="14593" width="14.125" style="372" customWidth="1"/>
    <col min="14594" max="14609" width="9.625" style="372" customWidth="1"/>
    <col min="14610" max="14848" width="16" style="372"/>
    <col min="14849" max="14849" width="14.125" style="372" customWidth="1"/>
    <col min="14850" max="14865" width="9.625" style="372" customWidth="1"/>
    <col min="14866" max="15104" width="16" style="372"/>
    <col min="15105" max="15105" width="14.125" style="372" customWidth="1"/>
    <col min="15106" max="15121" width="9.625" style="372" customWidth="1"/>
    <col min="15122" max="15360" width="16" style="372"/>
    <col min="15361" max="15361" width="14.125" style="372" customWidth="1"/>
    <col min="15362" max="15377" width="9.625" style="372" customWidth="1"/>
    <col min="15378" max="15616" width="16" style="372"/>
    <col min="15617" max="15617" width="14.125" style="372" customWidth="1"/>
    <col min="15618" max="15633" width="9.625" style="372" customWidth="1"/>
    <col min="15634" max="15872" width="16" style="372"/>
    <col min="15873" max="15873" width="14.125" style="372" customWidth="1"/>
    <col min="15874" max="15889" width="9.625" style="372" customWidth="1"/>
    <col min="15890" max="16128" width="16" style="372"/>
    <col min="16129" max="16129" width="14.125" style="372" customWidth="1"/>
    <col min="16130" max="16145" width="9.625" style="372" customWidth="1"/>
    <col min="16146" max="16384" width="16" style="372"/>
  </cols>
  <sheetData>
    <row r="1" spans="1:18" ht="16.5" customHeight="1">
      <c r="A1" s="1940" t="s">
        <v>887</v>
      </c>
      <c r="B1" s="370"/>
      <c r="C1" s="371"/>
      <c r="N1" s="1941" t="s">
        <v>685</v>
      </c>
      <c r="O1" s="1942"/>
      <c r="P1" s="1917" t="s">
        <v>888</v>
      </c>
      <c r="Q1" s="1985"/>
      <c r="R1" s="107" t="s">
        <v>62</v>
      </c>
    </row>
    <row r="2" spans="1:18" ht="16.5" customHeight="1">
      <c r="A2" s="1940"/>
      <c r="B2" s="370"/>
      <c r="C2" s="371"/>
      <c r="N2" s="1943"/>
      <c r="O2" s="1944"/>
      <c r="P2" s="1986"/>
      <c r="Q2" s="1987"/>
    </row>
    <row r="3" spans="1:18" ht="29.25" customHeight="1">
      <c r="A3" s="373" t="s">
        <v>889</v>
      </c>
      <c r="B3" s="374" t="s">
        <v>890</v>
      </c>
      <c r="N3" s="1948" t="s">
        <v>891</v>
      </c>
      <c r="O3" s="1949"/>
      <c r="P3" s="1950" t="s">
        <v>892</v>
      </c>
      <c r="Q3" s="1951"/>
    </row>
    <row r="4" spans="1:18" ht="41.25" customHeight="1">
      <c r="A4" s="1939" t="s">
        <v>893</v>
      </c>
      <c r="B4" s="1939"/>
      <c r="C4" s="1939"/>
      <c r="D4" s="1939"/>
      <c r="E4" s="1939"/>
      <c r="F4" s="1939"/>
      <c r="G4" s="1939"/>
      <c r="H4" s="1939"/>
      <c r="I4" s="1939"/>
      <c r="J4" s="1939"/>
      <c r="K4" s="1939"/>
      <c r="L4" s="1939"/>
      <c r="M4" s="1939"/>
      <c r="N4" s="1939"/>
      <c r="O4" s="1939"/>
      <c r="P4" s="1939"/>
      <c r="Q4" s="1939"/>
    </row>
    <row r="5" spans="1:18" ht="17.25" customHeight="1">
      <c r="B5" s="375"/>
      <c r="C5" s="375"/>
      <c r="D5" s="375"/>
      <c r="F5" s="375"/>
      <c r="G5" s="1921" t="s">
        <v>894</v>
      </c>
      <c r="H5" s="1921"/>
      <c r="I5" s="1921"/>
      <c r="J5" s="1921"/>
      <c r="K5" s="375"/>
      <c r="L5" s="375"/>
      <c r="M5" s="375"/>
      <c r="N5" s="375"/>
      <c r="O5" s="375"/>
      <c r="P5" s="1922" t="s">
        <v>895</v>
      </c>
      <c r="Q5" s="1922"/>
    </row>
    <row r="6" spans="1:18" s="376" customFormat="1" ht="15.75" customHeight="1">
      <c r="A6" s="1923" t="s">
        <v>896</v>
      </c>
      <c r="B6" s="1988" t="s">
        <v>897</v>
      </c>
      <c r="C6" s="1989"/>
      <c r="D6" s="1989"/>
      <c r="E6" s="1989"/>
      <c r="F6" s="1989"/>
      <c r="G6" s="1989"/>
      <c r="H6" s="1989"/>
      <c r="I6" s="1989"/>
      <c r="J6" s="1989"/>
      <c r="K6" s="1989"/>
      <c r="L6" s="1989"/>
      <c r="M6" s="1990"/>
      <c r="N6" s="1991" t="s">
        <v>898</v>
      </c>
      <c r="O6" s="1992"/>
      <c r="P6" s="1992"/>
      <c r="Q6" s="1992"/>
    </row>
    <row r="7" spans="1:18" s="376" customFormat="1" ht="15.75" customHeight="1">
      <c r="A7" s="1924"/>
      <c r="B7" s="1995" t="s">
        <v>899</v>
      </c>
      <c r="C7" s="1996"/>
      <c r="D7" s="1996"/>
      <c r="E7" s="1997"/>
      <c r="F7" s="1995" t="s">
        <v>900</v>
      </c>
      <c r="G7" s="1996"/>
      <c r="H7" s="1996"/>
      <c r="I7" s="1997"/>
      <c r="J7" s="1995" t="s">
        <v>901</v>
      </c>
      <c r="K7" s="1996"/>
      <c r="L7" s="1996"/>
      <c r="M7" s="1998"/>
      <c r="N7" s="1993"/>
      <c r="O7" s="1994"/>
      <c r="P7" s="1994"/>
      <c r="Q7" s="1994"/>
    </row>
    <row r="8" spans="1:18" s="376" customFormat="1" ht="15.75" customHeight="1">
      <c r="A8" s="1924"/>
      <c r="B8" s="1919" t="s">
        <v>902</v>
      </c>
      <c r="C8" s="1917" t="s">
        <v>903</v>
      </c>
      <c r="D8" s="496"/>
      <c r="E8" s="1917" t="s">
        <v>904</v>
      </c>
      <c r="F8" s="1919" t="s">
        <v>902</v>
      </c>
      <c r="G8" s="1917" t="s">
        <v>903</v>
      </c>
      <c r="H8" s="496"/>
      <c r="I8" s="1917" t="s">
        <v>904</v>
      </c>
      <c r="J8" s="1919" t="s">
        <v>902</v>
      </c>
      <c r="K8" s="1917" t="s">
        <v>903</v>
      </c>
      <c r="L8" s="496"/>
      <c r="M8" s="1917" t="s">
        <v>904</v>
      </c>
      <c r="N8" s="1937" t="s">
        <v>902</v>
      </c>
      <c r="O8" s="1917" t="s">
        <v>903</v>
      </c>
      <c r="P8" s="496"/>
      <c r="Q8" s="1917" t="s">
        <v>904</v>
      </c>
    </row>
    <row r="9" spans="1:18" s="376" customFormat="1" ht="47.85" customHeight="1">
      <c r="A9" s="1925"/>
      <c r="B9" s="1920"/>
      <c r="C9" s="1918"/>
      <c r="D9" s="378" t="s">
        <v>905</v>
      </c>
      <c r="E9" s="1918"/>
      <c r="F9" s="1920"/>
      <c r="G9" s="1918"/>
      <c r="H9" s="378" t="s">
        <v>905</v>
      </c>
      <c r="I9" s="1918"/>
      <c r="J9" s="1920"/>
      <c r="K9" s="1918"/>
      <c r="L9" s="378" t="s">
        <v>905</v>
      </c>
      <c r="M9" s="1918"/>
      <c r="N9" s="1938"/>
      <c r="O9" s="1918"/>
      <c r="P9" s="378" t="s">
        <v>905</v>
      </c>
      <c r="Q9" s="1918"/>
    </row>
    <row r="10" spans="1:18" s="371" customFormat="1" ht="15.75" customHeight="1">
      <c r="A10" s="497" t="s">
        <v>906</v>
      </c>
      <c r="B10" s="380"/>
      <c r="C10" s="380"/>
      <c r="D10" s="380"/>
      <c r="E10" s="380"/>
      <c r="F10" s="380"/>
      <c r="G10" s="380"/>
      <c r="H10" s="380"/>
      <c r="I10" s="380"/>
      <c r="J10" s="380"/>
      <c r="K10" s="380"/>
      <c r="L10" s="380"/>
      <c r="M10" s="381"/>
      <c r="N10" s="382"/>
      <c r="O10" s="380"/>
      <c r="P10" s="380"/>
      <c r="Q10" s="381"/>
    </row>
    <row r="11" spans="1:18" s="371" customFormat="1" ht="15.75" customHeight="1">
      <c r="A11" s="497" t="s">
        <v>907</v>
      </c>
      <c r="B11" s="380"/>
      <c r="C11" s="380"/>
      <c r="D11" s="383"/>
      <c r="E11" s="380"/>
      <c r="F11" s="380"/>
      <c r="G11" s="380"/>
      <c r="H11" s="383"/>
      <c r="I11" s="380"/>
      <c r="J11" s="380"/>
      <c r="K11" s="380"/>
      <c r="L11" s="383"/>
      <c r="M11" s="381"/>
      <c r="N11" s="382"/>
      <c r="O11" s="380"/>
      <c r="P11" s="380"/>
      <c r="Q11" s="381"/>
    </row>
    <row r="12" spans="1:18" s="371" customFormat="1" ht="15.75" customHeight="1">
      <c r="A12" s="497" t="s">
        <v>908</v>
      </c>
      <c r="B12" s="380"/>
      <c r="C12" s="380"/>
      <c r="D12" s="383"/>
      <c r="E12" s="380"/>
      <c r="F12" s="380"/>
      <c r="G12" s="380"/>
      <c r="H12" s="383"/>
      <c r="I12" s="380"/>
      <c r="J12" s="380"/>
      <c r="K12" s="380"/>
      <c r="L12" s="383"/>
      <c r="M12" s="381"/>
      <c r="N12" s="382"/>
      <c r="O12" s="380"/>
      <c r="P12" s="380"/>
      <c r="Q12" s="381"/>
    </row>
    <row r="13" spans="1:18" s="371" customFormat="1" ht="15.75" customHeight="1">
      <c r="A13" s="497" t="s">
        <v>909</v>
      </c>
      <c r="B13" s="380"/>
      <c r="C13" s="380"/>
      <c r="D13" s="383"/>
      <c r="E13" s="380"/>
      <c r="F13" s="380"/>
      <c r="G13" s="380"/>
      <c r="H13" s="383"/>
      <c r="I13" s="380"/>
      <c r="J13" s="380"/>
      <c r="K13" s="380"/>
      <c r="L13" s="383"/>
      <c r="M13" s="381"/>
      <c r="N13" s="382"/>
      <c r="O13" s="380"/>
      <c r="P13" s="380"/>
      <c r="Q13" s="381"/>
    </row>
    <row r="14" spans="1:18" s="371" customFormat="1" ht="15.75" customHeight="1">
      <c r="A14" s="497" t="s">
        <v>910</v>
      </c>
      <c r="B14" s="380"/>
      <c r="C14" s="380"/>
      <c r="D14" s="383"/>
      <c r="E14" s="380"/>
      <c r="F14" s="380"/>
      <c r="G14" s="380"/>
      <c r="H14" s="383"/>
      <c r="I14" s="380"/>
      <c r="J14" s="380"/>
      <c r="K14" s="380"/>
      <c r="L14" s="383"/>
      <c r="M14" s="381"/>
      <c r="N14" s="382"/>
      <c r="O14" s="380"/>
      <c r="P14" s="380"/>
      <c r="Q14" s="381"/>
    </row>
    <row r="15" spans="1:18" s="371" customFormat="1" ht="15.75" customHeight="1">
      <c r="A15" s="497" t="s">
        <v>911</v>
      </c>
      <c r="B15" s="380"/>
      <c r="C15" s="380"/>
      <c r="D15" s="383"/>
      <c r="E15" s="380"/>
      <c r="F15" s="380"/>
      <c r="G15" s="380"/>
      <c r="H15" s="383"/>
      <c r="I15" s="380"/>
      <c r="J15" s="380"/>
      <c r="K15" s="380"/>
      <c r="L15" s="383"/>
      <c r="M15" s="381"/>
      <c r="N15" s="382"/>
      <c r="O15" s="380"/>
      <c r="P15" s="380"/>
      <c r="Q15" s="381"/>
    </row>
    <row r="16" spans="1:18" s="371" customFormat="1" ht="15.75" customHeight="1">
      <c r="A16" s="497" t="s">
        <v>705</v>
      </c>
      <c r="B16" s="380">
        <v>36</v>
      </c>
      <c r="C16" s="384">
        <v>19</v>
      </c>
      <c r="D16" s="385">
        <v>52.7</v>
      </c>
      <c r="E16" s="384">
        <v>17</v>
      </c>
      <c r="F16" s="384">
        <v>17</v>
      </c>
      <c r="G16" s="384">
        <v>5</v>
      </c>
      <c r="H16" s="385">
        <v>29.4</v>
      </c>
      <c r="I16" s="384">
        <v>12</v>
      </c>
      <c r="J16" s="384">
        <v>19</v>
      </c>
      <c r="K16" s="384">
        <v>14</v>
      </c>
      <c r="L16" s="385">
        <v>73.599999999999994</v>
      </c>
      <c r="M16" s="386">
        <v>5</v>
      </c>
      <c r="N16" s="382"/>
      <c r="O16" s="380"/>
      <c r="P16" s="380"/>
      <c r="Q16" s="381"/>
    </row>
    <row r="17" spans="1:17" s="371" customFormat="1" ht="15.75" customHeight="1">
      <c r="A17" s="497" t="s">
        <v>912</v>
      </c>
      <c r="B17" s="380"/>
      <c r="C17" s="380"/>
      <c r="D17" s="383"/>
      <c r="E17" s="380"/>
      <c r="F17" s="380"/>
      <c r="G17" s="380"/>
      <c r="H17" s="383"/>
      <c r="I17" s="380"/>
      <c r="J17" s="380"/>
      <c r="K17" s="380"/>
      <c r="L17" s="383"/>
      <c r="M17" s="381"/>
      <c r="N17" s="382"/>
      <c r="O17" s="380"/>
      <c r="P17" s="380"/>
      <c r="Q17" s="381"/>
    </row>
    <row r="18" spans="1:17" s="371" customFormat="1" ht="15.75" customHeight="1">
      <c r="A18" s="497" t="s">
        <v>913</v>
      </c>
      <c r="B18" s="380"/>
      <c r="C18" s="380"/>
      <c r="D18" s="383"/>
      <c r="E18" s="380"/>
      <c r="F18" s="380"/>
      <c r="G18" s="380"/>
      <c r="H18" s="383"/>
      <c r="I18" s="380"/>
      <c r="J18" s="380"/>
      <c r="K18" s="380"/>
      <c r="L18" s="383"/>
      <c r="M18" s="381"/>
      <c r="N18" s="382"/>
      <c r="O18" s="380"/>
      <c r="P18" s="380"/>
      <c r="Q18" s="381"/>
    </row>
    <row r="19" spans="1:17" s="371" customFormat="1" ht="15.75" customHeight="1">
      <c r="A19" s="497" t="s">
        <v>914</v>
      </c>
      <c r="B19" s="380"/>
      <c r="C19" s="380"/>
      <c r="D19" s="383"/>
      <c r="E19" s="380"/>
      <c r="F19" s="380"/>
      <c r="G19" s="380"/>
      <c r="H19" s="383"/>
      <c r="I19" s="380"/>
      <c r="J19" s="380"/>
      <c r="K19" s="380"/>
      <c r="L19" s="383"/>
      <c r="M19" s="381"/>
      <c r="N19" s="382"/>
      <c r="O19" s="380"/>
      <c r="P19" s="380"/>
      <c r="Q19" s="381"/>
    </row>
    <row r="20" spans="1:17" s="371" customFormat="1" ht="15.75" customHeight="1">
      <c r="A20" s="497" t="s">
        <v>915</v>
      </c>
      <c r="B20" s="380"/>
      <c r="C20" s="380"/>
      <c r="D20" s="383"/>
      <c r="E20" s="380"/>
      <c r="F20" s="380"/>
      <c r="G20" s="380"/>
      <c r="H20" s="383"/>
      <c r="I20" s="380"/>
      <c r="J20" s="380"/>
      <c r="K20" s="380"/>
      <c r="L20" s="383"/>
      <c r="M20" s="381"/>
      <c r="N20" s="382"/>
      <c r="O20" s="380"/>
      <c r="P20" s="380"/>
      <c r="Q20" s="381"/>
    </row>
    <row r="21" spans="1:17" s="371" customFormat="1" ht="15.75" customHeight="1">
      <c r="A21" s="497" t="s">
        <v>916</v>
      </c>
      <c r="B21" s="380"/>
      <c r="C21" s="380"/>
      <c r="D21" s="383"/>
      <c r="E21" s="380"/>
      <c r="F21" s="380"/>
      <c r="G21" s="380"/>
      <c r="H21" s="383"/>
      <c r="I21" s="380"/>
      <c r="J21" s="380"/>
      <c r="K21" s="380"/>
      <c r="L21" s="383"/>
      <c r="M21" s="381"/>
      <c r="N21" s="382"/>
      <c r="O21" s="380"/>
      <c r="P21" s="380"/>
      <c r="Q21" s="381"/>
    </row>
    <row r="22" spans="1:17" s="371" customFormat="1" ht="15.75" customHeight="1">
      <c r="A22" s="497" t="s">
        <v>917</v>
      </c>
      <c r="B22" s="380"/>
      <c r="C22" s="380"/>
      <c r="D22" s="383"/>
      <c r="E22" s="380"/>
      <c r="F22" s="380"/>
      <c r="G22" s="380"/>
      <c r="H22" s="383"/>
      <c r="I22" s="380"/>
      <c r="J22" s="380"/>
      <c r="K22" s="380"/>
      <c r="L22" s="383"/>
      <c r="M22" s="381"/>
      <c r="N22" s="382"/>
      <c r="O22" s="380"/>
      <c r="P22" s="380"/>
      <c r="Q22" s="381"/>
    </row>
    <row r="23" spans="1:17" s="371" customFormat="1" ht="15.75" customHeight="1">
      <c r="A23" s="497" t="s">
        <v>918</v>
      </c>
      <c r="B23" s="380"/>
      <c r="C23" s="380"/>
      <c r="D23" s="383"/>
      <c r="E23" s="380"/>
      <c r="F23" s="380"/>
      <c r="G23" s="380"/>
      <c r="H23" s="383"/>
      <c r="I23" s="380"/>
      <c r="J23" s="380"/>
      <c r="K23" s="380"/>
      <c r="L23" s="383"/>
      <c r="M23" s="381"/>
      <c r="N23" s="382"/>
      <c r="O23" s="380"/>
      <c r="P23" s="380"/>
      <c r="Q23" s="381"/>
    </row>
    <row r="24" spans="1:17" s="371" customFormat="1" ht="15.75" customHeight="1">
      <c r="A24" s="497" t="s">
        <v>919</v>
      </c>
      <c r="B24" s="380"/>
      <c r="C24" s="380"/>
      <c r="D24" s="383"/>
      <c r="E24" s="380"/>
      <c r="F24" s="380"/>
      <c r="G24" s="380"/>
      <c r="H24" s="383"/>
      <c r="I24" s="380"/>
      <c r="J24" s="380"/>
      <c r="K24" s="380"/>
      <c r="L24" s="383"/>
      <c r="M24" s="381"/>
      <c r="N24" s="382"/>
      <c r="O24" s="380"/>
      <c r="P24" s="380"/>
      <c r="Q24" s="381"/>
    </row>
    <row r="25" spans="1:17" s="371" customFormat="1" ht="15.75" customHeight="1">
      <c r="A25" s="497" t="s">
        <v>920</v>
      </c>
      <c r="B25" s="380"/>
      <c r="C25" s="380"/>
      <c r="D25" s="383"/>
      <c r="E25" s="380"/>
      <c r="F25" s="380"/>
      <c r="G25" s="380"/>
      <c r="H25" s="383"/>
      <c r="I25" s="380"/>
      <c r="J25" s="380"/>
      <c r="K25" s="380"/>
      <c r="L25" s="383"/>
      <c r="M25" s="381"/>
      <c r="N25" s="382"/>
      <c r="O25" s="380"/>
      <c r="P25" s="380"/>
      <c r="Q25" s="381"/>
    </row>
    <row r="26" spans="1:17" s="371" customFormat="1" ht="15.75" customHeight="1">
      <c r="A26" s="497" t="s">
        <v>921</v>
      </c>
      <c r="B26" s="380"/>
      <c r="C26" s="380"/>
      <c r="D26" s="383"/>
      <c r="E26" s="380"/>
      <c r="F26" s="380"/>
      <c r="G26" s="380"/>
      <c r="H26" s="380"/>
      <c r="I26" s="380"/>
      <c r="J26" s="380"/>
      <c r="K26" s="380"/>
      <c r="L26" s="383"/>
      <c r="M26" s="381"/>
      <c r="N26" s="382"/>
      <c r="O26" s="380"/>
      <c r="P26" s="380"/>
      <c r="Q26" s="381"/>
    </row>
    <row r="27" spans="1:17" s="371" customFormat="1" ht="15.75" customHeight="1">
      <c r="A27" s="498"/>
      <c r="B27" s="380"/>
      <c r="C27" s="380"/>
      <c r="D27" s="380"/>
      <c r="E27" s="380"/>
      <c r="F27" s="380"/>
      <c r="G27" s="380"/>
      <c r="H27" s="380"/>
      <c r="I27" s="380"/>
      <c r="J27" s="380"/>
      <c r="K27" s="380"/>
      <c r="L27" s="380"/>
      <c r="M27" s="381"/>
      <c r="N27" s="382"/>
      <c r="O27" s="380"/>
      <c r="P27" s="380"/>
      <c r="Q27" s="381"/>
    </row>
    <row r="28" spans="1:17" s="371" customFormat="1" ht="15.75" customHeight="1">
      <c r="A28" s="498"/>
      <c r="B28" s="380"/>
      <c r="C28" s="380"/>
      <c r="D28" s="380"/>
      <c r="E28" s="380"/>
      <c r="F28" s="380"/>
      <c r="G28" s="380"/>
      <c r="H28" s="380"/>
      <c r="I28" s="380"/>
      <c r="J28" s="380"/>
      <c r="K28" s="380"/>
      <c r="L28" s="380"/>
      <c r="M28" s="381"/>
      <c r="N28" s="382"/>
      <c r="O28" s="380"/>
      <c r="P28" s="380"/>
      <c r="Q28" s="381"/>
    </row>
    <row r="29" spans="1:17" s="371" customFormat="1" ht="15.75" customHeight="1">
      <c r="A29" s="498"/>
      <c r="B29" s="380"/>
      <c r="C29" s="380"/>
      <c r="D29" s="380"/>
      <c r="E29" s="380"/>
      <c r="F29" s="380"/>
      <c r="G29" s="380"/>
      <c r="H29" s="380"/>
      <c r="I29" s="380"/>
      <c r="J29" s="380"/>
      <c r="K29" s="380"/>
      <c r="L29" s="380"/>
      <c r="M29" s="381"/>
      <c r="N29" s="382"/>
      <c r="O29" s="380"/>
      <c r="P29" s="380"/>
      <c r="Q29" s="381"/>
    </row>
    <row r="30" spans="1:17" s="371" customFormat="1" ht="15.75" customHeight="1">
      <c r="A30" s="498"/>
      <c r="B30" s="380"/>
      <c r="C30" s="380"/>
      <c r="D30" s="380"/>
      <c r="E30" s="380"/>
      <c r="F30" s="380"/>
      <c r="G30" s="380"/>
      <c r="H30" s="380"/>
      <c r="I30" s="380"/>
      <c r="J30" s="380"/>
      <c r="K30" s="380"/>
      <c r="L30" s="380"/>
      <c r="M30" s="381"/>
      <c r="N30" s="382"/>
      <c r="O30" s="380"/>
      <c r="P30" s="380"/>
      <c r="Q30" s="381"/>
    </row>
    <row r="31" spans="1:17" s="371" customFormat="1" ht="15.75" customHeight="1">
      <c r="A31" s="498"/>
      <c r="B31" s="380"/>
      <c r="C31" s="380"/>
      <c r="D31" s="380"/>
      <c r="E31" s="380"/>
      <c r="F31" s="380"/>
      <c r="G31" s="380"/>
      <c r="H31" s="380"/>
      <c r="I31" s="380"/>
      <c r="J31" s="380"/>
      <c r="K31" s="380"/>
      <c r="L31" s="380"/>
      <c r="M31" s="381"/>
      <c r="N31" s="382"/>
      <c r="O31" s="380"/>
      <c r="P31" s="380"/>
      <c r="Q31" s="381"/>
    </row>
    <row r="32" spans="1:17" s="371" customFormat="1" ht="15.75" customHeight="1">
      <c r="A32" s="498"/>
      <c r="B32" s="380"/>
      <c r="C32" s="380"/>
      <c r="D32" s="380"/>
      <c r="E32" s="380"/>
      <c r="F32" s="380"/>
      <c r="G32" s="380"/>
      <c r="H32" s="380"/>
      <c r="I32" s="380"/>
      <c r="J32" s="380"/>
      <c r="K32" s="380"/>
      <c r="L32" s="380"/>
      <c r="M32" s="381"/>
      <c r="N32" s="382"/>
      <c r="O32" s="380"/>
      <c r="P32" s="380"/>
      <c r="Q32" s="381"/>
    </row>
    <row r="33" spans="1:17" s="371" customFormat="1" ht="15.75" customHeight="1">
      <c r="A33" s="499"/>
      <c r="B33" s="380"/>
      <c r="C33" s="380"/>
      <c r="D33" s="380"/>
      <c r="E33" s="380"/>
      <c r="F33" s="380"/>
      <c r="G33" s="380"/>
      <c r="H33" s="380"/>
      <c r="I33" s="380"/>
      <c r="J33" s="380"/>
      <c r="K33" s="380"/>
      <c r="L33" s="380"/>
      <c r="M33" s="381"/>
      <c r="N33" s="382"/>
      <c r="O33" s="380"/>
      <c r="P33" s="380"/>
      <c r="Q33" s="381"/>
    </row>
    <row r="34" spans="1:17" s="371" customFormat="1" ht="15.75" customHeight="1">
      <c r="A34" s="499"/>
      <c r="B34" s="380"/>
      <c r="C34" s="380"/>
      <c r="D34" s="380"/>
      <c r="E34" s="380"/>
      <c r="F34" s="380"/>
      <c r="G34" s="380"/>
      <c r="H34" s="380"/>
      <c r="I34" s="380"/>
      <c r="J34" s="380"/>
      <c r="K34" s="380"/>
      <c r="L34" s="380"/>
      <c r="M34" s="381"/>
      <c r="N34" s="382"/>
      <c r="O34" s="380"/>
      <c r="P34" s="380"/>
      <c r="Q34" s="381"/>
    </row>
    <row r="35" spans="1:17" s="371" customFormat="1" ht="15.75" customHeight="1">
      <c r="A35" s="499"/>
      <c r="B35" s="380"/>
      <c r="C35" s="380"/>
      <c r="D35" s="380"/>
      <c r="E35" s="380"/>
      <c r="F35" s="380"/>
      <c r="G35" s="380"/>
      <c r="H35" s="380"/>
      <c r="I35" s="380"/>
      <c r="J35" s="380"/>
      <c r="K35" s="380"/>
      <c r="L35" s="380"/>
      <c r="M35" s="381"/>
      <c r="N35" s="382"/>
      <c r="O35" s="380"/>
      <c r="P35" s="380"/>
      <c r="Q35" s="381"/>
    </row>
    <row r="36" spans="1:17" s="371" customFormat="1" ht="15.75" customHeight="1">
      <c r="A36" s="498"/>
      <c r="B36" s="380"/>
      <c r="C36" s="380"/>
      <c r="D36" s="380"/>
      <c r="E36" s="380"/>
      <c r="F36" s="380"/>
      <c r="G36" s="380"/>
      <c r="H36" s="380"/>
      <c r="I36" s="380"/>
      <c r="J36" s="380"/>
      <c r="K36" s="380"/>
      <c r="L36" s="380"/>
      <c r="M36" s="381"/>
      <c r="N36" s="382"/>
      <c r="O36" s="380"/>
      <c r="P36" s="380"/>
      <c r="Q36" s="381"/>
    </row>
    <row r="37" spans="1:17" s="371" customFormat="1" ht="15.75" customHeight="1">
      <c r="A37" s="498"/>
      <c r="B37" s="380"/>
      <c r="C37" s="380"/>
      <c r="D37" s="380"/>
      <c r="E37" s="380"/>
      <c r="F37" s="380"/>
      <c r="G37" s="380"/>
      <c r="H37" s="380"/>
      <c r="I37" s="380"/>
      <c r="J37" s="380"/>
      <c r="K37" s="380"/>
      <c r="L37" s="380"/>
      <c r="M37" s="381"/>
      <c r="N37" s="382"/>
      <c r="O37" s="380"/>
      <c r="P37" s="380"/>
      <c r="Q37" s="381"/>
    </row>
    <row r="38" spans="1:17" ht="20.100000000000001" customHeight="1">
      <c r="A38" s="389"/>
      <c r="B38" s="371"/>
      <c r="C38" s="371"/>
      <c r="E38" s="390"/>
      <c r="F38" s="390"/>
      <c r="H38" s="390"/>
      <c r="I38" s="390"/>
      <c r="K38" s="371"/>
      <c r="L38" s="371"/>
      <c r="M38" s="391"/>
      <c r="N38" s="392"/>
    </row>
    <row r="39" spans="1:17" ht="13.5" customHeight="1">
      <c r="A39" s="389" t="s">
        <v>711</v>
      </c>
      <c r="B39" s="371"/>
      <c r="C39" s="371"/>
      <c r="E39" s="389" t="s">
        <v>744</v>
      </c>
      <c r="F39" s="371"/>
      <c r="I39" s="371" t="s">
        <v>922</v>
      </c>
      <c r="J39" s="371"/>
      <c r="L39" s="371"/>
      <c r="N39" s="391" t="s">
        <v>923</v>
      </c>
      <c r="O39" s="371"/>
    </row>
    <row r="40" spans="1:17" ht="13.5" customHeight="1">
      <c r="F40" s="371"/>
      <c r="I40" s="371" t="s">
        <v>924</v>
      </c>
      <c r="J40" s="371"/>
      <c r="K40" s="393"/>
      <c r="L40" s="371"/>
      <c r="N40" s="371"/>
      <c r="O40" s="371"/>
    </row>
    <row r="41" spans="1:17" ht="33" customHeight="1">
      <c r="A41" s="1916" t="s">
        <v>925</v>
      </c>
      <c r="B41" s="1916"/>
      <c r="C41" s="1916"/>
      <c r="D41" s="1916"/>
      <c r="E41" s="1916"/>
      <c r="F41" s="1916"/>
      <c r="G41" s="1916"/>
      <c r="H41" s="1916"/>
      <c r="I41" s="1916"/>
      <c r="J41" s="1916"/>
      <c r="K41" s="1916"/>
      <c r="L41" s="1916"/>
      <c r="M41" s="1916"/>
      <c r="N41" s="394"/>
      <c r="O41" s="394"/>
      <c r="P41" s="394"/>
      <c r="Q41" s="394"/>
    </row>
  </sheetData>
  <mergeCells count="27">
    <mergeCell ref="A41:M41"/>
    <mergeCell ref="E8:E9"/>
    <mergeCell ref="F8:F9"/>
    <mergeCell ref="G8:G9"/>
    <mergeCell ref="I8:I9"/>
    <mergeCell ref="J8:J9"/>
    <mergeCell ref="K8:K9"/>
    <mergeCell ref="G5:J5"/>
    <mergeCell ref="P5:Q5"/>
    <mergeCell ref="A6:A9"/>
    <mergeCell ref="B6:M6"/>
    <mergeCell ref="N6:Q7"/>
    <mergeCell ref="B7:E7"/>
    <mergeCell ref="F7:I7"/>
    <mergeCell ref="J7:M7"/>
    <mergeCell ref="B8:B9"/>
    <mergeCell ref="C8:C9"/>
    <mergeCell ref="M8:M9"/>
    <mergeCell ref="N8:N9"/>
    <mergeCell ref="O8:O9"/>
    <mergeCell ref="Q8:Q9"/>
    <mergeCell ref="A4:Q4"/>
    <mergeCell ref="A1:A2"/>
    <mergeCell ref="N1:O2"/>
    <mergeCell ref="P1:Q2"/>
    <mergeCell ref="N3:O3"/>
    <mergeCell ref="P3:Q3"/>
  </mergeCells>
  <phoneticPr fontId="4" type="noConversion"/>
  <hyperlinks>
    <hyperlink ref="R1" location="預告統計資料發布時間表!A1" display="回發布時間表" xr:uid="{8F0A1978-E68E-45C2-B65B-02C4241F0F92}"/>
  </hyperlinks>
  <printOptions horizontalCentered="1"/>
  <pageMargins left="0.35433070866141736" right="0.31496062992125984" top="0.35433070866141736" bottom="0.19685039370078741" header="0.51181102362204722" footer="0.23622047244094491"/>
  <pageSetup paperSize="9" scale="79" orientation="landscape" horizontalDpi="1200" verticalDpi="1200" r:id="rId1"/>
  <headerFooter alignWithMargins="0"/>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525701D-0CBE-4817-A6A5-A41BC6734B9C}">
  <dimension ref="A1:AI35"/>
  <sheetViews>
    <sheetView topLeftCell="D1" zoomScaleNormal="100" workbookViewId="0">
      <selection activeCell="Z1" sqref="Z1"/>
    </sheetView>
  </sheetViews>
  <sheetFormatPr defaultColWidth="12.125" defaultRowHeight="16.5"/>
  <cols>
    <col min="1" max="1" width="9.625" style="372" customWidth="1"/>
    <col min="2" max="15" width="6" style="372" customWidth="1"/>
    <col min="16" max="17" width="7.375" style="372" customWidth="1"/>
    <col min="18" max="25" width="6" style="372" customWidth="1"/>
    <col min="26" max="26" width="6.625" style="372" customWidth="1"/>
    <col min="27" max="28" width="8.125" style="372" customWidth="1"/>
    <col min="29" max="29" width="8.625" style="372" customWidth="1"/>
    <col min="30" max="30" width="10.625" style="372" customWidth="1"/>
    <col min="31" max="31" width="6.125" style="372" customWidth="1"/>
    <col min="32" max="32" width="8.125" style="372" customWidth="1"/>
    <col min="33" max="33" width="8.5" style="372" customWidth="1"/>
    <col min="34" max="34" width="8.125" style="372" customWidth="1"/>
    <col min="35" max="35" width="7.625" style="372" customWidth="1"/>
    <col min="36" max="256" width="12.125" style="372"/>
    <col min="257" max="257" width="9.625" style="372" customWidth="1"/>
    <col min="258" max="271" width="6" style="372" customWidth="1"/>
    <col min="272" max="273" width="7.375" style="372" customWidth="1"/>
    <col min="274" max="281" width="6" style="372" customWidth="1"/>
    <col min="282" max="282" width="6.625" style="372" customWidth="1"/>
    <col min="283" max="284" width="8.125" style="372" customWidth="1"/>
    <col min="285" max="285" width="8.625" style="372" customWidth="1"/>
    <col min="286" max="286" width="10.625" style="372" customWidth="1"/>
    <col min="287" max="287" width="6.125" style="372" customWidth="1"/>
    <col min="288" max="288" width="8.125" style="372" customWidth="1"/>
    <col min="289" max="289" width="8.5" style="372" customWidth="1"/>
    <col min="290" max="290" width="8.125" style="372" customWidth="1"/>
    <col min="291" max="291" width="7.625" style="372" customWidth="1"/>
    <col min="292" max="512" width="12.125" style="372"/>
    <col min="513" max="513" width="9.625" style="372" customWidth="1"/>
    <col min="514" max="527" width="6" style="372" customWidth="1"/>
    <col min="528" max="529" width="7.375" style="372" customWidth="1"/>
    <col min="530" max="537" width="6" style="372" customWidth="1"/>
    <col min="538" max="538" width="6.625" style="372" customWidth="1"/>
    <col min="539" max="540" width="8.125" style="372" customWidth="1"/>
    <col min="541" max="541" width="8.625" style="372" customWidth="1"/>
    <col min="542" max="542" width="10.625" style="372" customWidth="1"/>
    <col min="543" max="543" width="6.125" style="372" customWidth="1"/>
    <col min="544" max="544" width="8.125" style="372" customWidth="1"/>
    <col min="545" max="545" width="8.5" style="372" customWidth="1"/>
    <col min="546" max="546" width="8.125" style="372" customWidth="1"/>
    <col min="547" max="547" width="7.625" style="372" customWidth="1"/>
    <col min="548" max="768" width="12.125" style="372"/>
    <col min="769" max="769" width="9.625" style="372" customWidth="1"/>
    <col min="770" max="783" width="6" style="372" customWidth="1"/>
    <col min="784" max="785" width="7.375" style="372" customWidth="1"/>
    <col min="786" max="793" width="6" style="372" customWidth="1"/>
    <col min="794" max="794" width="6.625" style="372" customWidth="1"/>
    <col min="795" max="796" width="8.125" style="372" customWidth="1"/>
    <col min="797" max="797" width="8.625" style="372" customWidth="1"/>
    <col min="798" max="798" width="10.625" style="372" customWidth="1"/>
    <col min="799" max="799" width="6.125" style="372" customWidth="1"/>
    <col min="800" max="800" width="8.125" style="372" customWidth="1"/>
    <col min="801" max="801" width="8.5" style="372" customWidth="1"/>
    <col min="802" max="802" width="8.125" style="372" customWidth="1"/>
    <col min="803" max="803" width="7.625" style="372" customWidth="1"/>
    <col min="804" max="1024" width="12.125" style="372"/>
    <col min="1025" max="1025" width="9.625" style="372" customWidth="1"/>
    <col min="1026" max="1039" width="6" style="372" customWidth="1"/>
    <col min="1040" max="1041" width="7.375" style="372" customWidth="1"/>
    <col min="1042" max="1049" width="6" style="372" customWidth="1"/>
    <col min="1050" max="1050" width="6.625" style="372" customWidth="1"/>
    <col min="1051" max="1052" width="8.125" style="372" customWidth="1"/>
    <col min="1053" max="1053" width="8.625" style="372" customWidth="1"/>
    <col min="1054" max="1054" width="10.625" style="372" customWidth="1"/>
    <col min="1055" max="1055" width="6.125" style="372" customWidth="1"/>
    <col min="1056" max="1056" width="8.125" style="372" customWidth="1"/>
    <col min="1057" max="1057" width="8.5" style="372" customWidth="1"/>
    <col min="1058" max="1058" width="8.125" style="372" customWidth="1"/>
    <col min="1059" max="1059" width="7.625" style="372" customWidth="1"/>
    <col min="1060" max="1280" width="12.125" style="372"/>
    <col min="1281" max="1281" width="9.625" style="372" customWidth="1"/>
    <col min="1282" max="1295" width="6" style="372" customWidth="1"/>
    <col min="1296" max="1297" width="7.375" style="372" customWidth="1"/>
    <col min="1298" max="1305" width="6" style="372" customWidth="1"/>
    <col min="1306" max="1306" width="6.625" style="372" customWidth="1"/>
    <col min="1307" max="1308" width="8.125" style="372" customWidth="1"/>
    <col min="1309" max="1309" width="8.625" style="372" customWidth="1"/>
    <col min="1310" max="1310" width="10.625" style="372" customWidth="1"/>
    <col min="1311" max="1311" width="6.125" style="372" customWidth="1"/>
    <col min="1312" max="1312" width="8.125" style="372" customWidth="1"/>
    <col min="1313" max="1313" width="8.5" style="372" customWidth="1"/>
    <col min="1314" max="1314" width="8.125" style="372" customWidth="1"/>
    <col min="1315" max="1315" width="7.625" style="372" customWidth="1"/>
    <col min="1316" max="1536" width="12.125" style="372"/>
    <col min="1537" max="1537" width="9.625" style="372" customWidth="1"/>
    <col min="1538" max="1551" width="6" style="372" customWidth="1"/>
    <col min="1552" max="1553" width="7.375" style="372" customWidth="1"/>
    <col min="1554" max="1561" width="6" style="372" customWidth="1"/>
    <col min="1562" max="1562" width="6.625" style="372" customWidth="1"/>
    <col min="1563" max="1564" width="8.125" style="372" customWidth="1"/>
    <col min="1565" max="1565" width="8.625" style="372" customWidth="1"/>
    <col min="1566" max="1566" width="10.625" style="372" customWidth="1"/>
    <col min="1567" max="1567" width="6.125" style="372" customWidth="1"/>
    <col min="1568" max="1568" width="8.125" style="372" customWidth="1"/>
    <col min="1569" max="1569" width="8.5" style="372" customWidth="1"/>
    <col min="1570" max="1570" width="8.125" style="372" customWidth="1"/>
    <col min="1571" max="1571" width="7.625" style="372" customWidth="1"/>
    <col min="1572" max="1792" width="12.125" style="372"/>
    <col min="1793" max="1793" width="9.625" style="372" customWidth="1"/>
    <col min="1794" max="1807" width="6" style="372" customWidth="1"/>
    <col min="1808" max="1809" width="7.375" style="372" customWidth="1"/>
    <col min="1810" max="1817" width="6" style="372" customWidth="1"/>
    <col min="1818" max="1818" width="6.625" style="372" customWidth="1"/>
    <col min="1819" max="1820" width="8.125" style="372" customWidth="1"/>
    <col min="1821" max="1821" width="8.625" style="372" customWidth="1"/>
    <col min="1822" max="1822" width="10.625" style="372" customWidth="1"/>
    <col min="1823" max="1823" width="6.125" style="372" customWidth="1"/>
    <col min="1824" max="1824" width="8.125" style="372" customWidth="1"/>
    <col min="1825" max="1825" width="8.5" style="372" customWidth="1"/>
    <col min="1826" max="1826" width="8.125" style="372" customWidth="1"/>
    <col min="1827" max="1827" width="7.625" style="372" customWidth="1"/>
    <col min="1828" max="2048" width="12.125" style="372"/>
    <col min="2049" max="2049" width="9.625" style="372" customWidth="1"/>
    <col min="2050" max="2063" width="6" style="372" customWidth="1"/>
    <col min="2064" max="2065" width="7.375" style="372" customWidth="1"/>
    <col min="2066" max="2073" width="6" style="372" customWidth="1"/>
    <col min="2074" max="2074" width="6.625" style="372" customWidth="1"/>
    <col min="2075" max="2076" width="8.125" style="372" customWidth="1"/>
    <col min="2077" max="2077" width="8.625" style="372" customWidth="1"/>
    <col min="2078" max="2078" width="10.625" style="372" customWidth="1"/>
    <col min="2079" max="2079" width="6.125" style="372" customWidth="1"/>
    <col min="2080" max="2080" width="8.125" style="372" customWidth="1"/>
    <col min="2081" max="2081" width="8.5" style="372" customWidth="1"/>
    <col min="2082" max="2082" width="8.125" style="372" customWidth="1"/>
    <col min="2083" max="2083" width="7.625" style="372" customWidth="1"/>
    <col min="2084" max="2304" width="12.125" style="372"/>
    <col min="2305" max="2305" width="9.625" style="372" customWidth="1"/>
    <col min="2306" max="2319" width="6" style="372" customWidth="1"/>
    <col min="2320" max="2321" width="7.375" style="372" customWidth="1"/>
    <col min="2322" max="2329" width="6" style="372" customWidth="1"/>
    <col min="2330" max="2330" width="6.625" style="372" customWidth="1"/>
    <col min="2331" max="2332" width="8.125" style="372" customWidth="1"/>
    <col min="2333" max="2333" width="8.625" style="372" customWidth="1"/>
    <col min="2334" max="2334" width="10.625" style="372" customWidth="1"/>
    <col min="2335" max="2335" width="6.125" style="372" customWidth="1"/>
    <col min="2336" max="2336" width="8.125" style="372" customWidth="1"/>
    <col min="2337" max="2337" width="8.5" style="372" customWidth="1"/>
    <col min="2338" max="2338" width="8.125" style="372" customWidth="1"/>
    <col min="2339" max="2339" width="7.625" style="372" customWidth="1"/>
    <col min="2340" max="2560" width="12.125" style="372"/>
    <col min="2561" max="2561" width="9.625" style="372" customWidth="1"/>
    <col min="2562" max="2575" width="6" style="372" customWidth="1"/>
    <col min="2576" max="2577" width="7.375" style="372" customWidth="1"/>
    <col min="2578" max="2585" width="6" style="372" customWidth="1"/>
    <col min="2586" max="2586" width="6.625" style="372" customWidth="1"/>
    <col min="2587" max="2588" width="8.125" style="372" customWidth="1"/>
    <col min="2589" max="2589" width="8.625" style="372" customWidth="1"/>
    <col min="2590" max="2590" width="10.625" style="372" customWidth="1"/>
    <col min="2591" max="2591" width="6.125" style="372" customWidth="1"/>
    <col min="2592" max="2592" width="8.125" style="372" customWidth="1"/>
    <col min="2593" max="2593" width="8.5" style="372" customWidth="1"/>
    <col min="2594" max="2594" width="8.125" style="372" customWidth="1"/>
    <col min="2595" max="2595" width="7.625" style="372" customWidth="1"/>
    <col min="2596" max="2816" width="12.125" style="372"/>
    <col min="2817" max="2817" width="9.625" style="372" customWidth="1"/>
    <col min="2818" max="2831" width="6" style="372" customWidth="1"/>
    <col min="2832" max="2833" width="7.375" style="372" customWidth="1"/>
    <col min="2834" max="2841" width="6" style="372" customWidth="1"/>
    <col min="2842" max="2842" width="6.625" style="372" customWidth="1"/>
    <col min="2843" max="2844" width="8.125" style="372" customWidth="1"/>
    <col min="2845" max="2845" width="8.625" style="372" customWidth="1"/>
    <col min="2846" max="2846" width="10.625" style="372" customWidth="1"/>
    <col min="2847" max="2847" width="6.125" style="372" customWidth="1"/>
    <col min="2848" max="2848" width="8.125" style="372" customWidth="1"/>
    <col min="2849" max="2849" width="8.5" style="372" customWidth="1"/>
    <col min="2850" max="2850" width="8.125" style="372" customWidth="1"/>
    <col min="2851" max="2851" width="7.625" style="372" customWidth="1"/>
    <col min="2852" max="3072" width="12.125" style="372"/>
    <col min="3073" max="3073" width="9.625" style="372" customWidth="1"/>
    <col min="3074" max="3087" width="6" style="372" customWidth="1"/>
    <col min="3088" max="3089" width="7.375" style="372" customWidth="1"/>
    <col min="3090" max="3097" width="6" style="372" customWidth="1"/>
    <col min="3098" max="3098" width="6.625" style="372" customWidth="1"/>
    <col min="3099" max="3100" width="8.125" style="372" customWidth="1"/>
    <col min="3101" max="3101" width="8.625" style="372" customWidth="1"/>
    <col min="3102" max="3102" width="10.625" style="372" customWidth="1"/>
    <col min="3103" max="3103" width="6.125" style="372" customWidth="1"/>
    <col min="3104" max="3104" width="8.125" style="372" customWidth="1"/>
    <col min="3105" max="3105" width="8.5" style="372" customWidth="1"/>
    <col min="3106" max="3106" width="8.125" style="372" customWidth="1"/>
    <col min="3107" max="3107" width="7.625" style="372" customWidth="1"/>
    <col min="3108" max="3328" width="12.125" style="372"/>
    <col min="3329" max="3329" width="9.625" style="372" customWidth="1"/>
    <col min="3330" max="3343" width="6" style="372" customWidth="1"/>
    <col min="3344" max="3345" width="7.375" style="372" customWidth="1"/>
    <col min="3346" max="3353" width="6" style="372" customWidth="1"/>
    <col min="3354" max="3354" width="6.625" style="372" customWidth="1"/>
    <col min="3355" max="3356" width="8.125" style="372" customWidth="1"/>
    <col min="3357" max="3357" width="8.625" style="372" customWidth="1"/>
    <col min="3358" max="3358" width="10.625" style="372" customWidth="1"/>
    <col min="3359" max="3359" width="6.125" style="372" customWidth="1"/>
    <col min="3360" max="3360" width="8.125" style="372" customWidth="1"/>
    <col min="3361" max="3361" width="8.5" style="372" customWidth="1"/>
    <col min="3362" max="3362" width="8.125" style="372" customWidth="1"/>
    <col min="3363" max="3363" width="7.625" style="372" customWidth="1"/>
    <col min="3364" max="3584" width="12.125" style="372"/>
    <col min="3585" max="3585" width="9.625" style="372" customWidth="1"/>
    <col min="3586" max="3599" width="6" style="372" customWidth="1"/>
    <col min="3600" max="3601" width="7.375" style="372" customWidth="1"/>
    <col min="3602" max="3609" width="6" style="372" customWidth="1"/>
    <col min="3610" max="3610" width="6.625" style="372" customWidth="1"/>
    <col min="3611" max="3612" width="8.125" style="372" customWidth="1"/>
    <col min="3613" max="3613" width="8.625" style="372" customWidth="1"/>
    <col min="3614" max="3614" width="10.625" style="372" customWidth="1"/>
    <col min="3615" max="3615" width="6.125" style="372" customWidth="1"/>
    <col min="3616" max="3616" width="8.125" style="372" customWidth="1"/>
    <col min="3617" max="3617" width="8.5" style="372" customWidth="1"/>
    <col min="3618" max="3618" width="8.125" style="372" customWidth="1"/>
    <col min="3619" max="3619" width="7.625" style="372" customWidth="1"/>
    <col min="3620" max="3840" width="12.125" style="372"/>
    <col min="3841" max="3841" width="9.625" style="372" customWidth="1"/>
    <col min="3842" max="3855" width="6" style="372" customWidth="1"/>
    <col min="3856" max="3857" width="7.375" style="372" customWidth="1"/>
    <col min="3858" max="3865" width="6" style="372" customWidth="1"/>
    <col min="3866" max="3866" width="6.625" style="372" customWidth="1"/>
    <col min="3867" max="3868" width="8.125" style="372" customWidth="1"/>
    <col min="3869" max="3869" width="8.625" style="372" customWidth="1"/>
    <col min="3870" max="3870" width="10.625" style="372" customWidth="1"/>
    <col min="3871" max="3871" width="6.125" style="372" customWidth="1"/>
    <col min="3872" max="3872" width="8.125" style="372" customWidth="1"/>
    <col min="3873" max="3873" width="8.5" style="372" customWidth="1"/>
    <col min="3874" max="3874" width="8.125" style="372" customWidth="1"/>
    <col min="3875" max="3875" width="7.625" style="372" customWidth="1"/>
    <col min="3876" max="4096" width="12.125" style="372"/>
    <col min="4097" max="4097" width="9.625" style="372" customWidth="1"/>
    <col min="4098" max="4111" width="6" style="372" customWidth="1"/>
    <col min="4112" max="4113" width="7.375" style="372" customWidth="1"/>
    <col min="4114" max="4121" width="6" style="372" customWidth="1"/>
    <col min="4122" max="4122" width="6.625" style="372" customWidth="1"/>
    <col min="4123" max="4124" width="8.125" style="372" customWidth="1"/>
    <col min="4125" max="4125" width="8.625" style="372" customWidth="1"/>
    <col min="4126" max="4126" width="10.625" style="372" customWidth="1"/>
    <col min="4127" max="4127" width="6.125" style="372" customWidth="1"/>
    <col min="4128" max="4128" width="8.125" style="372" customWidth="1"/>
    <col min="4129" max="4129" width="8.5" style="372" customWidth="1"/>
    <col min="4130" max="4130" width="8.125" style="372" customWidth="1"/>
    <col min="4131" max="4131" width="7.625" style="372" customWidth="1"/>
    <col min="4132" max="4352" width="12.125" style="372"/>
    <col min="4353" max="4353" width="9.625" style="372" customWidth="1"/>
    <col min="4354" max="4367" width="6" style="372" customWidth="1"/>
    <col min="4368" max="4369" width="7.375" style="372" customWidth="1"/>
    <col min="4370" max="4377" width="6" style="372" customWidth="1"/>
    <col min="4378" max="4378" width="6.625" style="372" customWidth="1"/>
    <col min="4379" max="4380" width="8.125" style="372" customWidth="1"/>
    <col min="4381" max="4381" width="8.625" style="372" customWidth="1"/>
    <col min="4382" max="4382" width="10.625" style="372" customWidth="1"/>
    <col min="4383" max="4383" width="6.125" style="372" customWidth="1"/>
    <col min="4384" max="4384" width="8.125" style="372" customWidth="1"/>
    <col min="4385" max="4385" width="8.5" style="372" customWidth="1"/>
    <col min="4386" max="4386" width="8.125" style="372" customWidth="1"/>
    <col min="4387" max="4387" width="7.625" style="372" customWidth="1"/>
    <col min="4388" max="4608" width="12.125" style="372"/>
    <col min="4609" max="4609" width="9.625" style="372" customWidth="1"/>
    <col min="4610" max="4623" width="6" style="372" customWidth="1"/>
    <col min="4624" max="4625" width="7.375" style="372" customWidth="1"/>
    <col min="4626" max="4633" width="6" style="372" customWidth="1"/>
    <col min="4634" max="4634" width="6.625" style="372" customWidth="1"/>
    <col min="4635" max="4636" width="8.125" style="372" customWidth="1"/>
    <col min="4637" max="4637" width="8.625" style="372" customWidth="1"/>
    <col min="4638" max="4638" width="10.625" style="372" customWidth="1"/>
    <col min="4639" max="4639" width="6.125" style="372" customWidth="1"/>
    <col min="4640" max="4640" width="8.125" style="372" customWidth="1"/>
    <col min="4641" max="4641" width="8.5" style="372" customWidth="1"/>
    <col min="4642" max="4642" width="8.125" style="372" customWidth="1"/>
    <col min="4643" max="4643" width="7.625" style="372" customWidth="1"/>
    <col min="4644" max="4864" width="12.125" style="372"/>
    <col min="4865" max="4865" width="9.625" style="372" customWidth="1"/>
    <col min="4866" max="4879" width="6" style="372" customWidth="1"/>
    <col min="4880" max="4881" width="7.375" style="372" customWidth="1"/>
    <col min="4882" max="4889" width="6" style="372" customWidth="1"/>
    <col min="4890" max="4890" width="6.625" style="372" customWidth="1"/>
    <col min="4891" max="4892" width="8.125" style="372" customWidth="1"/>
    <col min="4893" max="4893" width="8.625" style="372" customWidth="1"/>
    <col min="4894" max="4894" width="10.625" style="372" customWidth="1"/>
    <col min="4895" max="4895" width="6.125" style="372" customWidth="1"/>
    <col min="4896" max="4896" width="8.125" style="372" customWidth="1"/>
    <col min="4897" max="4897" width="8.5" style="372" customWidth="1"/>
    <col min="4898" max="4898" width="8.125" style="372" customWidth="1"/>
    <col min="4899" max="4899" width="7.625" style="372" customWidth="1"/>
    <col min="4900" max="5120" width="12.125" style="372"/>
    <col min="5121" max="5121" width="9.625" style="372" customWidth="1"/>
    <col min="5122" max="5135" width="6" style="372" customWidth="1"/>
    <col min="5136" max="5137" width="7.375" style="372" customWidth="1"/>
    <col min="5138" max="5145" width="6" style="372" customWidth="1"/>
    <col min="5146" max="5146" width="6.625" style="372" customWidth="1"/>
    <col min="5147" max="5148" width="8.125" style="372" customWidth="1"/>
    <col min="5149" max="5149" width="8.625" style="372" customWidth="1"/>
    <col min="5150" max="5150" width="10.625" style="372" customWidth="1"/>
    <col min="5151" max="5151" width="6.125" style="372" customWidth="1"/>
    <col min="5152" max="5152" width="8.125" style="372" customWidth="1"/>
    <col min="5153" max="5153" width="8.5" style="372" customWidth="1"/>
    <col min="5154" max="5154" width="8.125" style="372" customWidth="1"/>
    <col min="5155" max="5155" width="7.625" style="372" customWidth="1"/>
    <col min="5156" max="5376" width="12.125" style="372"/>
    <col min="5377" max="5377" width="9.625" style="372" customWidth="1"/>
    <col min="5378" max="5391" width="6" style="372" customWidth="1"/>
    <col min="5392" max="5393" width="7.375" style="372" customWidth="1"/>
    <col min="5394" max="5401" width="6" style="372" customWidth="1"/>
    <col min="5402" max="5402" width="6.625" style="372" customWidth="1"/>
    <col min="5403" max="5404" width="8.125" style="372" customWidth="1"/>
    <col min="5405" max="5405" width="8.625" style="372" customWidth="1"/>
    <col min="5406" max="5406" width="10.625" style="372" customWidth="1"/>
    <col min="5407" max="5407" width="6.125" style="372" customWidth="1"/>
    <col min="5408" max="5408" width="8.125" style="372" customWidth="1"/>
    <col min="5409" max="5409" width="8.5" style="372" customWidth="1"/>
    <col min="5410" max="5410" width="8.125" style="372" customWidth="1"/>
    <col min="5411" max="5411" width="7.625" style="372" customWidth="1"/>
    <col min="5412" max="5632" width="12.125" style="372"/>
    <col min="5633" max="5633" width="9.625" style="372" customWidth="1"/>
    <col min="5634" max="5647" width="6" style="372" customWidth="1"/>
    <col min="5648" max="5649" width="7.375" style="372" customWidth="1"/>
    <col min="5650" max="5657" width="6" style="372" customWidth="1"/>
    <col min="5658" max="5658" width="6.625" style="372" customWidth="1"/>
    <col min="5659" max="5660" width="8.125" style="372" customWidth="1"/>
    <col min="5661" max="5661" width="8.625" style="372" customWidth="1"/>
    <col min="5662" max="5662" width="10.625" style="372" customWidth="1"/>
    <col min="5663" max="5663" width="6.125" style="372" customWidth="1"/>
    <col min="5664" max="5664" width="8.125" style="372" customWidth="1"/>
    <col min="5665" max="5665" width="8.5" style="372" customWidth="1"/>
    <col min="5666" max="5666" width="8.125" style="372" customWidth="1"/>
    <col min="5667" max="5667" width="7.625" style="372" customWidth="1"/>
    <col min="5668" max="5888" width="12.125" style="372"/>
    <col min="5889" max="5889" width="9.625" style="372" customWidth="1"/>
    <col min="5890" max="5903" width="6" style="372" customWidth="1"/>
    <col min="5904" max="5905" width="7.375" style="372" customWidth="1"/>
    <col min="5906" max="5913" width="6" style="372" customWidth="1"/>
    <col min="5914" max="5914" width="6.625" style="372" customWidth="1"/>
    <col min="5915" max="5916" width="8.125" style="372" customWidth="1"/>
    <col min="5917" max="5917" width="8.625" style="372" customWidth="1"/>
    <col min="5918" max="5918" width="10.625" style="372" customWidth="1"/>
    <col min="5919" max="5919" width="6.125" style="372" customWidth="1"/>
    <col min="5920" max="5920" width="8.125" style="372" customWidth="1"/>
    <col min="5921" max="5921" width="8.5" style="372" customWidth="1"/>
    <col min="5922" max="5922" width="8.125" style="372" customWidth="1"/>
    <col min="5923" max="5923" width="7.625" style="372" customWidth="1"/>
    <col min="5924" max="6144" width="12.125" style="372"/>
    <col min="6145" max="6145" width="9.625" style="372" customWidth="1"/>
    <col min="6146" max="6159" width="6" style="372" customWidth="1"/>
    <col min="6160" max="6161" width="7.375" style="372" customWidth="1"/>
    <col min="6162" max="6169" width="6" style="372" customWidth="1"/>
    <col min="6170" max="6170" width="6.625" style="372" customWidth="1"/>
    <col min="6171" max="6172" width="8.125" style="372" customWidth="1"/>
    <col min="6173" max="6173" width="8.625" style="372" customWidth="1"/>
    <col min="6174" max="6174" width="10.625" style="372" customWidth="1"/>
    <col min="6175" max="6175" width="6.125" style="372" customWidth="1"/>
    <col min="6176" max="6176" width="8.125" style="372" customWidth="1"/>
    <col min="6177" max="6177" width="8.5" style="372" customWidth="1"/>
    <col min="6178" max="6178" width="8.125" style="372" customWidth="1"/>
    <col min="6179" max="6179" width="7.625" style="372" customWidth="1"/>
    <col min="6180" max="6400" width="12.125" style="372"/>
    <col min="6401" max="6401" width="9.625" style="372" customWidth="1"/>
    <col min="6402" max="6415" width="6" style="372" customWidth="1"/>
    <col min="6416" max="6417" width="7.375" style="372" customWidth="1"/>
    <col min="6418" max="6425" width="6" style="372" customWidth="1"/>
    <col min="6426" max="6426" width="6.625" style="372" customWidth="1"/>
    <col min="6427" max="6428" width="8.125" style="372" customWidth="1"/>
    <col min="6429" max="6429" width="8.625" style="372" customWidth="1"/>
    <col min="6430" max="6430" width="10.625" style="372" customWidth="1"/>
    <col min="6431" max="6431" width="6.125" style="372" customWidth="1"/>
    <col min="6432" max="6432" width="8.125" style="372" customWidth="1"/>
    <col min="6433" max="6433" width="8.5" style="372" customWidth="1"/>
    <col min="6434" max="6434" width="8.125" style="372" customWidth="1"/>
    <col min="6435" max="6435" width="7.625" style="372" customWidth="1"/>
    <col min="6436" max="6656" width="12.125" style="372"/>
    <col min="6657" max="6657" width="9.625" style="372" customWidth="1"/>
    <col min="6658" max="6671" width="6" style="372" customWidth="1"/>
    <col min="6672" max="6673" width="7.375" style="372" customWidth="1"/>
    <col min="6674" max="6681" width="6" style="372" customWidth="1"/>
    <col min="6682" max="6682" width="6.625" style="372" customWidth="1"/>
    <col min="6683" max="6684" width="8.125" style="372" customWidth="1"/>
    <col min="6685" max="6685" width="8.625" style="372" customWidth="1"/>
    <col min="6686" max="6686" width="10.625" style="372" customWidth="1"/>
    <col min="6687" max="6687" width="6.125" style="372" customWidth="1"/>
    <col min="6688" max="6688" width="8.125" style="372" customWidth="1"/>
    <col min="6689" max="6689" width="8.5" style="372" customWidth="1"/>
    <col min="6690" max="6690" width="8.125" style="372" customWidth="1"/>
    <col min="6691" max="6691" width="7.625" style="372" customWidth="1"/>
    <col min="6692" max="6912" width="12.125" style="372"/>
    <col min="6913" max="6913" width="9.625" style="372" customWidth="1"/>
    <col min="6914" max="6927" width="6" style="372" customWidth="1"/>
    <col min="6928" max="6929" width="7.375" style="372" customWidth="1"/>
    <col min="6930" max="6937" width="6" style="372" customWidth="1"/>
    <col min="6938" max="6938" width="6.625" style="372" customWidth="1"/>
    <col min="6939" max="6940" width="8.125" style="372" customWidth="1"/>
    <col min="6941" max="6941" width="8.625" style="372" customWidth="1"/>
    <col min="6942" max="6942" width="10.625" style="372" customWidth="1"/>
    <col min="6943" max="6943" width="6.125" style="372" customWidth="1"/>
    <col min="6944" max="6944" width="8.125" style="372" customWidth="1"/>
    <col min="6945" max="6945" width="8.5" style="372" customWidth="1"/>
    <col min="6946" max="6946" width="8.125" style="372" customWidth="1"/>
    <col min="6947" max="6947" width="7.625" style="372" customWidth="1"/>
    <col min="6948" max="7168" width="12.125" style="372"/>
    <col min="7169" max="7169" width="9.625" style="372" customWidth="1"/>
    <col min="7170" max="7183" width="6" style="372" customWidth="1"/>
    <col min="7184" max="7185" width="7.375" style="372" customWidth="1"/>
    <col min="7186" max="7193" width="6" style="372" customWidth="1"/>
    <col min="7194" max="7194" width="6.625" style="372" customWidth="1"/>
    <col min="7195" max="7196" width="8.125" style="372" customWidth="1"/>
    <col min="7197" max="7197" width="8.625" style="372" customWidth="1"/>
    <col min="7198" max="7198" width="10.625" style="372" customWidth="1"/>
    <col min="7199" max="7199" width="6.125" style="372" customWidth="1"/>
    <col min="7200" max="7200" width="8.125" style="372" customWidth="1"/>
    <col min="7201" max="7201" width="8.5" style="372" customWidth="1"/>
    <col min="7202" max="7202" width="8.125" style="372" customWidth="1"/>
    <col min="7203" max="7203" width="7.625" style="372" customWidth="1"/>
    <col min="7204" max="7424" width="12.125" style="372"/>
    <col min="7425" max="7425" width="9.625" style="372" customWidth="1"/>
    <col min="7426" max="7439" width="6" style="372" customWidth="1"/>
    <col min="7440" max="7441" width="7.375" style="372" customWidth="1"/>
    <col min="7442" max="7449" width="6" style="372" customWidth="1"/>
    <col min="7450" max="7450" width="6.625" style="372" customWidth="1"/>
    <col min="7451" max="7452" width="8.125" style="372" customWidth="1"/>
    <col min="7453" max="7453" width="8.625" style="372" customWidth="1"/>
    <col min="7454" max="7454" width="10.625" style="372" customWidth="1"/>
    <col min="7455" max="7455" width="6.125" style="372" customWidth="1"/>
    <col min="7456" max="7456" width="8.125" style="372" customWidth="1"/>
    <col min="7457" max="7457" width="8.5" style="372" customWidth="1"/>
    <col min="7458" max="7458" width="8.125" style="372" customWidth="1"/>
    <col min="7459" max="7459" width="7.625" style="372" customWidth="1"/>
    <col min="7460" max="7680" width="12.125" style="372"/>
    <col min="7681" max="7681" width="9.625" style="372" customWidth="1"/>
    <col min="7682" max="7695" width="6" style="372" customWidth="1"/>
    <col min="7696" max="7697" width="7.375" style="372" customWidth="1"/>
    <col min="7698" max="7705" width="6" style="372" customWidth="1"/>
    <col min="7706" max="7706" width="6.625" style="372" customWidth="1"/>
    <col min="7707" max="7708" width="8.125" style="372" customWidth="1"/>
    <col min="7709" max="7709" width="8.625" style="372" customWidth="1"/>
    <col min="7710" max="7710" width="10.625" style="372" customWidth="1"/>
    <col min="7711" max="7711" width="6.125" style="372" customWidth="1"/>
    <col min="7712" max="7712" width="8.125" style="372" customWidth="1"/>
    <col min="7713" max="7713" width="8.5" style="372" customWidth="1"/>
    <col min="7714" max="7714" width="8.125" style="372" customWidth="1"/>
    <col min="7715" max="7715" width="7.625" style="372" customWidth="1"/>
    <col min="7716" max="7936" width="12.125" style="372"/>
    <col min="7937" max="7937" width="9.625" style="372" customWidth="1"/>
    <col min="7938" max="7951" width="6" style="372" customWidth="1"/>
    <col min="7952" max="7953" width="7.375" style="372" customWidth="1"/>
    <col min="7954" max="7961" width="6" style="372" customWidth="1"/>
    <col min="7962" max="7962" width="6.625" style="372" customWidth="1"/>
    <col min="7963" max="7964" width="8.125" style="372" customWidth="1"/>
    <col min="7965" max="7965" width="8.625" style="372" customWidth="1"/>
    <col min="7966" max="7966" width="10.625" style="372" customWidth="1"/>
    <col min="7967" max="7967" width="6.125" style="372" customWidth="1"/>
    <col min="7968" max="7968" width="8.125" style="372" customWidth="1"/>
    <col min="7969" max="7969" width="8.5" style="372" customWidth="1"/>
    <col min="7970" max="7970" width="8.125" style="372" customWidth="1"/>
    <col min="7971" max="7971" width="7.625" style="372" customWidth="1"/>
    <col min="7972" max="8192" width="12.125" style="372"/>
    <col min="8193" max="8193" width="9.625" style="372" customWidth="1"/>
    <col min="8194" max="8207" width="6" style="372" customWidth="1"/>
    <col min="8208" max="8209" width="7.375" style="372" customWidth="1"/>
    <col min="8210" max="8217" width="6" style="372" customWidth="1"/>
    <col min="8218" max="8218" width="6.625" style="372" customWidth="1"/>
    <col min="8219" max="8220" width="8.125" style="372" customWidth="1"/>
    <col min="8221" max="8221" width="8.625" style="372" customWidth="1"/>
    <col min="8222" max="8222" width="10.625" style="372" customWidth="1"/>
    <col min="8223" max="8223" width="6.125" style="372" customWidth="1"/>
    <col min="8224" max="8224" width="8.125" style="372" customWidth="1"/>
    <col min="8225" max="8225" width="8.5" style="372" customWidth="1"/>
    <col min="8226" max="8226" width="8.125" style="372" customWidth="1"/>
    <col min="8227" max="8227" width="7.625" style="372" customWidth="1"/>
    <col min="8228" max="8448" width="12.125" style="372"/>
    <col min="8449" max="8449" width="9.625" style="372" customWidth="1"/>
    <col min="8450" max="8463" width="6" style="372" customWidth="1"/>
    <col min="8464" max="8465" width="7.375" style="372" customWidth="1"/>
    <col min="8466" max="8473" width="6" style="372" customWidth="1"/>
    <col min="8474" max="8474" width="6.625" style="372" customWidth="1"/>
    <col min="8475" max="8476" width="8.125" style="372" customWidth="1"/>
    <col min="8477" max="8477" width="8.625" style="372" customWidth="1"/>
    <col min="8478" max="8478" width="10.625" style="372" customWidth="1"/>
    <col min="8479" max="8479" width="6.125" style="372" customWidth="1"/>
    <col min="8480" max="8480" width="8.125" style="372" customWidth="1"/>
    <col min="8481" max="8481" width="8.5" style="372" customWidth="1"/>
    <col min="8482" max="8482" width="8.125" style="372" customWidth="1"/>
    <col min="8483" max="8483" width="7.625" style="372" customWidth="1"/>
    <col min="8484" max="8704" width="12.125" style="372"/>
    <col min="8705" max="8705" width="9.625" style="372" customWidth="1"/>
    <col min="8706" max="8719" width="6" style="372" customWidth="1"/>
    <col min="8720" max="8721" width="7.375" style="372" customWidth="1"/>
    <col min="8722" max="8729" width="6" style="372" customWidth="1"/>
    <col min="8730" max="8730" width="6.625" style="372" customWidth="1"/>
    <col min="8731" max="8732" width="8.125" style="372" customWidth="1"/>
    <col min="8733" max="8733" width="8.625" style="372" customWidth="1"/>
    <col min="8734" max="8734" width="10.625" style="372" customWidth="1"/>
    <col min="8735" max="8735" width="6.125" style="372" customWidth="1"/>
    <col min="8736" max="8736" width="8.125" style="372" customWidth="1"/>
    <col min="8737" max="8737" width="8.5" style="372" customWidth="1"/>
    <col min="8738" max="8738" width="8.125" style="372" customWidth="1"/>
    <col min="8739" max="8739" width="7.625" style="372" customWidth="1"/>
    <col min="8740" max="8960" width="12.125" style="372"/>
    <col min="8961" max="8961" width="9.625" style="372" customWidth="1"/>
    <col min="8962" max="8975" width="6" style="372" customWidth="1"/>
    <col min="8976" max="8977" width="7.375" style="372" customWidth="1"/>
    <col min="8978" max="8985" width="6" style="372" customWidth="1"/>
    <col min="8986" max="8986" width="6.625" style="372" customWidth="1"/>
    <col min="8987" max="8988" width="8.125" style="372" customWidth="1"/>
    <col min="8989" max="8989" width="8.625" style="372" customWidth="1"/>
    <col min="8990" max="8990" width="10.625" style="372" customWidth="1"/>
    <col min="8991" max="8991" width="6.125" style="372" customWidth="1"/>
    <col min="8992" max="8992" width="8.125" style="372" customWidth="1"/>
    <col min="8993" max="8993" width="8.5" style="372" customWidth="1"/>
    <col min="8994" max="8994" width="8.125" style="372" customWidth="1"/>
    <col min="8995" max="8995" width="7.625" style="372" customWidth="1"/>
    <col min="8996" max="9216" width="12.125" style="372"/>
    <col min="9217" max="9217" width="9.625" style="372" customWidth="1"/>
    <col min="9218" max="9231" width="6" style="372" customWidth="1"/>
    <col min="9232" max="9233" width="7.375" style="372" customWidth="1"/>
    <col min="9234" max="9241" width="6" style="372" customWidth="1"/>
    <col min="9242" max="9242" width="6.625" style="372" customWidth="1"/>
    <col min="9243" max="9244" width="8.125" style="372" customWidth="1"/>
    <col min="9245" max="9245" width="8.625" style="372" customWidth="1"/>
    <col min="9246" max="9246" width="10.625" style="372" customWidth="1"/>
    <col min="9247" max="9247" width="6.125" style="372" customWidth="1"/>
    <col min="9248" max="9248" width="8.125" style="372" customWidth="1"/>
    <col min="9249" max="9249" width="8.5" style="372" customWidth="1"/>
    <col min="9250" max="9250" width="8.125" style="372" customWidth="1"/>
    <col min="9251" max="9251" width="7.625" style="372" customWidth="1"/>
    <col min="9252" max="9472" width="12.125" style="372"/>
    <col min="9473" max="9473" width="9.625" style="372" customWidth="1"/>
    <col min="9474" max="9487" width="6" style="372" customWidth="1"/>
    <col min="9488" max="9489" width="7.375" style="372" customWidth="1"/>
    <col min="9490" max="9497" width="6" style="372" customWidth="1"/>
    <col min="9498" max="9498" width="6.625" style="372" customWidth="1"/>
    <col min="9499" max="9500" width="8.125" style="372" customWidth="1"/>
    <col min="9501" max="9501" width="8.625" style="372" customWidth="1"/>
    <col min="9502" max="9502" width="10.625" style="372" customWidth="1"/>
    <col min="9503" max="9503" width="6.125" style="372" customWidth="1"/>
    <col min="9504" max="9504" width="8.125" style="372" customWidth="1"/>
    <col min="9505" max="9505" width="8.5" style="372" customWidth="1"/>
    <col min="9506" max="9506" width="8.125" style="372" customWidth="1"/>
    <col min="9507" max="9507" width="7.625" style="372" customWidth="1"/>
    <col min="9508" max="9728" width="12.125" style="372"/>
    <col min="9729" max="9729" width="9.625" style="372" customWidth="1"/>
    <col min="9730" max="9743" width="6" style="372" customWidth="1"/>
    <col min="9744" max="9745" width="7.375" style="372" customWidth="1"/>
    <col min="9746" max="9753" width="6" style="372" customWidth="1"/>
    <col min="9754" max="9754" width="6.625" style="372" customWidth="1"/>
    <col min="9755" max="9756" width="8.125" style="372" customWidth="1"/>
    <col min="9757" max="9757" width="8.625" style="372" customWidth="1"/>
    <col min="9758" max="9758" width="10.625" style="372" customWidth="1"/>
    <col min="9759" max="9759" width="6.125" style="372" customWidth="1"/>
    <col min="9760" max="9760" width="8.125" style="372" customWidth="1"/>
    <col min="9761" max="9761" width="8.5" style="372" customWidth="1"/>
    <col min="9762" max="9762" width="8.125" style="372" customWidth="1"/>
    <col min="9763" max="9763" width="7.625" style="372" customWidth="1"/>
    <col min="9764" max="9984" width="12.125" style="372"/>
    <col min="9985" max="9985" width="9.625" style="372" customWidth="1"/>
    <col min="9986" max="9999" width="6" style="372" customWidth="1"/>
    <col min="10000" max="10001" width="7.375" style="372" customWidth="1"/>
    <col min="10002" max="10009" width="6" style="372" customWidth="1"/>
    <col min="10010" max="10010" width="6.625" style="372" customWidth="1"/>
    <col min="10011" max="10012" width="8.125" style="372" customWidth="1"/>
    <col min="10013" max="10013" width="8.625" style="372" customWidth="1"/>
    <col min="10014" max="10014" width="10.625" style="372" customWidth="1"/>
    <col min="10015" max="10015" width="6.125" style="372" customWidth="1"/>
    <col min="10016" max="10016" width="8.125" style="372" customWidth="1"/>
    <col min="10017" max="10017" width="8.5" style="372" customWidth="1"/>
    <col min="10018" max="10018" width="8.125" style="372" customWidth="1"/>
    <col min="10019" max="10019" width="7.625" style="372" customWidth="1"/>
    <col min="10020" max="10240" width="12.125" style="372"/>
    <col min="10241" max="10241" width="9.625" style="372" customWidth="1"/>
    <col min="10242" max="10255" width="6" style="372" customWidth="1"/>
    <col min="10256" max="10257" width="7.375" style="372" customWidth="1"/>
    <col min="10258" max="10265" width="6" style="372" customWidth="1"/>
    <col min="10266" max="10266" width="6.625" style="372" customWidth="1"/>
    <col min="10267" max="10268" width="8.125" style="372" customWidth="1"/>
    <col min="10269" max="10269" width="8.625" style="372" customWidth="1"/>
    <col min="10270" max="10270" width="10.625" style="372" customWidth="1"/>
    <col min="10271" max="10271" width="6.125" style="372" customWidth="1"/>
    <col min="10272" max="10272" width="8.125" style="372" customWidth="1"/>
    <col min="10273" max="10273" width="8.5" style="372" customWidth="1"/>
    <col min="10274" max="10274" width="8.125" style="372" customWidth="1"/>
    <col min="10275" max="10275" width="7.625" style="372" customWidth="1"/>
    <col min="10276" max="10496" width="12.125" style="372"/>
    <col min="10497" max="10497" width="9.625" style="372" customWidth="1"/>
    <col min="10498" max="10511" width="6" style="372" customWidth="1"/>
    <col min="10512" max="10513" width="7.375" style="372" customWidth="1"/>
    <col min="10514" max="10521" width="6" style="372" customWidth="1"/>
    <col min="10522" max="10522" width="6.625" style="372" customWidth="1"/>
    <col min="10523" max="10524" width="8.125" style="372" customWidth="1"/>
    <col min="10525" max="10525" width="8.625" style="372" customWidth="1"/>
    <col min="10526" max="10526" width="10.625" style="372" customWidth="1"/>
    <col min="10527" max="10527" width="6.125" style="372" customWidth="1"/>
    <col min="10528" max="10528" width="8.125" style="372" customWidth="1"/>
    <col min="10529" max="10529" width="8.5" style="372" customWidth="1"/>
    <col min="10530" max="10530" width="8.125" style="372" customWidth="1"/>
    <col min="10531" max="10531" width="7.625" style="372" customWidth="1"/>
    <col min="10532" max="10752" width="12.125" style="372"/>
    <col min="10753" max="10753" width="9.625" style="372" customWidth="1"/>
    <col min="10754" max="10767" width="6" style="372" customWidth="1"/>
    <col min="10768" max="10769" width="7.375" style="372" customWidth="1"/>
    <col min="10770" max="10777" width="6" style="372" customWidth="1"/>
    <col min="10778" max="10778" width="6.625" style="372" customWidth="1"/>
    <col min="10779" max="10780" width="8.125" style="372" customWidth="1"/>
    <col min="10781" max="10781" width="8.625" style="372" customWidth="1"/>
    <col min="10782" max="10782" width="10.625" style="372" customWidth="1"/>
    <col min="10783" max="10783" width="6.125" style="372" customWidth="1"/>
    <col min="10784" max="10784" width="8.125" style="372" customWidth="1"/>
    <col min="10785" max="10785" width="8.5" style="372" customWidth="1"/>
    <col min="10786" max="10786" width="8.125" style="372" customWidth="1"/>
    <col min="10787" max="10787" width="7.625" style="372" customWidth="1"/>
    <col min="10788" max="11008" width="12.125" style="372"/>
    <col min="11009" max="11009" width="9.625" style="372" customWidth="1"/>
    <col min="11010" max="11023" width="6" style="372" customWidth="1"/>
    <col min="11024" max="11025" width="7.375" style="372" customWidth="1"/>
    <col min="11026" max="11033" width="6" style="372" customWidth="1"/>
    <col min="11034" max="11034" width="6.625" style="372" customWidth="1"/>
    <col min="11035" max="11036" width="8.125" style="372" customWidth="1"/>
    <col min="11037" max="11037" width="8.625" style="372" customWidth="1"/>
    <col min="11038" max="11038" width="10.625" style="372" customWidth="1"/>
    <col min="11039" max="11039" width="6.125" style="372" customWidth="1"/>
    <col min="11040" max="11040" width="8.125" style="372" customWidth="1"/>
    <col min="11041" max="11041" width="8.5" style="372" customWidth="1"/>
    <col min="11042" max="11042" width="8.125" style="372" customWidth="1"/>
    <col min="11043" max="11043" width="7.625" style="372" customWidth="1"/>
    <col min="11044" max="11264" width="12.125" style="372"/>
    <col min="11265" max="11265" width="9.625" style="372" customWidth="1"/>
    <col min="11266" max="11279" width="6" style="372" customWidth="1"/>
    <col min="11280" max="11281" width="7.375" style="372" customWidth="1"/>
    <col min="11282" max="11289" width="6" style="372" customWidth="1"/>
    <col min="11290" max="11290" width="6.625" style="372" customWidth="1"/>
    <col min="11291" max="11292" width="8.125" style="372" customWidth="1"/>
    <col min="11293" max="11293" width="8.625" style="372" customWidth="1"/>
    <col min="11294" max="11294" width="10.625" style="372" customWidth="1"/>
    <col min="11295" max="11295" width="6.125" style="372" customWidth="1"/>
    <col min="11296" max="11296" width="8.125" style="372" customWidth="1"/>
    <col min="11297" max="11297" width="8.5" style="372" customWidth="1"/>
    <col min="11298" max="11298" width="8.125" style="372" customWidth="1"/>
    <col min="11299" max="11299" width="7.625" style="372" customWidth="1"/>
    <col min="11300" max="11520" width="12.125" style="372"/>
    <col min="11521" max="11521" width="9.625" style="372" customWidth="1"/>
    <col min="11522" max="11535" width="6" style="372" customWidth="1"/>
    <col min="11536" max="11537" width="7.375" style="372" customWidth="1"/>
    <col min="11538" max="11545" width="6" style="372" customWidth="1"/>
    <col min="11546" max="11546" width="6.625" style="372" customWidth="1"/>
    <col min="11547" max="11548" width="8.125" style="372" customWidth="1"/>
    <col min="11549" max="11549" width="8.625" style="372" customWidth="1"/>
    <col min="11550" max="11550" width="10.625" style="372" customWidth="1"/>
    <col min="11551" max="11551" width="6.125" style="372" customWidth="1"/>
    <col min="11552" max="11552" width="8.125" style="372" customWidth="1"/>
    <col min="11553" max="11553" width="8.5" style="372" customWidth="1"/>
    <col min="11554" max="11554" width="8.125" style="372" customWidth="1"/>
    <col min="11555" max="11555" width="7.625" style="372" customWidth="1"/>
    <col min="11556" max="11776" width="12.125" style="372"/>
    <col min="11777" max="11777" width="9.625" style="372" customWidth="1"/>
    <col min="11778" max="11791" width="6" style="372" customWidth="1"/>
    <col min="11792" max="11793" width="7.375" style="372" customWidth="1"/>
    <col min="11794" max="11801" width="6" style="372" customWidth="1"/>
    <col min="11802" max="11802" width="6.625" style="372" customWidth="1"/>
    <col min="11803" max="11804" width="8.125" style="372" customWidth="1"/>
    <col min="11805" max="11805" width="8.625" style="372" customWidth="1"/>
    <col min="11806" max="11806" width="10.625" style="372" customWidth="1"/>
    <col min="11807" max="11807" width="6.125" style="372" customWidth="1"/>
    <col min="11808" max="11808" width="8.125" style="372" customWidth="1"/>
    <col min="11809" max="11809" width="8.5" style="372" customWidth="1"/>
    <col min="11810" max="11810" width="8.125" style="372" customWidth="1"/>
    <col min="11811" max="11811" width="7.625" style="372" customWidth="1"/>
    <col min="11812" max="12032" width="12.125" style="372"/>
    <col min="12033" max="12033" width="9.625" style="372" customWidth="1"/>
    <col min="12034" max="12047" width="6" style="372" customWidth="1"/>
    <col min="12048" max="12049" width="7.375" style="372" customWidth="1"/>
    <col min="12050" max="12057" width="6" style="372" customWidth="1"/>
    <col min="12058" max="12058" width="6.625" style="372" customWidth="1"/>
    <col min="12059" max="12060" width="8.125" style="372" customWidth="1"/>
    <col min="12061" max="12061" width="8.625" style="372" customWidth="1"/>
    <col min="12062" max="12062" width="10.625" style="372" customWidth="1"/>
    <col min="12063" max="12063" width="6.125" style="372" customWidth="1"/>
    <col min="12064" max="12064" width="8.125" style="372" customWidth="1"/>
    <col min="12065" max="12065" width="8.5" style="372" customWidth="1"/>
    <col min="12066" max="12066" width="8.125" style="372" customWidth="1"/>
    <col min="12067" max="12067" width="7.625" style="372" customWidth="1"/>
    <col min="12068" max="12288" width="12.125" style="372"/>
    <col min="12289" max="12289" width="9.625" style="372" customWidth="1"/>
    <col min="12290" max="12303" width="6" style="372" customWidth="1"/>
    <col min="12304" max="12305" width="7.375" style="372" customWidth="1"/>
    <col min="12306" max="12313" width="6" style="372" customWidth="1"/>
    <col min="12314" max="12314" width="6.625" style="372" customWidth="1"/>
    <col min="12315" max="12316" width="8.125" style="372" customWidth="1"/>
    <col min="12317" max="12317" width="8.625" style="372" customWidth="1"/>
    <col min="12318" max="12318" width="10.625" style="372" customWidth="1"/>
    <col min="12319" max="12319" width="6.125" style="372" customWidth="1"/>
    <col min="12320" max="12320" width="8.125" style="372" customWidth="1"/>
    <col min="12321" max="12321" width="8.5" style="372" customWidth="1"/>
    <col min="12322" max="12322" width="8.125" style="372" customWidth="1"/>
    <col min="12323" max="12323" width="7.625" style="372" customWidth="1"/>
    <col min="12324" max="12544" width="12.125" style="372"/>
    <col min="12545" max="12545" width="9.625" style="372" customWidth="1"/>
    <col min="12546" max="12559" width="6" style="372" customWidth="1"/>
    <col min="12560" max="12561" width="7.375" style="372" customWidth="1"/>
    <col min="12562" max="12569" width="6" style="372" customWidth="1"/>
    <col min="12570" max="12570" width="6.625" style="372" customWidth="1"/>
    <col min="12571" max="12572" width="8.125" style="372" customWidth="1"/>
    <col min="12573" max="12573" width="8.625" style="372" customWidth="1"/>
    <col min="12574" max="12574" width="10.625" style="372" customWidth="1"/>
    <col min="12575" max="12575" width="6.125" style="372" customWidth="1"/>
    <col min="12576" max="12576" width="8.125" style="372" customWidth="1"/>
    <col min="12577" max="12577" width="8.5" style="372" customWidth="1"/>
    <col min="12578" max="12578" width="8.125" style="372" customWidth="1"/>
    <col min="12579" max="12579" width="7.625" style="372" customWidth="1"/>
    <col min="12580" max="12800" width="12.125" style="372"/>
    <col min="12801" max="12801" width="9.625" style="372" customWidth="1"/>
    <col min="12802" max="12815" width="6" style="372" customWidth="1"/>
    <col min="12816" max="12817" width="7.375" style="372" customWidth="1"/>
    <col min="12818" max="12825" width="6" style="372" customWidth="1"/>
    <col min="12826" max="12826" width="6.625" style="372" customWidth="1"/>
    <col min="12827" max="12828" width="8.125" style="372" customWidth="1"/>
    <col min="12829" max="12829" width="8.625" style="372" customWidth="1"/>
    <col min="12830" max="12830" width="10.625" style="372" customWidth="1"/>
    <col min="12831" max="12831" width="6.125" style="372" customWidth="1"/>
    <col min="12832" max="12832" width="8.125" style="372" customWidth="1"/>
    <col min="12833" max="12833" width="8.5" style="372" customWidth="1"/>
    <col min="12834" max="12834" width="8.125" style="372" customWidth="1"/>
    <col min="12835" max="12835" width="7.625" style="372" customWidth="1"/>
    <col min="12836" max="13056" width="12.125" style="372"/>
    <col min="13057" max="13057" width="9.625" style="372" customWidth="1"/>
    <col min="13058" max="13071" width="6" style="372" customWidth="1"/>
    <col min="13072" max="13073" width="7.375" style="372" customWidth="1"/>
    <col min="13074" max="13081" width="6" style="372" customWidth="1"/>
    <col min="13082" max="13082" width="6.625" style="372" customWidth="1"/>
    <col min="13083" max="13084" width="8.125" style="372" customWidth="1"/>
    <col min="13085" max="13085" width="8.625" style="372" customWidth="1"/>
    <col min="13086" max="13086" width="10.625" style="372" customWidth="1"/>
    <col min="13087" max="13087" width="6.125" style="372" customWidth="1"/>
    <col min="13088" max="13088" width="8.125" style="372" customWidth="1"/>
    <col min="13089" max="13089" width="8.5" style="372" customWidth="1"/>
    <col min="13090" max="13090" width="8.125" style="372" customWidth="1"/>
    <col min="13091" max="13091" width="7.625" style="372" customWidth="1"/>
    <col min="13092" max="13312" width="12.125" style="372"/>
    <col min="13313" max="13313" width="9.625" style="372" customWidth="1"/>
    <col min="13314" max="13327" width="6" style="372" customWidth="1"/>
    <col min="13328" max="13329" width="7.375" style="372" customWidth="1"/>
    <col min="13330" max="13337" width="6" style="372" customWidth="1"/>
    <col min="13338" max="13338" width="6.625" style="372" customWidth="1"/>
    <col min="13339" max="13340" width="8.125" style="372" customWidth="1"/>
    <col min="13341" max="13341" width="8.625" style="372" customWidth="1"/>
    <col min="13342" max="13342" width="10.625" style="372" customWidth="1"/>
    <col min="13343" max="13343" width="6.125" style="372" customWidth="1"/>
    <col min="13344" max="13344" width="8.125" style="372" customWidth="1"/>
    <col min="13345" max="13345" width="8.5" style="372" customWidth="1"/>
    <col min="13346" max="13346" width="8.125" style="372" customWidth="1"/>
    <col min="13347" max="13347" width="7.625" style="372" customWidth="1"/>
    <col min="13348" max="13568" width="12.125" style="372"/>
    <col min="13569" max="13569" width="9.625" style="372" customWidth="1"/>
    <col min="13570" max="13583" width="6" style="372" customWidth="1"/>
    <col min="13584" max="13585" width="7.375" style="372" customWidth="1"/>
    <col min="13586" max="13593" width="6" style="372" customWidth="1"/>
    <col min="13594" max="13594" width="6.625" style="372" customWidth="1"/>
    <col min="13595" max="13596" width="8.125" style="372" customWidth="1"/>
    <col min="13597" max="13597" width="8.625" style="372" customWidth="1"/>
    <col min="13598" max="13598" width="10.625" style="372" customWidth="1"/>
    <col min="13599" max="13599" width="6.125" style="372" customWidth="1"/>
    <col min="13600" max="13600" width="8.125" style="372" customWidth="1"/>
    <col min="13601" max="13601" width="8.5" style="372" customWidth="1"/>
    <col min="13602" max="13602" width="8.125" style="372" customWidth="1"/>
    <col min="13603" max="13603" width="7.625" style="372" customWidth="1"/>
    <col min="13604" max="13824" width="12.125" style="372"/>
    <col min="13825" max="13825" width="9.625" style="372" customWidth="1"/>
    <col min="13826" max="13839" width="6" style="372" customWidth="1"/>
    <col min="13840" max="13841" width="7.375" style="372" customWidth="1"/>
    <col min="13842" max="13849" width="6" style="372" customWidth="1"/>
    <col min="13850" max="13850" width="6.625" style="372" customWidth="1"/>
    <col min="13851" max="13852" width="8.125" style="372" customWidth="1"/>
    <col min="13853" max="13853" width="8.625" style="372" customWidth="1"/>
    <col min="13854" max="13854" width="10.625" style="372" customWidth="1"/>
    <col min="13855" max="13855" width="6.125" style="372" customWidth="1"/>
    <col min="13856" max="13856" width="8.125" style="372" customWidth="1"/>
    <col min="13857" max="13857" width="8.5" style="372" customWidth="1"/>
    <col min="13858" max="13858" width="8.125" style="372" customWidth="1"/>
    <col min="13859" max="13859" width="7.625" style="372" customWidth="1"/>
    <col min="13860" max="14080" width="12.125" style="372"/>
    <col min="14081" max="14081" width="9.625" style="372" customWidth="1"/>
    <col min="14082" max="14095" width="6" style="372" customWidth="1"/>
    <col min="14096" max="14097" width="7.375" style="372" customWidth="1"/>
    <col min="14098" max="14105" width="6" style="372" customWidth="1"/>
    <col min="14106" max="14106" width="6.625" style="372" customWidth="1"/>
    <col min="14107" max="14108" width="8.125" style="372" customWidth="1"/>
    <col min="14109" max="14109" width="8.625" style="372" customWidth="1"/>
    <col min="14110" max="14110" width="10.625" style="372" customWidth="1"/>
    <col min="14111" max="14111" width="6.125" style="372" customWidth="1"/>
    <col min="14112" max="14112" width="8.125" style="372" customWidth="1"/>
    <col min="14113" max="14113" width="8.5" style="372" customWidth="1"/>
    <col min="14114" max="14114" width="8.125" style="372" customWidth="1"/>
    <col min="14115" max="14115" width="7.625" style="372" customWidth="1"/>
    <col min="14116" max="14336" width="12.125" style="372"/>
    <col min="14337" max="14337" width="9.625" style="372" customWidth="1"/>
    <col min="14338" max="14351" width="6" style="372" customWidth="1"/>
    <col min="14352" max="14353" width="7.375" style="372" customWidth="1"/>
    <col min="14354" max="14361" width="6" style="372" customWidth="1"/>
    <col min="14362" max="14362" width="6.625" style="372" customWidth="1"/>
    <col min="14363" max="14364" width="8.125" style="372" customWidth="1"/>
    <col min="14365" max="14365" width="8.625" style="372" customWidth="1"/>
    <col min="14366" max="14366" width="10.625" style="372" customWidth="1"/>
    <col min="14367" max="14367" width="6.125" style="372" customWidth="1"/>
    <col min="14368" max="14368" width="8.125" style="372" customWidth="1"/>
    <col min="14369" max="14369" width="8.5" style="372" customWidth="1"/>
    <col min="14370" max="14370" width="8.125" style="372" customWidth="1"/>
    <col min="14371" max="14371" width="7.625" style="372" customWidth="1"/>
    <col min="14372" max="14592" width="12.125" style="372"/>
    <col min="14593" max="14593" width="9.625" style="372" customWidth="1"/>
    <col min="14594" max="14607" width="6" style="372" customWidth="1"/>
    <col min="14608" max="14609" width="7.375" style="372" customWidth="1"/>
    <col min="14610" max="14617" width="6" style="372" customWidth="1"/>
    <col min="14618" max="14618" width="6.625" style="372" customWidth="1"/>
    <col min="14619" max="14620" width="8.125" style="372" customWidth="1"/>
    <col min="14621" max="14621" width="8.625" style="372" customWidth="1"/>
    <col min="14622" max="14622" width="10.625" style="372" customWidth="1"/>
    <col min="14623" max="14623" width="6.125" style="372" customWidth="1"/>
    <col min="14624" max="14624" width="8.125" style="372" customWidth="1"/>
    <col min="14625" max="14625" width="8.5" style="372" customWidth="1"/>
    <col min="14626" max="14626" width="8.125" style="372" customWidth="1"/>
    <col min="14627" max="14627" width="7.625" style="372" customWidth="1"/>
    <col min="14628" max="14848" width="12.125" style="372"/>
    <col min="14849" max="14849" width="9.625" style="372" customWidth="1"/>
    <col min="14850" max="14863" width="6" style="372" customWidth="1"/>
    <col min="14864" max="14865" width="7.375" style="372" customWidth="1"/>
    <col min="14866" max="14873" width="6" style="372" customWidth="1"/>
    <col min="14874" max="14874" width="6.625" style="372" customWidth="1"/>
    <col min="14875" max="14876" width="8.125" style="372" customWidth="1"/>
    <col min="14877" max="14877" width="8.625" style="372" customWidth="1"/>
    <col min="14878" max="14878" width="10.625" style="372" customWidth="1"/>
    <col min="14879" max="14879" width="6.125" style="372" customWidth="1"/>
    <col min="14880" max="14880" width="8.125" style="372" customWidth="1"/>
    <col min="14881" max="14881" width="8.5" style="372" customWidth="1"/>
    <col min="14882" max="14882" width="8.125" style="372" customWidth="1"/>
    <col min="14883" max="14883" width="7.625" style="372" customWidth="1"/>
    <col min="14884" max="15104" width="12.125" style="372"/>
    <col min="15105" max="15105" width="9.625" style="372" customWidth="1"/>
    <col min="15106" max="15119" width="6" style="372" customWidth="1"/>
    <col min="15120" max="15121" width="7.375" style="372" customWidth="1"/>
    <col min="15122" max="15129" width="6" style="372" customWidth="1"/>
    <col min="15130" max="15130" width="6.625" style="372" customWidth="1"/>
    <col min="15131" max="15132" width="8.125" style="372" customWidth="1"/>
    <col min="15133" max="15133" width="8.625" style="372" customWidth="1"/>
    <col min="15134" max="15134" width="10.625" style="372" customWidth="1"/>
    <col min="15135" max="15135" width="6.125" style="372" customWidth="1"/>
    <col min="15136" max="15136" width="8.125" style="372" customWidth="1"/>
    <col min="15137" max="15137" width="8.5" style="372" customWidth="1"/>
    <col min="15138" max="15138" width="8.125" style="372" customWidth="1"/>
    <col min="15139" max="15139" width="7.625" style="372" customWidth="1"/>
    <col min="15140" max="15360" width="12.125" style="372"/>
    <col min="15361" max="15361" width="9.625" style="372" customWidth="1"/>
    <col min="15362" max="15375" width="6" style="372" customWidth="1"/>
    <col min="15376" max="15377" width="7.375" style="372" customWidth="1"/>
    <col min="15378" max="15385" width="6" style="372" customWidth="1"/>
    <col min="15386" max="15386" width="6.625" style="372" customWidth="1"/>
    <col min="15387" max="15388" width="8.125" style="372" customWidth="1"/>
    <col min="15389" max="15389" width="8.625" style="372" customWidth="1"/>
    <col min="15390" max="15390" width="10.625" style="372" customWidth="1"/>
    <col min="15391" max="15391" width="6.125" style="372" customWidth="1"/>
    <col min="15392" max="15392" width="8.125" style="372" customWidth="1"/>
    <col min="15393" max="15393" width="8.5" style="372" customWidth="1"/>
    <col min="15394" max="15394" width="8.125" style="372" customWidth="1"/>
    <col min="15395" max="15395" width="7.625" style="372" customWidth="1"/>
    <col min="15396" max="15616" width="12.125" style="372"/>
    <col min="15617" max="15617" width="9.625" style="372" customWidth="1"/>
    <col min="15618" max="15631" width="6" style="372" customWidth="1"/>
    <col min="15632" max="15633" width="7.375" style="372" customWidth="1"/>
    <col min="15634" max="15641" width="6" style="372" customWidth="1"/>
    <col min="15642" max="15642" width="6.625" style="372" customWidth="1"/>
    <col min="15643" max="15644" width="8.125" style="372" customWidth="1"/>
    <col min="15645" max="15645" width="8.625" style="372" customWidth="1"/>
    <col min="15646" max="15646" width="10.625" style="372" customWidth="1"/>
    <col min="15647" max="15647" width="6.125" style="372" customWidth="1"/>
    <col min="15648" max="15648" width="8.125" style="372" customWidth="1"/>
    <col min="15649" max="15649" width="8.5" style="372" customWidth="1"/>
    <col min="15650" max="15650" width="8.125" style="372" customWidth="1"/>
    <col min="15651" max="15651" width="7.625" style="372" customWidth="1"/>
    <col min="15652" max="15872" width="12.125" style="372"/>
    <col min="15873" max="15873" width="9.625" style="372" customWidth="1"/>
    <col min="15874" max="15887" width="6" style="372" customWidth="1"/>
    <col min="15888" max="15889" width="7.375" style="372" customWidth="1"/>
    <col min="15890" max="15897" width="6" style="372" customWidth="1"/>
    <col min="15898" max="15898" width="6.625" style="372" customWidth="1"/>
    <col min="15899" max="15900" width="8.125" style="372" customWidth="1"/>
    <col min="15901" max="15901" width="8.625" style="372" customWidth="1"/>
    <col min="15902" max="15902" width="10.625" style="372" customWidth="1"/>
    <col min="15903" max="15903" width="6.125" style="372" customWidth="1"/>
    <col min="15904" max="15904" width="8.125" style="372" customWidth="1"/>
    <col min="15905" max="15905" width="8.5" style="372" customWidth="1"/>
    <col min="15906" max="15906" width="8.125" style="372" customWidth="1"/>
    <col min="15907" max="15907" width="7.625" style="372" customWidth="1"/>
    <col min="15908" max="16128" width="12.125" style="372"/>
    <col min="16129" max="16129" width="9.625" style="372" customWidth="1"/>
    <col min="16130" max="16143" width="6" style="372" customWidth="1"/>
    <col min="16144" max="16145" width="7.375" style="372" customWidth="1"/>
    <col min="16146" max="16153" width="6" style="372" customWidth="1"/>
    <col min="16154" max="16154" width="6.625" style="372" customWidth="1"/>
    <col min="16155" max="16156" width="8.125" style="372" customWidth="1"/>
    <col min="16157" max="16157" width="8.625" style="372" customWidth="1"/>
    <col min="16158" max="16158" width="10.625" style="372" customWidth="1"/>
    <col min="16159" max="16159" width="6.125" style="372" customWidth="1"/>
    <col min="16160" max="16160" width="8.125" style="372" customWidth="1"/>
    <col min="16161" max="16161" width="8.5" style="372" customWidth="1"/>
    <col min="16162" max="16162" width="8.125" style="372" customWidth="1"/>
    <col min="16163" max="16163" width="7.625" style="372" customWidth="1"/>
    <col min="16164" max="16384" width="12.125" style="372"/>
  </cols>
  <sheetData>
    <row r="1" spans="1:26" ht="16.5" customHeight="1">
      <c r="A1" s="395" t="s">
        <v>800</v>
      </c>
      <c r="B1" s="396"/>
      <c r="C1" s="371"/>
      <c r="V1" s="2002"/>
      <c r="W1" s="2002"/>
      <c r="X1" s="2003"/>
      <c r="Y1" s="2003"/>
      <c r="Z1" s="107" t="s">
        <v>62</v>
      </c>
    </row>
    <row r="2" spans="1:26" ht="20.25" customHeight="1">
      <c r="A2" s="395" t="s">
        <v>926</v>
      </c>
      <c r="B2" s="397" t="s">
        <v>890</v>
      </c>
      <c r="C2" s="371"/>
      <c r="V2" s="2002"/>
      <c r="W2" s="2002"/>
      <c r="X2" s="2003"/>
      <c r="Y2" s="2003"/>
    </row>
    <row r="3" spans="1:26" ht="19.5" customHeight="1">
      <c r="A3" s="370"/>
      <c r="B3" s="398"/>
      <c r="C3" s="399"/>
      <c r="D3" s="400"/>
      <c r="E3" s="401"/>
      <c r="F3" s="401"/>
      <c r="G3" s="400"/>
      <c r="H3" s="401"/>
      <c r="I3" s="401"/>
      <c r="J3" s="401"/>
      <c r="K3" s="401"/>
      <c r="L3" s="401"/>
      <c r="M3" s="401"/>
      <c r="N3" s="401"/>
      <c r="O3" s="401"/>
      <c r="P3" s="401"/>
      <c r="Q3" s="401"/>
      <c r="R3" s="401"/>
      <c r="S3" s="401"/>
      <c r="T3" s="401"/>
      <c r="U3" s="401"/>
      <c r="V3" s="401"/>
      <c r="W3" s="401"/>
      <c r="X3" s="401"/>
      <c r="Y3" s="401"/>
    </row>
    <row r="4" spans="1:26" ht="26.25" customHeight="1">
      <c r="A4" s="2004" t="s">
        <v>927</v>
      </c>
      <c r="B4" s="2005"/>
      <c r="C4" s="2005"/>
      <c r="D4" s="2005"/>
      <c r="E4" s="2005"/>
      <c r="F4" s="2005"/>
      <c r="G4" s="2005"/>
      <c r="H4" s="2005"/>
      <c r="I4" s="2005"/>
      <c r="J4" s="2005"/>
      <c r="K4" s="2005"/>
      <c r="L4" s="2005"/>
      <c r="M4" s="2005"/>
      <c r="N4" s="2005"/>
      <c r="O4" s="2005"/>
      <c r="P4" s="2005"/>
      <c r="Q4" s="2005"/>
      <c r="R4" s="2005"/>
      <c r="S4" s="2005"/>
      <c r="T4" s="2005"/>
      <c r="U4" s="2005"/>
      <c r="V4" s="2005"/>
      <c r="W4" s="2005"/>
      <c r="X4" s="2005"/>
      <c r="Y4" s="2005"/>
    </row>
    <row r="5" spans="1:26" ht="8.25" customHeight="1">
      <c r="A5" s="402"/>
      <c r="B5" s="403"/>
      <c r="C5" s="403"/>
      <c r="D5" s="403"/>
      <c r="E5" s="403"/>
      <c r="F5" s="403"/>
      <c r="G5" s="403"/>
      <c r="H5" s="403"/>
      <c r="I5" s="403"/>
      <c r="J5" s="403"/>
      <c r="K5" s="403"/>
      <c r="L5" s="403"/>
      <c r="M5" s="403"/>
      <c r="N5" s="403"/>
      <c r="O5" s="403"/>
      <c r="P5" s="403"/>
      <c r="Q5" s="403"/>
      <c r="R5" s="403"/>
      <c r="S5" s="403"/>
      <c r="T5" s="403"/>
      <c r="U5" s="403"/>
      <c r="V5" s="403"/>
    </row>
    <row r="6" spans="1:26" ht="17.25" customHeight="1" thickBot="1">
      <c r="B6" s="2003" t="s">
        <v>928</v>
      </c>
      <c r="C6" s="2003"/>
      <c r="D6" s="2003"/>
      <c r="E6" s="2003"/>
      <c r="F6" s="2003"/>
      <c r="G6" s="2003"/>
      <c r="H6" s="2003"/>
      <c r="I6" s="2003"/>
      <c r="J6" s="2003"/>
      <c r="K6" s="2003"/>
      <c r="L6" s="2003"/>
      <c r="M6" s="2003"/>
      <c r="N6" s="2003"/>
      <c r="O6" s="2003"/>
      <c r="P6" s="2003"/>
      <c r="Q6" s="2003"/>
      <c r="R6" s="2003"/>
      <c r="S6" s="2003"/>
      <c r="T6" s="2003"/>
      <c r="U6" s="2003"/>
      <c r="V6" s="2003"/>
      <c r="W6" s="372" t="s">
        <v>929</v>
      </c>
    </row>
    <row r="7" spans="1:26" s="376" customFormat="1" ht="24.95" customHeight="1">
      <c r="A7" s="2006" t="s">
        <v>930</v>
      </c>
      <c r="B7" s="2008" t="s">
        <v>931</v>
      </c>
      <c r="C7" s="2008" t="s">
        <v>932</v>
      </c>
      <c r="D7" s="2010" t="s">
        <v>933</v>
      </c>
      <c r="E7" s="2010"/>
      <c r="F7" s="1999" t="s">
        <v>934</v>
      </c>
      <c r="G7" s="1999"/>
      <c r="H7" s="1999"/>
      <c r="I7" s="1999"/>
      <c r="J7" s="2000" t="s">
        <v>935</v>
      </c>
      <c r="K7" s="2011"/>
      <c r="L7" s="2011"/>
      <c r="M7" s="2011"/>
      <c r="N7" s="2011"/>
      <c r="O7" s="2012"/>
      <c r="P7" s="1999" t="s">
        <v>936</v>
      </c>
      <c r="Q7" s="1999"/>
      <c r="R7" s="1999"/>
      <c r="S7" s="1999"/>
      <c r="T7" s="2000" t="s">
        <v>937</v>
      </c>
      <c r="U7" s="2001"/>
      <c r="V7" s="1999" t="s">
        <v>938</v>
      </c>
      <c r="W7" s="1999"/>
      <c r="X7" s="1999"/>
      <c r="Y7" s="2000"/>
    </row>
    <row r="8" spans="1:26" s="376" customFormat="1" ht="93.75" customHeight="1" thickBot="1">
      <c r="A8" s="2007"/>
      <c r="B8" s="2009"/>
      <c r="C8" s="2009"/>
      <c r="D8" s="404" t="s">
        <v>939</v>
      </c>
      <c r="E8" s="404" t="s">
        <v>940</v>
      </c>
      <c r="F8" s="404" t="s">
        <v>941</v>
      </c>
      <c r="G8" s="404" t="s">
        <v>942</v>
      </c>
      <c r="H8" s="404" t="s">
        <v>943</v>
      </c>
      <c r="I8" s="404" t="s">
        <v>944</v>
      </c>
      <c r="J8" s="404" t="s">
        <v>945</v>
      </c>
      <c r="K8" s="404" t="s">
        <v>946</v>
      </c>
      <c r="L8" s="404" t="s">
        <v>947</v>
      </c>
      <c r="M8" s="404" t="s">
        <v>948</v>
      </c>
      <c r="N8" s="404" t="s">
        <v>949</v>
      </c>
      <c r="O8" s="404" t="s">
        <v>950</v>
      </c>
      <c r="P8" s="405" t="s">
        <v>951</v>
      </c>
      <c r="Q8" s="406" t="s">
        <v>952</v>
      </c>
      <c r="R8" s="406" t="s">
        <v>953</v>
      </c>
      <c r="S8" s="406" t="s">
        <v>954</v>
      </c>
      <c r="T8" s="404" t="s">
        <v>955</v>
      </c>
      <c r="U8" s="404" t="s">
        <v>956</v>
      </c>
      <c r="V8" s="404" t="s">
        <v>957</v>
      </c>
      <c r="W8" s="404" t="s">
        <v>958</v>
      </c>
      <c r="X8" s="404" t="s">
        <v>959</v>
      </c>
      <c r="Y8" s="407" t="s">
        <v>960</v>
      </c>
    </row>
    <row r="9" spans="1:26" ht="21.95" customHeight="1">
      <c r="A9" s="408" t="s">
        <v>961</v>
      </c>
      <c r="B9" s="409"/>
      <c r="C9" s="409"/>
      <c r="D9" s="409"/>
      <c r="E9" s="409"/>
      <c r="F9" s="409"/>
      <c r="G9" s="409"/>
      <c r="H9" s="409"/>
      <c r="I9" s="409"/>
      <c r="J9" s="409"/>
      <c r="K9" s="409"/>
      <c r="L9" s="409"/>
      <c r="M9" s="409"/>
      <c r="N9" s="409"/>
      <c r="O9" s="409"/>
      <c r="P9" s="409"/>
      <c r="Q9" s="409"/>
      <c r="R9" s="409"/>
      <c r="S9" s="409"/>
      <c r="T9" s="409"/>
      <c r="U9" s="409"/>
      <c r="V9" s="409"/>
      <c r="W9" s="409"/>
      <c r="X9" s="409"/>
      <c r="Y9" s="410"/>
    </row>
    <row r="10" spans="1:26" ht="21.95" customHeight="1">
      <c r="A10" s="408" t="s">
        <v>962</v>
      </c>
      <c r="B10" s="411"/>
      <c r="C10" s="411"/>
      <c r="D10" s="411"/>
      <c r="E10" s="411"/>
      <c r="F10" s="411"/>
      <c r="G10" s="411"/>
      <c r="H10" s="411"/>
      <c r="I10" s="411"/>
      <c r="J10" s="411"/>
      <c r="K10" s="411"/>
      <c r="L10" s="411"/>
      <c r="M10" s="411"/>
      <c r="N10" s="411"/>
      <c r="O10" s="411"/>
      <c r="P10" s="411"/>
      <c r="Q10" s="411"/>
      <c r="R10" s="411"/>
      <c r="S10" s="411"/>
      <c r="T10" s="411"/>
      <c r="U10" s="411"/>
      <c r="V10" s="411"/>
      <c r="W10" s="411"/>
      <c r="X10" s="411"/>
      <c r="Y10" s="412"/>
    </row>
    <row r="11" spans="1:26" ht="21.95" customHeight="1">
      <c r="A11" s="413" t="s">
        <v>909</v>
      </c>
      <c r="B11" s="411"/>
      <c r="C11" s="411"/>
      <c r="D11" s="411"/>
      <c r="E11" s="411"/>
      <c r="F11" s="411"/>
      <c r="G11" s="411"/>
      <c r="H11" s="411"/>
      <c r="I11" s="411"/>
      <c r="J11" s="411"/>
      <c r="K11" s="411"/>
      <c r="L11" s="411"/>
      <c r="M11" s="411"/>
      <c r="N11" s="411"/>
      <c r="O11" s="411"/>
      <c r="P11" s="414"/>
      <c r="Q11" s="414"/>
      <c r="R11" s="414"/>
      <c r="S11" s="414"/>
      <c r="T11" s="411"/>
      <c r="U11" s="411"/>
      <c r="V11" s="411"/>
      <c r="W11" s="411"/>
      <c r="X11" s="411"/>
      <c r="Y11" s="412"/>
    </row>
    <row r="12" spans="1:26" ht="21.95" customHeight="1">
      <c r="A12" s="408" t="s">
        <v>963</v>
      </c>
      <c r="B12" s="411"/>
      <c r="C12" s="411"/>
      <c r="D12" s="411"/>
      <c r="E12" s="411"/>
      <c r="F12" s="411"/>
      <c r="G12" s="411"/>
      <c r="H12" s="411"/>
      <c r="I12" s="411"/>
      <c r="J12" s="411"/>
      <c r="K12" s="411"/>
      <c r="L12" s="411"/>
      <c r="M12" s="411"/>
      <c r="N12" s="411"/>
      <c r="O12" s="411"/>
      <c r="P12" s="415"/>
      <c r="Q12" s="411"/>
      <c r="R12" s="411"/>
      <c r="S12" s="411"/>
      <c r="T12" s="411"/>
      <c r="U12" s="411"/>
      <c r="V12" s="411"/>
      <c r="W12" s="411"/>
      <c r="X12" s="411"/>
      <c r="Y12" s="412"/>
    </row>
    <row r="13" spans="1:26" ht="21.95" customHeight="1">
      <c r="A13" s="408" t="s">
        <v>964</v>
      </c>
      <c r="B13" s="411"/>
      <c r="C13" s="411"/>
      <c r="D13" s="411"/>
      <c r="E13" s="411"/>
      <c r="F13" s="411"/>
      <c r="G13" s="411"/>
      <c r="H13" s="411"/>
      <c r="I13" s="411"/>
      <c r="J13" s="411"/>
      <c r="K13" s="411"/>
      <c r="L13" s="411"/>
      <c r="M13" s="411"/>
      <c r="N13" s="411"/>
      <c r="O13" s="411"/>
      <c r="P13" s="411"/>
      <c r="Q13" s="411"/>
      <c r="R13" s="411"/>
      <c r="S13" s="411"/>
      <c r="T13" s="411"/>
      <c r="U13" s="411"/>
      <c r="V13" s="411"/>
      <c r="W13" s="411"/>
      <c r="X13" s="411"/>
      <c r="Y13" s="412"/>
    </row>
    <row r="14" spans="1:26" ht="21.95" customHeight="1">
      <c r="A14" s="413" t="s">
        <v>965</v>
      </c>
      <c r="B14" s="416"/>
      <c r="C14" s="411">
        <v>9</v>
      </c>
      <c r="D14" s="411">
        <v>6</v>
      </c>
      <c r="E14" s="411">
        <v>3</v>
      </c>
      <c r="F14" s="411">
        <v>0</v>
      </c>
      <c r="G14" s="411">
        <v>0</v>
      </c>
      <c r="H14" s="411">
        <v>0</v>
      </c>
      <c r="I14" s="411">
        <v>9</v>
      </c>
      <c r="J14" s="411">
        <v>0</v>
      </c>
      <c r="K14" s="411">
        <v>2</v>
      </c>
      <c r="L14" s="411">
        <v>3</v>
      </c>
      <c r="M14" s="411">
        <v>1</v>
      </c>
      <c r="N14" s="411">
        <v>1</v>
      </c>
      <c r="O14" s="411">
        <v>2</v>
      </c>
      <c r="P14" s="411">
        <v>1</v>
      </c>
      <c r="Q14" s="411">
        <v>0</v>
      </c>
      <c r="R14" s="411">
        <v>3</v>
      </c>
      <c r="S14" s="411">
        <v>5</v>
      </c>
      <c r="T14" s="411">
        <v>7</v>
      </c>
      <c r="U14" s="411">
        <v>2</v>
      </c>
      <c r="V14" s="411">
        <v>0</v>
      </c>
      <c r="W14" s="411">
        <v>3</v>
      </c>
      <c r="X14" s="411">
        <v>2</v>
      </c>
      <c r="Y14" s="412">
        <v>4</v>
      </c>
    </row>
    <row r="15" spans="1:26" ht="21.95" customHeight="1">
      <c r="A15" s="408" t="s">
        <v>966</v>
      </c>
      <c r="B15" s="416"/>
      <c r="C15" s="411"/>
      <c r="D15" s="411"/>
      <c r="E15" s="411"/>
      <c r="F15" s="411"/>
      <c r="G15" s="411"/>
      <c r="H15" s="411"/>
      <c r="I15" s="411"/>
      <c r="J15" s="411"/>
      <c r="K15" s="411"/>
      <c r="L15" s="411"/>
      <c r="M15" s="411"/>
      <c r="N15" s="411"/>
      <c r="O15" s="411"/>
      <c r="P15" s="411"/>
      <c r="Q15" s="411"/>
      <c r="R15" s="411"/>
      <c r="S15" s="411"/>
      <c r="T15" s="411"/>
      <c r="U15" s="411"/>
      <c r="V15" s="411"/>
      <c r="W15" s="411"/>
      <c r="X15" s="411"/>
      <c r="Y15" s="412"/>
    </row>
    <row r="16" spans="1:26" ht="21.95" customHeight="1">
      <c r="A16" s="408" t="s">
        <v>967</v>
      </c>
      <c r="B16" s="411"/>
      <c r="C16" s="411"/>
      <c r="D16" s="411"/>
      <c r="E16" s="411"/>
      <c r="F16" s="411"/>
      <c r="G16" s="411"/>
      <c r="H16" s="411"/>
      <c r="I16" s="411"/>
      <c r="J16" s="411"/>
      <c r="K16" s="411"/>
      <c r="L16" s="411"/>
      <c r="M16" s="411"/>
      <c r="N16" s="411"/>
      <c r="O16" s="411"/>
      <c r="P16" s="411"/>
      <c r="Q16" s="411"/>
      <c r="R16" s="411"/>
      <c r="S16" s="411"/>
      <c r="T16" s="411"/>
      <c r="U16" s="411"/>
      <c r="V16" s="411"/>
      <c r="W16" s="411"/>
      <c r="X16" s="411"/>
      <c r="Y16" s="412"/>
    </row>
    <row r="17" spans="1:35" ht="21.95" customHeight="1">
      <c r="A17" s="408" t="s">
        <v>968</v>
      </c>
      <c r="B17" s="411"/>
      <c r="C17" s="411"/>
      <c r="D17" s="411"/>
      <c r="E17" s="411"/>
      <c r="F17" s="411"/>
      <c r="G17" s="411"/>
      <c r="H17" s="411"/>
      <c r="I17" s="411"/>
      <c r="J17" s="411"/>
      <c r="K17" s="411"/>
      <c r="L17" s="411"/>
      <c r="M17" s="411"/>
      <c r="N17" s="411"/>
      <c r="O17" s="411"/>
      <c r="P17" s="411"/>
      <c r="Q17" s="411"/>
      <c r="R17" s="411"/>
      <c r="S17" s="411"/>
      <c r="T17" s="411"/>
      <c r="U17" s="411"/>
      <c r="V17" s="411"/>
      <c r="W17" s="411"/>
      <c r="X17" s="411"/>
      <c r="Y17" s="412"/>
    </row>
    <row r="18" spans="1:35" ht="21.95" customHeight="1">
      <c r="A18" s="417" t="s">
        <v>969</v>
      </c>
      <c r="B18" s="411"/>
      <c r="C18" s="411"/>
      <c r="D18" s="411"/>
      <c r="E18" s="411"/>
      <c r="F18" s="411"/>
      <c r="G18" s="411"/>
      <c r="H18" s="411"/>
      <c r="I18" s="411"/>
      <c r="J18" s="411"/>
      <c r="K18" s="411"/>
      <c r="L18" s="411"/>
      <c r="M18" s="411"/>
      <c r="N18" s="411"/>
      <c r="O18" s="411"/>
      <c r="P18" s="411"/>
      <c r="Q18" s="411"/>
      <c r="R18" s="411"/>
      <c r="S18" s="411"/>
      <c r="T18" s="411"/>
      <c r="U18" s="411"/>
      <c r="V18" s="411"/>
      <c r="W18" s="411"/>
      <c r="X18" s="411"/>
      <c r="Y18" s="412"/>
    </row>
    <row r="19" spans="1:35" ht="21.95" customHeight="1">
      <c r="A19" s="408" t="s">
        <v>970</v>
      </c>
      <c r="B19" s="411"/>
      <c r="C19" s="411"/>
      <c r="D19" s="411"/>
      <c r="E19" s="411"/>
      <c r="F19" s="411"/>
      <c r="G19" s="411"/>
      <c r="H19" s="411"/>
      <c r="I19" s="411"/>
      <c r="J19" s="411"/>
      <c r="K19" s="411"/>
      <c r="L19" s="411"/>
      <c r="M19" s="411"/>
      <c r="N19" s="411"/>
      <c r="O19" s="411"/>
      <c r="P19" s="411"/>
      <c r="Q19" s="411"/>
      <c r="R19" s="411"/>
      <c r="S19" s="411"/>
      <c r="T19" s="411"/>
      <c r="U19" s="411"/>
      <c r="V19" s="411"/>
      <c r="W19" s="411"/>
      <c r="X19" s="411"/>
      <c r="Y19" s="412"/>
    </row>
    <row r="20" spans="1:35" ht="21.95" customHeight="1">
      <c r="A20" s="408" t="s">
        <v>971</v>
      </c>
      <c r="B20" s="411"/>
      <c r="C20" s="411"/>
      <c r="D20" s="411"/>
      <c r="E20" s="411"/>
      <c r="F20" s="411"/>
      <c r="G20" s="411"/>
      <c r="H20" s="411"/>
      <c r="I20" s="411"/>
      <c r="J20" s="411"/>
      <c r="K20" s="411"/>
      <c r="L20" s="411"/>
      <c r="M20" s="411"/>
      <c r="N20" s="411"/>
      <c r="O20" s="411"/>
      <c r="P20" s="411"/>
      <c r="Q20" s="411"/>
      <c r="R20" s="411"/>
      <c r="S20" s="411"/>
      <c r="T20" s="411"/>
      <c r="U20" s="411"/>
      <c r="V20" s="411"/>
      <c r="W20" s="411"/>
      <c r="X20" s="411"/>
      <c r="Y20" s="412"/>
    </row>
    <row r="21" spans="1:35" ht="21.95" customHeight="1">
      <c r="A21" s="408" t="s">
        <v>972</v>
      </c>
      <c r="B21" s="411"/>
      <c r="C21" s="411"/>
      <c r="D21" s="411"/>
      <c r="E21" s="411"/>
      <c r="F21" s="411"/>
      <c r="G21" s="411"/>
      <c r="H21" s="411"/>
      <c r="I21" s="411"/>
      <c r="J21" s="411"/>
      <c r="K21" s="411"/>
      <c r="L21" s="411"/>
      <c r="M21" s="411"/>
      <c r="N21" s="411"/>
      <c r="O21" s="411"/>
      <c r="P21" s="411"/>
      <c r="Q21" s="411"/>
      <c r="R21" s="411"/>
      <c r="S21" s="411"/>
      <c r="T21" s="411"/>
      <c r="U21" s="411"/>
      <c r="V21" s="411"/>
      <c r="W21" s="411"/>
      <c r="X21" s="411"/>
      <c r="Y21" s="412"/>
    </row>
    <row r="22" spans="1:35" ht="21.95" customHeight="1">
      <c r="A22" s="408" t="s">
        <v>973</v>
      </c>
      <c r="B22" s="411"/>
      <c r="C22" s="411"/>
      <c r="D22" s="411"/>
      <c r="E22" s="411"/>
      <c r="F22" s="411"/>
      <c r="G22" s="411"/>
      <c r="H22" s="411"/>
      <c r="I22" s="411"/>
      <c r="J22" s="411"/>
      <c r="K22" s="411"/>
      <c r="L22" s="411"/>
      <c r="M22" s="411"/>
      <c r="N22" s="411"/>
      <c r="O22" s="411"/>
      <c r="P22" s="411"/>
      <c r="Q22" s="411"/>
      <c r="R22" s="411"/>
      <c r="S22" s="411"/>
      <c r="T22" s="411"/>
      <c r="U22" s="411"/>
      <c r="V22" s="411"/>
      <c r="W22" s="411"/>
      <c r="X22" s="411"/>
      <c r="Y22" s="412"/>
    </row>
    <row r="23" spans="1:35" ht="21.95" customHeight="1">
      <c r="A23" s="408" t="s">
        <v>974</v>
      </c>
      <c r="B23" s="411"/>
      <c r="C23" s="411"/>
      <c r="D23" s="411"/>
      <c r="E23" s="411"/>
      <c r="F23" s="411"/>
      <c r="G23" s="411"/>
      <c r="H23" s="411"/>
      <c r="I23" s="411"/>
      <c r="J23" s="411"/>
      <c r="K23" s="411"/>
      <c r="L23" s="411"/>
      <c r="M23" s="411"/>
      <c r="N23" s="411"/>
      <c r="O23" s="411"/>
      <c r="P23" s="411"/>
      <c r="Q23" s="411"/>
      <c r="R23" s="411"/>
      <c r="S23" s="411"/>
      <c r="T23" s="411"/>
      <c r="U23" s="411"/>
      <c r="V23" s="411"/>
      <c r="W23" s="411"/>
      <c r="X23" s="411"/>
      <c r="Y23" s="412"/>
    </row>
    <row r="24" spans="1:35" ht="21.95" customHeight="1">
      <c r="A24" s="408" t="s">
        <v>975</v>
      </c>
      <c r="B24" s="411"/>
      <c r="C24" s="411"/>
      <c r="D24" s="411"/>
      <c r="E24" s="411"/>
      <c r="F24" s="411"/>
      <c r="G24" s="411"/>
      <c r="H24" s="411"/>
      <c r="I24" s="411"/>
      <c r="J24" s="411"/>
      <c r="K24" s="411"/>
      <c r="L24" s="411"/>
      <c r="M24" s="411"/>
      <c r="N24" s="411"/>
      <c r="O24" s="411"/>
      <c r="P24" s="411"/>
      <c r="Q24" s="411"/>
      <c r="R24" s="411"/>
      <c r="S24" s="411"/>
      <c r="T24" s="411"/>
      <c r="U24" s="411"/>
      <c r="V24" s="411"/>
      <c r="W24" s="411"/>
      <c r="X24" s="411"/>
      <c r="Y24" s="412"/>
    </row>
    <row r="25" spans="1:35" ht="21.95" customHeight="1">
      <c r="A25" s="418"/>
      <c r="B25" s="411"/>
      <c r="C25" s="411"/>
      <c r="D25" s="411"/>
      <c r="E25" s="411"/>
      <c r="F25" s="411"/>
      <c r="G25" s="411"/>
      <c r="H25" s="411"/>
      <c r="I25" s="411"/>
      <c r="J25" s="411"/>
      <c r="K25" s="411"/>
      <c r="L25" s="411"/>
      <c r="M25" s="411"/>
      <c r="N25" s="411"/>
      <c r="O25" s="411"/>
      <c r="P25" s="411"/>
      <c r="Q25" s="411"/>
      <c r="R25" s="411"/>
      <c r="S25" s="411"/>
      <c r="T25" s="411"/>
      <c r="U25" s="411"/>
      <c r="V25" s="411"/>
      <c r="W25" s="411"/>
      <c r="X25" s="411"/>
      <c r="Y25" s="412"/>
    </row>
    <row r="26" spans="1:35" ht="21.95" customHeight="1">
      <c r="A26" s="418"/>
      <c r="B26" s="411"/>
      <c r="C26" s="411"/>
      <c r="D26" s="411"/>
      <c r="E26" s="411"/>
      <c r="F26" s="411"/>
      <c r="G26" s="411"/>
      <c r="H26" s="411"/>
      <c r="I26" s="411"/>
      <c r="J26" s="411"/>
      <c r="K26" s="411"/>
      <c r="L26" s="411"/>
      <c r="M26" s="411"/>
      <c r="N26" s="411"/>
      <c r="O26" s="411"/>
      <c r="P26" s="411"/>
      <c r="Q26" s="411"/>
      <c r="R26" s="411"/>
      <c r="S26" s="411"/>
      <c r="T26" s="411"/>
      <c r="U26" s="411"/>
      <c r="V26" s="411"/>
      <c r="W26" s="411"/>
      <c r="X26" s="411"/>
      <c r="Y26" s="412"/>
    </row>
    <row r="27" spans="1:35" ht="21.95" customHeight="1">
      <c r="A27" s="418"/>
      <c r="B27" s="411"/>
      <c r="C27" s="411"/>
      <c r="D27" s="411"/>
      <c r="E27" s="411"/>
      <c r="F27" s="411"/>
      <c r="G27" s="411"/>
      <c r="H27" s="411"/>
      <c r="I27" s="411"/>
      <c r="J27" s="411"/>
      <c r="K27" s="411"/>
      <c r="L27" s="411"/>
      <c r="M27" s="411"/>
      <c r="N27" s="411"/>
      <c r="O27" s="411"/>
      <c r="P27" s="411"/>
      <c r="Q27" s="411"/>
      <c r="R27" s="411"/>
      <c r="S27" s="411"/>
      <c r="T27" s="411"/>
      <c r="U27" s="411"/>
      <c r="V27" s="411"/>
      <c r="W27" s="411"/>
      <c r="X27" s="411"/>
      <c r="Y27" s="412"/>
    </row>
    <row r="28" spans="1:35" ht="21.95" customHeight="1">
      <c r="A28" s="418"/>
      <c r="B28" s="411"/>
      <c r="C28" s="411"/>
      <c r="D28" s="411"/>
      <c r="E28" s="411"/>
      <c r="F28" s="411"/>
      <c r="G28" s="411"/>
      <c r="H28" s="411"/>
      <c r="I28" s="411"/>
      <c r="J28" s="411"/>
      <c r="K28" s="411"/>
      <c r="L28" s="411"/>
      <c r="M28" s="411"/>
      <c r="N28" s="411"/>
      <c r="O28" s="411"/>
      <c r="P28" s="411"/>
      <c r="Q28" s="411"/>
      <c r="R28" s="411"/>
      <c r="S28" s="411"/>
      <c r="T28" s="411"/>
      <c r="U28" s="411"/>
      <c r="V28" s="411"/>
      <c r="W28" s="411"/>
      <c r="X28" s="411"/>
      <c r="Y28" s="412"/>
    </row>
    <row r="29" spans="1:35" ht="21.95" customHeight="1" thickBot="1">
      <c r="A29" s="419" t="s">
        <v>976</v>
      </c>
      <c r="B29" s="420"/>
      <c r="C29" s="420"/>
      <c r="D29" s="421"/>
      <c r="E29" s="422"/>
      <c r="F29" s="422"/>
      <c r="G29" s="421"/>
      <c r="H29" s="422"/>
      <c r="I29" s="422"/>
      <c r="J29" s="422"/>
      <c r="K29" s="422"/>
      <c r="L29" s="421"/>
      <c r="M29" s="420"/>
      <c r="N29" s="420"/>
      <c r="O29" s="423"/>
      <c r="P29" s="424"/>
      <c r="Q29" s="425"/>
      <c r="R29" s="422"/>
      <c r="S29" s="421"/>
      <c r="T29" s="420"/>
      <c r="U29" s="422"/>
      <c r="V29" s="422"/>
      <c r="W29" s="420"/>
      <c r="X29" s="423"/>
      <c r="Y29" s="421"/>
    </row>
    <row r="30" spans="1:35" ht="16.5" customHeight="1">
      <c r="A30" s="389" t="s">
        <v>711</v>
      </c>
      <c r="B30" s="371"/>
      <c r="C30" s="371"/>
      <c r="F30" s="371"/>
      <c r="G30" s="389" t="s">
        <v>744</v>
      </c>
      <c r="L30" s="371"/>
      <c r="O30" s="371" t="s">
        <v>922</v>
      </c>
      <c r="Q30" s="371"/>
      <c r="R30" s="393"/>
      <c r="S30" s="371"/>
      <c r="T30" s="393" t="s">
        <v>923</v>
      </c>
      <c r="U30" s="393"/>
      <c r="V30" s="371"/>
      <c r="W30" s="371"/>
      <c r="X30" s="371"/>
      <c r="Y30" s="371"/>
    </row>
    <row r="31" spans="1:35" ht="16.5" customHeight="1">
      <c r="F31" s="371"/>
      <c r="L31" s="371"/>
      <c r="M31" s="393"/>
      <c r="O31" s="371" t="s">
        <v>924</v>
      </c>
      <c r="P31" s="371"/>
      <c r="Q31" s="371"/>
      <c r="R31" s="371"/>
      <c r="S31" s="371"/>
      <c r="T31" s="371"/>
      <c r="U31" s="371"/>
      <c r="V31" s="371"/>
      <c r="W31" s="371"/>
      <c r="X31" s="371"/>
      <c r="Y31" s="371"/>
      <c r="Z31" s="371"/>
      <c r="AA31" s="371"/>
      <c r="AB31" s="371"/>
      <c r="AC31" s="371"/>
      <c r="AD31" s="371"/>
      <c r="AE31" s="393"/>
      <c r="AF31" s="371"/>
      <c r="AG31" s="371"/>
      <c r="AH31" s="371"/>
      <c r="AI31" s="371"/>
    </row>
    <row r="32" spans="1:35" ht="16.5" customHeight="1">
      <c r="A32" s="426" t="s">
        <v>977</v>
      </c>
      <c r="B32" s="371"/>
      <c r="C32" s="371"/>
      <c r="D32" s="371"/>
      <c r="E32" s="371"/>
      <c r="F32" s="371"/>
      <c r="G32" s="371"/>
      <c r="H32" s="371"/>
      <c r="I32" s="371"/>
      <c r="J32" s="371"/>
      <c r="K32" s="371"/>
      <c r="L32" s="371"/>
      <c r="M32" s="371"/>
      <c r="N32" s="371"/>
      <c r="O32" s="371"/>
      <c r="P32" s="371"/>
    </row>
    <row r="33" spans="1:16" ht="16.5" customHeight="1">
      <c r="A33" s="426" t="s">
        <v>978</v>
      </c>
      <c r="B33" s="371"/>
      <c r="C33" s="371"/>
      <c r="D33" s="371"/>
      <c r="E33" s="371"/>
      <c r="F33" s="371"/>
      <c r="G33" s="371"/>
      <c r="H33" s="371"/>
      <c r="I33" s="371"/>
      <c r="J33" s="371"/>
      <c r="K33" s="371"/>
      <c r="L33" s="371"/>
      <c r="M33" s="371"/>
      <c r="N33" s="371"/>
      <c r="O33" s="371"/>
      <c r="P33" s="371"/>
    </row>
    <row r="34" spans="1:16" ht="16.5" customHeight="1">
      <c r="A34" s="427"/>
    </row>
    <row r="35" spans="1:16">
      <c r="A35" s="427"/>
      <c r="B35" s="428"/>
    </row>
  </sheetData>
  <mergeCells count="13">
    <mergeCell ref="P7:S7"/>
    <mergeCell ref="T7:U7"/>
    <mergeCell ref="V7:Y7"/>
    <mergeCell ref="V1:W2"/>
    <mergeCell ref="X1:Y2"/>
    <mergeCell ref="A4:Y4"/>
    <mergeCell ref="B6:V6"/>
    <mergeCell ref="A7:A8"/>
    <mergeCell ref="B7:B8"/>
    <mergeCell ref="C7:C8"/>
    <mergeCell ref="D7:E7"/>
    <mergeCell ref="F7:I7"/>
    <mergeCell ref="J7:O7"/>
  </mergeCells>
  <phoneticPr fontId="4" type="noConversion"/>
  <hyperlinks>
    <hyperlink ref="Z1" location="預告統計資料發布時間表!A1" display="回發布時間表" xr:uid="{F6D846B7-8DF8-4792-9DBA-F7B3392C449F}"/>
  </hyperlinks>
  <printOptions horizontalCentered="1" verticalCentered="1"/>
  <pageMargins left="0.74803149606299213" right="0.55118110236220474" top="0.15748031496062992" bottom="0.19685039370078741" header="0.51181102362204722" footer="0.51181102362204722"/>
  <pageSetup paperSize="9" scale="75" orientation="landscape" r:id="rId1"/>
  <headerFooter alignWithMargins="0"/>
  <drawing r:id="rId2"/>
</worksheet>
</file>

<file path=xl/worksheets/sheet7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1511A5-8D2B-49B1-B303-4765583F1D92}">
  <dimension ref="A1:AN35"/>
  <sheetViews>
    <sheetView topLeftCell="AH1" zoomScaleNormal="100" workbookViewId="0">
      <selection activeCell="AM2" sqref="AM2"/>
    </sheetView>
  </sheetViews>
  <sheetFormatPr defaultColWidth="12.125" defaultRowHeight="16.5"/>
  <cols>
    <col min="1" max="1" width="10.125" style="372" customWidth="1"/>
    <col min="2" max="2" width="8.125" style="372" customWidth="1"/>
    <col min="3" max="19" width="7.5" style="372" customWidth="1"/>
    <col min="20" max="20" width="6.5" style="372" customWidth="1"/>
    <col min="21" max="21" width="10.125" style="372" customWidth="1"/>
    <col min="22" max="38" width="8.875" style="372" customWidth="1"/>
    <col min="39" max="256" width="12.125" style="372"/>
    <col min="257" max="257" width="10.125" style="372" customWidth="1"/>
    <col min="258" max="258" width="8.125" style="372" customWidth="1"/>
    <col min="259" max="275" width="7.5" style="372" customWidth="1"/>
    <col min="276" max="276" width="6.5" style="372" customWidth="1"/>
    <col min="277" max="277" width="10.125" style="372" customWidth="1"/>
    <col min="278" max="294" width="8.875" style="372" customWidth="1"/>
    <col min="295" max="512" width="12.125" style="372"/>
    <col min="513" max="513" width="10.125" style="372" customWidth="1"/>
    <col min="514" max="514" width="8.125" style="372" customWidth="1"/>
    <col min="515" max="531" width="7.5" style="372" customWidth="1"/>
    <col min="532" max="532" width="6.5" style="372" customWidth="1"/>
    <col min="533" max="533" width="10.125" style="372" customWidth="1"/>
    <col min="534" max="550" width="8.875" style="372" customWidth="1"/>
    <col min="551" max="768" width="12.125" style="372"/>
    <col min="769" max="769" width="10.125" style="372" customWidth="1"/>
    <col min="770" max="770" width="8.125" style="372" customWidth="1"/>
    <col min="771" max="787" width="7.5" style="372" customWidth="1"/>
    <col min="788" max="788" width="6.5" style="372" customWidth="1"/>
    <col min="789" max="789" width="10.125" style="372" customWidth="1"/>
    <col min="790" max="806" width="8.875" style="372" customWidth="1"/>
    <col min="807" max="1024" width="12.125" style="372"/>
    <col min="1025" max="1025" width="10.125" style="372" customWidth="1"/>
    <col min="1026" max="1026" width="8.125" style="372" customWidth="1"/>
    <col min="1027" max="1043" width="7.5" style="372" customWidth="1"/>
    <col min="1044" max="1044" width="6.5" style="372" customWidth="1"/>
    <col min="1045" max="1045" width="10.125" style="372" customWidth="1"/>
    <col min="1046" max="1062" width="8.875" style="372" customWidth="1"/>
    <col min="1063" max="1280" width="12.125" style="372"/>
    <col min="1281" max="1281" width="10.125" style="372" customWidth="1"/>
    <col min="1282" max="1282" width="8.125" style="372" customWidth="1"/>
    <col min="1283" max="1299" width="7.5" style="372" customWidth="1"/>
    <col min="1300" max="1300" width="6.5" style="372" customWidth="1"/>
    <col min="1301" max="1301" width="10.125" style="372" customWidth="1"/>
    <col min="1302" max="1318" width="8.875" style="372" customWidth="1"/>
    <col min="1319" max="1536" width="12.125" style="372"/>
    <col min="1537" max="1537" width="10.125" style="372" customWidth="1"/>
    <col min="1538" max="1538" width="8.125" style="372" customWidth="1"/>
    <col min="1539" max="1555" width="7.5" style="372" customWidth="1"/>
    <col min="1556" max="1556" width="6.5" style="372" customWidth="1"/>
    <col min="1557" max="1557" width="10.125" style="372" customWidth="1"/>
    <col min="1558" max="1574" width="8.875" style="372" customWidth="1"/>
    <col min="1575" max="1792" width="12.125" style="372"/>
    <col min="1793" max="1793" width="10.125" style="372" customWidth="1"/>
    <col min="1794" max="1794" width="8.125" style="372" customWidth="1"/>
    <col min="1795" max="1811" width="7.5" style="372" customWidth="1"/>
    <col min="1812" max="1812" width="6.5" style="372" customWidth="1"/>
    <col min="1813" max="1813" width="10.125" style="372" customWidth="1"/>
    <col min="1814" max="1830" width="8.875" style="372" customWidth="1"/>
    <col min="1831" max="2048" width="12.125" style="372"/>
    <col min="2049" max="2049" width="10.125" style="372" customWidth="1"/>
    <col min="2050" max="2050" width="8.125" style="372" customWidth="1"/>
    <col min="2051" max="2067" width="7.5" style="372" customWidth="1"/>
    <col min="2068" max="2068" width="6.5" style="372" customWidth="1"/>
    <col min="2069" max="2069" width="10.125" style="372" customWidth="1"/>
    <col min="2070" max="2086" width="8.875" style="372" customWidth="1"/>
    <col min="2087" max="2304" width="12.125" style="372"/>
    <col min="2305" max="2305" width="10.125" style="372" customWidth="1"/>
    <col min="2306" max="2306" width="8.125" style="372" customWidth="1"/>
    <col min="2307" max="2323" width="7.5" style="372" customWidth="1"/>
    <col min="2324" max="2324" width="6.5" style="372" customWidth="1"/>
    <col min="2325" max="2325" width="10.125" style="372" customWidth="1"/>
    <col min="2326" max="2342" width="8.875" style="372" customWidth="1"/>
    <col min="2343" max="2560" width="12.125" style="372"/>
    <col min="2561" max="2561" width="10.125" style="372" customWidth="1"/>
    <col min="2562" max="2562" width="8.125" style="372" customWidth="1"/>
    <col min="2563" max="2579" width="7.5" style="372" customWidth="1"/>
    <col min="2580" max="2580" width="6.5" style="372" customWidth="1"/>
    <col min="2581" max="2581" width="10.125" style="372" customWidth="1"/>
    <col min="2582" max="2598" width="8.875" style="372" customWidth="1"/>
    <col min="2599" max="2816" width="12.125" style="372"/>
    <col min="2817" max="2817" width="10.125" style="372" customWidth="1"/>
    <col min="2818" max="2818" width="8.125" style="372" customWidth="1"/>
    <col min="2819" max="2835" width="7.5" style="372" customWidth="1"/>
    <col min="2836" max="2836" width="6.5" style="372" customWidth="1"/>
    <col min="2837" max="2837" width="10.125" style="372" customWidth="1"/>
    <col min="2838" max="2854" width="8.875" style="372" customWidth="1"/>
    <col min="2855" max="3072" width="12.125" style="372"/>
    <col min="3073" max="3073" width="10.125" style="372" customWidth="1"/>
    <col min="3074" max="3074" width="8.125" style="372" customWidth="1"/>
    <col min="3075" max="3091" width="7.5" style="372" customWidth="1"/>
    <col min="3092" max="3092" width="6.5" style="372" customWidth="1"/>
    <col min="3093" max="3093" width="10.125" style="372" customWidth="1"/>
    <col min="3094" max="3110" width="8.875" style="372" customWidth="1"/>
    <col min="3111" max="3328" width="12.125" style="372"/>
    <col min="3329" max="3329" width="10.125" style="372" customWidth="1"/>
    <col min="3330" max="3330" width="8.125" style="372" customWidth="1"/>
    <col min="3331" max="3347" width="7.5" style="372" customWidth="1"/>
    <col min="3348" max="3348" width="6.5" style="372" customWidth="1"/>
    <col min="3349" max="3349" width="10.125" style="372" customWidth="1"/>
    <col min="3350" max="3366" width="8.875" style="372" customWidth="1"/>
    <col min="3367" max="3584" width="12.125" style="372"/>
    <col min="3585" max="3585" width="10.125" style="372" customWidth="1"/>
    <col min="3586" max="3586" width="8.125" style="372" customWidth="1"/>
    <col min="3587" max="3603" width="7.5" style="372" customWidth="1"/>
    <col min="3604" max="3604" width="6.5" style="372" customWidth="1"/>
    <col min="3605" max="3605" width="10.125" style="372" customWidth="1"/>
    <col min="3606" max="3622" width="8.875" style="372" customWidth="1"/>
    <col min="3623" max="3840" width="12.125" style="372"/>
    <col min="3841" max="3841" width="10.125" style="372" customWidth="1"/>
    <col min="3842" max="3842" width="8.125" style="372" customWidth="1"/>
    <col min="3843" max="3859" width="7.5" style="372" customWidth="1"/>
    <col min="3860" max="3860" width="6.5" style="372" customWidth="1"/>
    <col min="3861" max="3861" width="10.125" style="372" customWidth="1"/>
    <col min="3862" max="3878" width="8.875" style="372" customWidth="1"/>
    <col min="3879" max="4096" width="12.125" style="372"/>
    <col min="4097" max="4097" width="10.125" style="372" customWidth="1"/>
    <col min="4098" max="4098" width="8.125" style="372" customWidth="1"/>
    <col min="4099" max="4115" width="7.5" style="372" customWidth="1"/>
    <col min="4116" max="4116" width="6.5" style="372" customWidth="1"/>
    <col min="4117" max="4117" width="10.125" style="372" customWidth="1"/>
    <col min="4118" max="4134" width="8.875" style="372" customWidth="1"/>
    <col min="4135" max="4352" width="12.125" style="372"/>
    <col min="4353" max="4353" width="10.125" style="372" customWidth="1"/>
    <col min="4354" max="4354" width="8.125" style="372" customWidth="1"/>
    <col min="4355" max="4371" width="7.5" style="372" customWidth="1"/>
    <col min="4372" max="4372" width="6.5" style="372" customWidth="1"/>
    <col min="4373" max="4373" width="10.125" style="372" customWidth="1"/>
    <col min="4374" max="4390" width="8.875" style="372" customWidth="1"/>
    <col min="4391" max="4608" width="12.125" style="372"/>
    <col min="4609" max="4609" width="10.125" style="372" customWidth="1"/>
    <col min="4610" max="4610" width="8.125" style="372" customWidth="1"/>
    <col min="4611" max="4627" width="7.5" style="372" customWidth="1"/>
    <col min="4628" max="4628" width="6.5" style="372" customWidth="1"/>
    <col min="4629" max="4629" width="10.125" style="372" customWidth="1"/>
    <col min="4630" max="4646" width="8.875" style="372" customWidth="1"/>
    <col min="4647" max="4864" width="12.125" style="372"/>
    <col min="4865" max="4865" width="10.125" style="372" customWidth="1"/>
    <col min="4866" max="4866" width="8.125" style="372" customWidth="1"/>
    <col min="4867" max="4883" width="7.5" style="372" customWidth="1"/>
    <col min="4884" max="4884" width="6.5" style="372" customWidth="1"/>
    <col min="4885" max="4885" width="10.125" style="372" customWidth="1"/>
    <col min="4886" max="4902" width="8.875" style="372" customWidth="1"/>
    <col min="4903" max="5120" width="12.125" style="372"/>
    <col min="5121" max="5121" width="10.125" style="372" customWidth="1"/>
    <col min="5122" max="5122" width="8.125" style="372" customWidth="1"/>
    <col min="5123" max="5139" width="7.5" style="372" customWidth="1"/>
    <col min="5140" max="5140" width="6.5" style="372" customWidth="1"/>
    <col min="5141" max="5141" width="10.125" style="372" customWidth="1"/>
    <col min="5142" max="5158" width="8.875" style="372" customWidth="1"/>
    <col min="5159" max="5376" width="12.125" style="372"/>
    <col min="5377" max="5377" width="10.125" style="372" customWidth="1"/>
    <col min="5378" max="5378" width="8.125" style="372" customWidth="1"/>
    <col min="5379" max="5395" width="7.5" style="372" customWidth="1"/>
    <col min="5396" max="5396" width="6.5" style="372" customWidth="1"/>
    <col min="5397" max="5397" width="10.125" style="372" customWidth="1"/>
    <col min="5398" max="5414" width="8.875" style="372" customWidth="1"/>
    <col min="5415" max="5632" width="12.125" style="372"/>
    <col min="5633" max="5633" width="10.125" style="372" customWidth="1"/>
    <col min="5634" max="5634" width="8.125" style="372" customWidth="1"/>
    <col min="5635" max="5651" width="7.5" style="372" customWidth="1"/>
    <col min="5652" max="5652" width="6.5" style="372" customWidth="1"/>
    <col min="5653" max="5653" width="10.125" style="372" customWidth="1"/>
    <col min="5654" max="5670" width="8.875" style="372" customWidth="1"/>
    <col min="5671" max="5888" width="12.125" style="372"/>
    <col min="5889" max="5889" width="10.125" style="372" customWidth="1"/>
    <col min="5890" max="5890" width="8.125" style="372" customWidth="1"/>
    <col min="5891" max="5907" width="7.5" style="372" customWidth="1"/>
    <col min="5908" max="5908" width="6.5" style="372" customWidth="1"/>
    <col min="5909" max="5909" width="10.125" style="372" customWidth="1"/>
    <col min="5910" max="5926" width="8.875" style="372" customWidth="1"/>
    <col min="5927" max="6144" width="12.125" style="372"/>
    <col min="6145" max="6145" width="10.125" style="372" customWidth="1"/>
    <col min="6146" max="6146" width="8.125" style="372" customWidth="1"/>
    <col min="6147" max="6163" width="7.5" style="372" customWidth="1"/>
    <col min="6164" max="6164" width="6.5" style="372" customWidth="1"/>
    <col min="6165" max="6165" width="10.125" style="372" customWidth="1"/>
    <col min="6166" max="6182" width="8.875" style="372" customWidth="1"/>
    <col min="6183" max="6400" width="12.125" style="372"/>
    <col min="6401" max="6401" width="10.125" style="372" customWidth="1"/>
    <col min="6402" max="6402" width="8.125" style="372" customWidth="1"/>
    <col min="6403" max="6419" width="7.5" style="372" customWidth="1"/>
    <col min="6420" max="6420" width="6.5" style="372" customWidth="1"/>
    <col min="6421" max="6421" width="10.125" style="372" customWidth="1"/>
    <col min="6422" max="6438" width="8.875" style="372" customWidth="1"/>
    <col min="6439" max="6656" width="12.125" style="372"/>
    <col min="6657" max="6657" width="10.125" style="372" customWidth="1"/>
    <col min="6658" max="6658" width="8.125" style="372" customWidth="1"/>
    <col min="6659" max="6675" width="7.5" style="372" customWidth="1"/>
    <col min="6676" max="6676" width="6.5" style="372" customWidth="1"/>
    <col min="6677" max="6677" width="10.125" style="372" customWidth="1"/>
    <col min="6678" max="6694" width="8.875" style="372" customWidth="1"/>
    <col min="6695" max="6912" width="12.125" style="372"/>
    <col min="6913" max="6913" width="10.125" style="372" customWidth="1"/>
    <col min="6914" max="6914" width="8.125" style="372" customWidth="1"/>
    <col min="6915" max="6931" width="7.5" style="372" customWidth="1"/>
    <col min="6932" max="6932" width="6.5" style="372" customWidth="1"/>
    <col min="6933" max="6933" width="10.125" style="372" customWidth="1"/>
    <col min="6934" max="6950" width="8.875" style="372" customWidth="1"/>
    <col min="6951" max="7168" width="12.125" style="372"/>
    <col min="7169" max="7169" width="10.125" style="372" customWidth="1"/>
    <col min="7170" max="7170" width="8.125" style="372" customWidth="1"/>
    <col min="7171" max="7187" width="7.5" style="372" customWidth="1"/>
    <col min="7188" max="7188" width="6.5" style="372" customWidth="1"/>
    <col min="7189" max="7189" width="10.125" style="372" customWidth="1"/>
    <col min="7190" max="7206" width="8.875" style="372" customWidth="1"/>
    <col min="7207" max="7424" width="12.125" style="372"/>
    <col min="7425" max="7425" width="10.125" style="372" customWidth="1"/>
    <col min="7426" max="7426" width="8.125" style="372" customWidth="1"/>
    <col min="7427" max="7443" width="7.5" style="372" customWidth="1"/>
    <col min="7444" max="7444" width="6.5" style="372" customWidth="1"/>
    <col min="7445" max="7445" width="10.125" style="372" customWidth="1"/>
    <col min="7446" max="7462" width="8.875" style="372" customWidth="1"/>
    <col min="7463" max="7680" width="12.125" style="372"/>
    <col min="7681" max="7681" width="10.125" style="372" customWidth="1"/>
    <col min="7682" max="7682" width="8.125" style="372" customWidth="1"/>
    <col min="7683" max="7699" width="7.5" style="372" customWidth="1"/>
    <col min="7700" max="7700" width="6.5" style="372" customWidth="1"/>
    <col min="7701" max="7701" width="10.125" style="372" customWidth="1"/>
    <col min="7702" max="7718" width="8.875" style="372" customWidth="1"/>
    <col min="7719" max="7936" width="12.125" style="372"/>
    <col min="7937" max="7937" width="10.125" style="372" customWidth="1"/>
    <col min="7938" max="7938" width="8.125" style="372" customWidth="1"/>
    <col min="7939" max="7955" width="7.5" style="372" customWidth="1"/>
    <col min="7956" max="7956" width="6.5" style="372" customWidth="1"/>
    <col min="7957" max="7957" width="10.125" style="372" customWidth="1"/>
    <col min="7958" max="7974" width="8.875" style="372" customWidth="1"/>
    <col min="7975" max="8192" width="12.125" style="372"/>
    <col min="8193" max="8193" width="10.125" style="372" customWidth="1"/>
    <col min="8194" max="8194" width="8.125" style="372" customWidth="1"/>
    <col min="8195" max="8211" width="7.5" style="372" customWidth="1"/>
    <col min="8212" max="8212" width="6.5" style="372" customWidth="1"/>
    <col min="8213" max="8213" width="10.125" style="372" customWidth="1"/>
    <col min="8214" max="8230" width="8.875" style="372" customWidth="1"/>
    <col min="8231" max="8448" width="12.125" style="372"/>
    <col min="8449" max="8449" width="10.125" style="372" customWidth="1"/>
    <col min="8450" max="8450" width="8.125" style="372" customWidth="1"/>
    <col min="8451" max="8467" width="7.5" style="372" customWidth="1"/>
    <col min="8468" max="8468" width="6.5" style="372" customWidth="1"/>
    <col min="8469" max="8469" width="10.125" style="372" customWidth="1"/>
    <col min="8470" max="8486" width="8.875" style="372" customWidth="1"/>
    <col min="8487" max="8704" width="12.125" style="372"/>
    <col min="8705" max="8705" width="10.125" style="372" customWidth="1"/>
    <col min="8706" max="8706" width="8.125" style="372" customWidth="1"/>
    <col min="8707" max="8723" width="7.5" style="372" customWidth="1"/>
    <col min="8724" max="8724" width="6.5" style="372" customWidth="1"/>
    <col min="8725" max="8725" width="10.125" style="372" customWidth="1"/>
    <col min="8726" max="8742" width="8.875" style="372" customWidth="1"/>
    <col min="8743" max="8960" width="12.125" style="372"/>
    <col min="8961" max="8961" width="10.125" style="372" customWidth="1"/>
    <col min="8962" max="8962" width="8.125" style="372" customWidth="1"/>
    <col min="8963" max="8979" width="7.5" style="372" customWidth="1"/>
    <col min="8980" max="8980" width="6.5" style="372" customWidth="1"/>
    <col min="8981" max="8981" width="10.125" style="372" customWidth="1"/>
    <col min="8982" max="8998" width="8.875" style="372" customWidth="1"/>
    <col min="8999" max="9216" width="12.125" style="372"/>
    <col min="9217" max="9217" width="10.125" style="372" customWidth="1"/>
    <col min="9218" max="9218" width="8.125" style="372" customWidth="1"/>
    <col min="9219" max="9235" width="7.5" style="372" customWidth="1"/>
    <col min="9236" max="9236" width="6.5" style="372" customWidth="1"/>
    <col min="9237" max="9237" width="10.125" style="372" customWidth="1"/>
    <col min="9238" max="9254" width="8.875" style="372" customWidth="1"/>
    <col min="9255" max="9472" width="12.125" style="372"/>
    <col min="9473" max="9473" width="10.125" style="372" customWidth="1"/>
    <col min="9474" max="9474" width="8.125" style="372" customWidth="1"/>
    <col min="9475" max="9491" width="7.5" style="372" customWidth="1"/>
    <col min="9492" max="9492" width="6.5" style="372" customWidth="1"/>
    <col min="9493" max="9493" width="10.125" style="372" customWidth="1"/>
    <col min="9494" max="9510" width="8.875" style="372" customWidth="1"/>
    <col min="9511" max="9728" width="12.125" style="372"/>
    <col min="9729" max="9729" width="10.125" style="372" customWidth="1"/>
    <col min="9730" max="9730" width="8.125" style="372" customWidth="1"/>
    <col min="9731" max="9747" width="7.5" style="372" customWidth="1"/>
    <col min="9748" max="9748" width="6.5" style="372" customWidth="1"/>
    <col min="9749" max="9749" width="10.125" style="372" customWidth="1"/>
    <col min="9750" max="9766" width="8.875" style="372" customWidth="1"/>
    <col min="9767" max="9984" width="12.125" style="372"/>
    <col min="9985" max="9985" width="10.125" style="372" customWidth="1"/>
    <col min="9986" max="9986" width="8.125" style="372" customWidth="1"/>
    <col min="9987" max="10003" width="7.5" style="372" customWidth="1"/>
    <col min="10004" max="10004" width="6.5" style="372" customWidth="1"/>
    <col min="10005" max="10005" width="10.125" style="372" customWidth="1"/>
    <col min="10006" max="10022" width="8.875" style="372" customWidth="1"/>
    <col min="10023" max="10240" width="12.125" style="372"/>
    <col min="10241" max="10241" width="10.125" style="372" customWidth="1"/>
    <col min="10242" max="10242" width="8.125" style="372" customWidth="1"/>
    <col min="10243" max="10259" width="7.5" style="372" customWidth="1"/>
    <col min="10260" max="10260" width="6.5" style="372" customWidth="1"/>
    <col min="10261" max="10261" width="10.125" style="372" customWidth="1"/>
    <col min="10262" max="10278" width="8.875" style="372" customWidth="1"/>
    <col min="10279" max="10496" width="12.125" style="372"/>
    <col min="10497" max="10497" width="10.125" style="372" customWidth="1"/>
    <col min="10498" max="10498" width="8.125" style="372" customWidth="1"/>
    <col min="10499" max="10515" width="7.5" style="372" customWidth="1"/>
    <col min="10516" max="10516" width="6.5" style="372" customWidth="1"/>
    <col min="10517" max="10517" width="10.125" style="372" customWidth="1"/>
    <col min="10518" max="10534" width="8.875" style="372" customWidth="1"/>
    <col min="10535" max="10752" width="12.125" style="372"/>
    <col min="10753" max="10753" width="10.125" style="372" customWidth="1"/>
    <col min="10754" max="10754" width="8.125" style="372" customWidth="1"/>
    <col min="10755" max="10771" width="7.5" style="372" customWidth="1"/>
    <col min="10772" max="10772" width="6.5" style="372" customWidth="1"/>
    <col min="10773" max="10773" width="10.125" style="372" customWidth="1"/>
    <col min="10774" max="10790" width="8.875" style="372" customWidth="1"/>
    <col min="10791" max="11008" width="12.125" style="372"/>
    <col min="11009" max="11009" width="10.125" style="372" customWidth="1"/>
    <col min="11010" max="11010" width="8.125" style="372" customWidth="1"/>
    <col min="11011" max="11027" width="7.5" style="372" customWidth="1"/>
    <col min="11028" max="11028" width="6.5" style="372" customWidth="1"/>
    <col min="11029" max="11029" width="10.125" style="372" customWidth="1"/>
    <col min="11030" max="11046" width="8.875" style="372" customWidth="1"/>
    <col min="11047" max="11264" width="12.125" style="372"/>
    <col min="11265" max="11265" width="10.125" style="372" customWidth="1"/>
    <col min="11266" max="11266" width="8.125" style="372" customWidth="1"/>
    <col min="11267" max="11283" width="7.5" style="372" customWidth="1"/>
    <col min="11284" max="11284" width="6.5" style="372" customWidth="1"/>
    <col min="11285" max="11285" width="10.125" style="372" customWidth="1"/>
    <col min="11286" max="11302" width="8.875" style="372" customWidth="1"/>
    <col min="11303" max="11520" width="12.125" style="372"/>
    <col min="11521" max="11521" width="10.125" style="372" customWidth="1"/>
    <col min="11522" max="11522" width="8.125" style="372" customWidth="1"/>
    <col min="11523" max="11539" width="7.5" style="372" customWidth="1"/>
    <col min="11540" max="11540" width="6.5" style="372" customWidth="1"/>
    <col min="11541" max="11541" width="10.125" style="372" customWidth="1"/>
    <col min="11542" max="11558" width="8.875" style="372" customWidth="1"/>
    <col min="11559" max="11776" width="12.125" style="372"/>
    <col min="11777" max="11777" width="10.125" style="372" customWidth="1"/>
    <col min="11778" max="11778" width="8.125" style="372" customWidth="1"/>
    <col min="11779" max="11795" width="7.5" style="372" customWidth="1"/>
    <col min="11796" max="11796" width="6.5" style="372" customWidth="1"/>
    <col min="11797" max="11797" width="10.125" style="372" customWidth="1"/>
    <col min="11798" max="11814" width="8.875" style="372" customWidth="1"/>
    <col min="11815" max="12032" width="12.125" style="372"/>
    <col min="12033" max="12033" width="10.125" style="372" customWidth="1"/>
    <col min="12034" max="12034" width="8.125" style="372" customWidth="1"/>
    <col min="12035" max="12051" width="7.5" style="372" customWidth="1"/>
    <col min="12052" max="12052" width="6.5" style="372" customWidth="1"/>
    <col min="12053" max="12053" width="10.125" style="372" customWidth="1"/>
    <col min="12054" max="12070" width="8.875" style="372" customWidth="1"/>
    <col min="12071" max="12288" width="12.125" style="372"/>
    <col min="12289" max="12289" width="10.125" style="372" customWidth="1"/>
    <col min="12290" max="12290" width="8.125" style="372" customWidth="1"/>
    <col min="12291" max="12307" width="7.5" style="372" customWidth="1"/>
    <col min="12308" max="12308" width="6.5" style="372" customWidth="1"/>
    <col min="12309" max="12309" width="10.125" style="372" customWidth="1"/>
    <col min="12310" max="12326" width="8.875" style="372" customWidth="1"/>
    <col min="12327" max="12544" width="12.125" style="372"/>
    <col min="12545" max="12545" width="10.125" style="372" customWidth="1"/>
    <col min="12546" max="12546" width="8.125" style="372" customWidth="1"/>
    <col min="12547" max="12563" width="7.5" style="372" customWidth="1"/>
    <col min="12564" max="12564" width="6.5" style="372" customWidth="1"/>
    <col min="12565" max="12565" width="10.125" style="372" customWidth="1"/>
    <col min="12566" max="12582" width="8.875" style="372" customWidth="1"/>
    <col min="12583" max="12800" width="12.125" style="372"/>
    <col min="12801" max="12801" width="10.125" style="372" customWidth="1"/>
    <col min="12802" max="12802" width="8.125" style="372" customWidth="1"/>
    <col min="12803" max="12819" width="7.5" style="372" customWidth="1"/>
    <col min="12820" max="12820" width="6.5" style="372" customWidth="1"/>
    <col min="12821" max="12821" width="10.125" style="372" customWidth="1"/>
    <col min="12822" max="12838" width="8.875" style="372" customWidth="1"/>
    <col min="12839" max="13056" width="12.125" style="372"/>
    <col min="13057" max="13057" width="10.125" style="372" customWidth="1"/>
    <col min="13058" max="13058" width="8.125" style="372" customWidth="1"/>
    <col min="13059" max="13075" width="7.5" style="372" customWidth="1"/>
    <col min="13076" max="13076" width="6.5" style="372" customWidth="1"/>
    <col min="13077" max="13077" width="10.125" style="372" customWidth="1"/>
    <col min="13078" max="13094" width="8.875" style="372" customWidth="1"/>
    <col min="13095" max="13312" width="12.125" style="372"/>
    <col min="13313" max="13313" width="10.125" style="372" customWidth="1"/>
    <col min="13314" max="13314" width="8.125" style="372" customWidth="1"/>
    <col min="13315" max="13331" width="7.5" style="372" customWidth="1"/>
    <col min="13332" max="13332" width="6.5" style="372" customWidth="1"/>
    <col min="13333" max="13333" width="10.125" style="372" customWidth="1"/>
    <col min="13334" max="13350" width="8.875" style="372" customWidth="1"/>
    <col min="13351" max="13568" width="12.125" style="372"/>
    <col min="13569" max="13569" width="10.125" style="372" customWidth="1"/>
    <col min="13570" max="13570" width="8.125" style="372" customWidth="1"/>
    <col min="13571" max="13587" width="7.5" style="372" customWidth="1"/>
    <col min="13588" max="13588" width="6.5" style="372" customWidth="1"/>
    <col min="13589" max="13589" width="10.125" style="372" customWidth="1"/>
    <col min="13590" max="13606" width="8.875" style="372" customWidth="1"/>
    <col min="13607" max="13824" width="12.125" style="372"/>
    <col min="13825" max="13825" width="10.125" style="372" customWidth="1"/>
    <col min="13826" max="13826" width="8.125" style="372" customWidth="1"/>
    <col min="13827" max="13843" width="7.5" style="372" customWidth="1"/>
    <col min="13844" max="13844" width="6.5" style="372" customWidth="1"/>
    <col min="13845" max="13845" width="10.125" style="372" customWidth="1"/>
    <col min="13846" max="13862" width="8.875" style="372" customWidth="1"/>
    <col min="13863" max="14080" width="12.125" style="372"/>
    <col min="14081" max="14081" width="10.125" style="372" customWidth="1"/>
    <col min="14082" max="14082" width="8.125" style="372" customWidth="1"/>
    <col min="14083" max="14099" width="7.5" style="372" customWidth="1"/>
    <col min="14100" max="14100" width="6.5" style="372" customWidth="1"/>
    <col min="14101" max="14101" width="10.125" style="372" customWidth="1"/>
    <col min="14102" max="14118" width="8.875" style="372" customWidth="1"/>
    <col min="14119" max="14336" width="12.125" style="372"/>
    <col min="14337" max="14337" width="10.125" style="372" customWidth="1"/>
    <col min="14338" max="14338" width="8.125" style="372" customWidth="1"/>
    <col min="14339" max="14355" width="7.5" style="372" customWidth="1"/>
    <col min="14356" max="14356" width="6.5" style="372" customWidth="1"/>
    <col min="14357" max="14357" width="10.125" style="372" customWidth="1"/>
    <col min="14358" max="14374" width="8.875" style="372" customWidth="1"/>
    <col min="14375" max="14592" width="12.125" style="372"/>
    <col min="14593" max="14593" width="10.125" style="372" customWidth="1"/>
    <col min="14594" max="14594" width="8.125" style="372" customWidth="1"/>
    <col min="14595" max="14611" width="7.5" style="372" customWidth="1"/>
    <col min="14612" max="14612" width="6.5" style="372" customWidth="1"/>
    <col min="14613" max="14613" width="10.125" style="372" customWidth="1"/>
    <col min="14614" max="14630" width="8.875" style="372" customWidth="1"/>
    <col min="14631" max="14848" width="12.125" style="372"/>
    <col min="14849" max="14849" width="10.125" style="372" customWidth="1"/>
    <col min="14850" max="14850" width="8.125" style="372" customWidth="1"/>
    <col min="14851" max="14867" width="7.5" style="372" customWidth="1"/>
    <col min="14868" max="14868" width="6.5" style="372" customWidth="1"/>
    <col min="14869" max="14869" width="10.125" style="372" customWidth="1"/>
    <col min="14870" max="14886" width="8.875" style="372" customWidth="1"/>
    <col min="14887" max="15104" width="12.125" style="372"/>
    <col min="15105" max="15105" width="10.125" style="372" customWidth="1"/>
    <col min="15106" max="15106" width="8.125" style="372" customWidth="1"/>
    <col min="15107" max="15123" width="7.5" style="372" customWidth="1"/>
    <col min="15124" max="15124" width="6.5" style="372" customWidth="1"/>
    <col min="15125" max="15125" width="10.125" style="372" customWidth="1"/>
    <col min="15126" max="15142" width="8.875" style="372" customWidth="1"/>
    <col min="15143" max="15360" width="12.125" style="372"/>
    <col min="15361" max="15361" width="10.125" style="372" customWidth="1"/>
    <col min="15362" max="15362" width="8.125" style="372" customWidth="1"/>
    <col min="15363" max="15379" width="7.5" style="372" customWidth="1"/>
    <col min="15380" max="15380" width="6.5" style="372" customWidth="1"/>
    <col min="15381" max="15381" width="10.125" style="372" customWidth="1"/>
    <col min="15382" max="15398" width="8.875" style="372" customWidth="1"/>
    <col min="15399" max="15616" width="12.125" style="372"/>
    <col min="15617" max="15617" width="10.125" style="372" customWidth="1"/>
    <col min="15618" max="15618" width="8.125" style="372" customWidth="1"/>
    <col min="15619" max="15635" width="7.5" style="372" customWidth="1"/>
    <col min="15636" max="15636" width="6.5" style="372" customWidth="1"/>
    <col min="15637" max="15637" width="10.125" style="372" customWidth="1"/>
    <col min="15638" max="15654" width="8.875" style="372" customWidth="1"/>
    <col min="15655" max="15872" width="12.125" style="372"/>
    <col min="15873" max="15873" width="10.125" style="372" customWidth="1"/>
    <col min="15874" max="15874" width="8.125" style="372" customWidth="1"/>
    <col min="15875" max="15891" width="7.5" style="372" customWidth="1"/>
    <col min="15892" max="15892" width="6.5" style="372" customWidth="1"/>
    <col min="15893" max="15893" width="10.125" style="372" customWidth="1"/>
    <col min="15894" max="15910" width="8.875" style="372" customWidth="1"/>
    <col min="15911" max="16128" width="12.125" style="372"/>
    <col min="16129" max="16129" width="10.125" style="372" customWidth="1"/>
    <col min="16130" max="16130" width="8.125" style="372" customWidth="1"/>
    <col min="16131" max="16147" width="7.5" style="372" customWidth="1"/>
    <col min="16148" max="16148" width="6.5" style="372" customWidth="1"/>
    <col min="16149" max="16149" width="10.125" style="372" customWidth="1"/>
    <col min="16150" max="16166" width="8.875" style="372" customWidth="1"/>
    <col min="16167" max="16384" width="12.125" style="372"/>
  </cols>
  <sheetData>
    <row r="1" spans="1:40" ht="16.5" customHeight="1">
      <c r="A1" s="1940" t="s">
        <v>1276</v>
      </c>
      <c r="B1" s="1940"/>
      <c r="P1" s="2014" t="s">
        <v>685</v>
      </c>
      <c r="Q1" s="2014"/>
      <c r="R1" s="1917" t="s">
        <v>1277</v>
      </c>
      <c r="S1" s="2015"/>
      <c r="T1" s="2016"/>
      <c r="U1" s="1940" t="s">
        <v>1276</v>
      </c>
      <c r="V1" s="1940"/>
      <c r="W1" s="371"/>
      <c r="AH1" s="2014" t="s">
        <v>685</v>
      </c>
      <c r="AI1" s="2014"/>
      <c r="AJ1" s="1917" t="s">
        <v>1278</v>
      </c>
      <c r="AK1" s="2015"/>
      <c r="AL1" s="2016"/>
    </row>
    <row r="2" spans="1:40" ht="16.5" customHeight="1">
      <c r="A2" s="1940"/>
      <c r="B2" s="1940"/>
      <c r="P2" s="2014"/>
      <c r="Q2" s="2014"/>
      <c r="R2" s="2017"/>
      <c r="S2" s="2018"/>
      <c r="T2" s="2019"/>
      <c r="U2" s="1940"/>
      <c r="V2" s="1940"/>
      <c r="W2" s="371"/>
      <c r="AH2" s="2014"/>
      <c r="AI2" s="2014"/>
      <c r="AJ2" s="2017"/>
      <c r="AK2" s="2018"/>
      <c r="AL2" s="2019"/>
      <c r="AM2" s="107" t="s">
        <v>62</v>
      </c>
    </row>
    <row r="3" spans="1:40" s="371" customFormat="1" ht="27" customHeight="1">
      <c r="A3" s="2020" t="s">
        <v>889</v>
      </c>
      <c r="B3" s="2020"/>
      <c r="C3" s="500" t="s">
        <v>890</v>
      </c>
      <c r="D3" s="501"/>
      <c r="E3" s="501"/>
      <c r="F3" s="501"/>
      <c r="G3" s="501"/>
      <c r="H3" s="501"/>
      <c r="I3" s="501"/>
      <c r="J3" s="501"/>
      <c r="K3" s="501"/>
      <c r="L3" s="501"/>
      <c r="M3" s="501"/>
      <c r="N3" s="501"/>
      <c r="O3" s="501"/>
      <c r="P3" s="2014" t="s">
        <v>849</v>
      </c>
      <c r="Q3" s="2014"/>
      <c r="R3" s="2013" t="s">
        <v>1279</v>
      </c>
      <c r="S3" s="2013"/>
      <c r="T3" s="2013"/>
      <c r="U3" s="2020" t="s">
        <v>1280</v>
      </c>
      <c r="V3" s="2020"/>
      <c r="W3" s="500" t="s">
        <v>890</v>
      </c>
      <c r="X3" s="501"/>
      <c r="Y3" s="501"/>
      <c r="Z3" s="501"/>
      <c r="AA3" s="501"/>
      <c r="AB3" s="501"/>
      <c r="AC3" s="501"/>
      <c r="AD3" s="501"/>
      <c r="AE3" s="501"/>
      <c r="AF3" s="501"/>
      <c r="AG3" s="501"/>
      <c r="AH3" s="2014" t="s">
        <v>849</v>
      </c>
      <c r="AI3" s="2014"/>
      <c r="AJ3" s="2013" t="s">
        <v>1279</v>
      </c>
      <c r="AK3" s="2013"/>
      <c r="AL3" s="2013"/>
    </row>
    <row r="4" spans="1:40" ht="19.5" customHeight="1">
      <c r="A4" s="370"/>
      <c r="B4" s="502"/>
      <c r="C4" s="427"/>
      <c r="F4" s="427"/>
      <c r="U4" s="370"/>
      <c r="V4" s="370"/>
      <c r="W4" s="502"/>
      <c r="X4" s="427"/>
    </row>
    <row r="5" spans="1:40" ht="26.25" customHeight="1">
      <c r="A5" s="2004" t="s">
        <v>1281</v>
      </c>
      <c r="B5" s="2005"/>
      <c r="C5" s="2005"/>
      <c r="D5" s="2005"/>
      <c r="E5" s="2005"/>
      <c r="F5" s="2005"/>
      <c r="G5" s="2005"/>
      <c r="H5" s="2005"/>
      <c r="I5" s="2005"/>
      <c r="J5" s="2005"/>
      <c r="K5" s="2005"/>
      <c r="L5" s="2005"/>
      <c r="M5" s="2005"/>
      <c r="N5" s="2005"/>
      <c r="O5" s="2005"/>
      <c r="P5" s="2005"/>
      <c r="Q5" s="2005"/>
      <c r="R5" s="2005"/>
      <c r="S5" s="2005"/>
      <c r="T5" s="2005"/>
      <c r="U5" s="2004" t="s">
        <v>1282</v>
      </c>
      <c r="V5" s="2005"/>
      <c r="W5" s="2005"/>
      <c r="X5" s="2005"/>
      <c r="Y5" s="2005"/>
      <c r="Z5" s="2005"/>
      <c r="AA5" s="2005"/>
      <c r="AB5" s="2005"/>
      <c r="AC5" s="2005"/>
      <c r="AD5" s="2005"/>
      <c r="AE5" s="2005"/>
      <c r="AF5" s="2005"/>
      <c r="AG5" s="2005"/>
      <c r="AH5" s="2005"/>
      <c r="AI5" s="2005"/>
      <c r="AJ5" s="2005"/>
      <c r="AK5" s="2005"/>
      <c r="AL5" s="2005"/>
    </row>
    <row r="6" spans="1:40" ht="8.25" customHeight="1">
      <c r="A6" s="402"/>
      <c r="B6" s="403"/>
      <c r="C6" s="403"/>
      <c r="D6" s="403"/>
      <c r="E6" s="403"/>
      <c r="F6" s="403"/>
      <c r="G6" s="403"/>
      <c r="H6" s="403"/>
      <c r="I6" s="403"/>
      <c r="J6" s="403"/>
      <c r="K6" s="403"/>
      <c r="L6" s="403"/>
      <c r="M6" s="403"/>
      <c r="N6" s="403"/>
      <c r="O6" s="403"/>
      <c r="P6" s="403"/>
      <c r="U6" s="402"/>
      <c r="V6" s="403"/>
      <c r="W6" s="403"/>
      <c r="X6" s="403"/>
      <c r="Y6" s="403"/>
      <c r="Z6" s="403"/>
      <c r="AA6" s="403"/>
      <c r="AB6" s="403"/>
      <c r="AC6" s="403"/>
      <c r="AD6" s="403"/>
      <c r="AE6" s="403"/>
      <c r="AF6" s="403"/>
      <c r="AG6" s="403"/>
    </row>
    <row r="7" spans="1:40" ht="17.25" customHeight="1">
      <c r="A7" s="1921" t="s">
        <v>1283</v>
      </c>
      <c r="B7" s="1921"/>
      <c r="C7" s="1921"/>
      <c r="D7" s="1921"/>
      <c r="E7" s="1921"/>
      <c r="F7" s="1921"/>
      <c r="G7" s="1921"/>
      <c r="H7" s="1921"/>
      <c r="I7" s="1921"/>
      <c r="J7" s="1921"/>
      <c r="K7" s="1921"/>
      <c r="L7" s="1921"/>
      <c r="M7" s="1921"/>
      <c r="N7" s="1921"/>
      <c r="O7" s="1921"/>
      <c r="P7" s="1921"/>
      <c r="Q7" s="1921"/>
      <c r="R7" s="1921"/>
      <c r="S7" s="1922" t="s">
        <v>1284</v>
      </c>
      <c r="T7" s="1922"/>
      <c r="U7" s="1921" t="s">
        <v>1285</v>
      </c>
      <c r="V7" s="1921"/>
      <c r="W7" s="1921"/>
      <c r="X7" s="1921"/>
      <c r="Y7" s="1921"/>
      <c r="Z7" s="1921"/>
      <c r="AA7" s="1921"/>
      <c r="AB7" s="1921"/>
      <c r="AC7" s="1921"/>
      <c r="AD7" s="1921"/>
      <c r="AE7" s="1921"/>
      <c r="AF7" s="1921"/>
      <c r="AG7" s="1921"/>
      <c r="AH7" s="1921"/>
      <c r="AI7" s="1921"/>
      <c r="AJ7" s="1921"/>
      <c r="AK7" s="1922" t="s">
        <v>1284</v>
      </c>
      <c r="AL7" s="1922"/>
      <c r="AM7" s="376"/>
      <c r="AN7" s="376"/>
    </row>
    <row r="8" spans="1:40" s="376" customFormat="1" ht="24.95" customHeight="1">
      <c r="A8" s="1923" t="s">
        <v>1286</v>
      </c>
      <c r="B8" s="2025" t="s">
        <v>1287</v>
      </c>
      <c r="C8" s="2026"/>
      <c r="D8" s="2027"/>
      <c r="E8" s="2030" t="s">
        <v>1288</v>
      </c>
      <c r="F8" s="2031"/>
      <c r="G8" s="2031"/>
      <c r="H8" s="2031"/>
      <c r="I8" s="2031"/>
      <c r="J8" s="2031"/>
      <c r="K8" s="2031"/>
      <c r="L8" s="2031"/>
      <c r="M8" s="2031"/>
      <c r="N8" s="2031"/>
      <c r="O8" s="2031"/>
      <c r="P8" s="2031"/>
      <c r="Q8" s="2031"/>
      <c r="R8" s="2031"/>
      <c r="S8" s="2031"/>
      <c r="T8" s="2032"/>
      <c r="U8" s="1919" t="s">
        <v>1286</v>
      </c>
      <c r="V8" s="2030" t="s">
        <v>1289</v>
      </c>
      <c r="W8" s="2031"/>
      <c r="X8" s="2031"/>
      <c r="Y8" s="2031"/>
      <c r="Z8" s="2031"/>
      <c r="AA8" s="2031"/>
      <c r="AB8" s="2031"/>
      <c r="AC8" s="2031"/>
      <c r="AD8" s="2031"/>
      <c r="AE8" s="2031"/>
      <c r="AF8" s="2031"/>
      <c r="AG8" s="2031"/>
      <c r="AH8" s="2031"/>
      <c r="AI8" s="2031"/>
      <c r="AJ8" s="2031"/>
      <c r="AK8" s="2034"/>
      <c r="AL8" s="2021" t="s">
        <v>1290</v>
      </c>
    </row>
    <row r="9" spans="1:40" s="376" customFormat="1" ht="30.75" customHeight="1">
      <c r="A9" s="1924"/>
      <c r="B9" s="2028"/>
      <c r="C9" s="1921"/>
      <c r="D9" s="2029"/>
      <c r="E9" s="2024" t="s">
        <v>1291</v>
      </c>
      <c r="F9" s="2024"/>
      <c r="G9" s="2024" t="s">
        <v>1292</v>
      </c>
      <c r="H9" s="2024"/>
      <c r="I9" s="2024" t="s">
        <v>1293</v>
      </c>
      <c r="J9" s="2024"/>
      <c r="K9" s="2024" t="s">
        <v>1294</v>
      </c>
      <c r="L9" s="2024"/>
      <c r="M9" s="2024" t="s">
        <v>1295</v>
      </c>
      <c r="N9" s="2024"/>
      <c r="O9" s="2030" t="s">
        <v>1296</v>
      </c>
      <c r="P9" s="2032"/>
      <c r="Q9" s="2024" t="s">
        <v>1297</v>
      </c>
      <c r="R9" s="2024"/>
      <c r="S9" s="2024" t="s">
        <v>1298</v>
      </c>
      <c r="T9" s="2024"/>
      <c r="U9" s="2033"/>
      <c r="V9" s="2032" t="s">
        <v>1291</v>
      </c>
      <c r="W9" s="2024"/>
      <c r="X9" s="2030" t="s">
        <v>1299</v>
      </c>
      <c r="Y9" s="2032"/>
      <c r="Z9" s="2030" t="s">
        <v>1300</v>
      </c>
      <c r="AA9" s="2032"/>
      <c r="AB9" s="2024" t="s">
        <v>1301</v>
      </c>
      <c r="AC9" s="2024"/>
      <c r="AD9" s="2024" t="s">
        <v>1302</v>
      </c>
      <c r="AE9" s="2024"/>
      <c r="AF9" s="2024" t="s">
        <v>1303</v>
      </c>
      <c r="AG9" s="2024"/>
      <c r="AH9" s="2024" t="s">
        <v>1304</v>
      </c>
      <c r="AI9" s="2024"/>
      <c r="AJ9" s="2030" t="s">
        <v>1298</v>
      </c>
      <c r="AK9" s="2031"/>
      <c r="AL9" s="2022"/>
    </row>
    <row r="10" spans="1:40" s="376" customFormat="1" ht="33" customHeight="1">
      <c r="A10" s="1925"/>
      <c r="B10" s="503" t="s">
        <v>867</v>
      </c>
      <c r="C10" s="464" t="s">
        <v>1305</v>
      </c>
      <c r="D10" s="464" t="s">
        <v>1306</v>
      </c>
      <c r="E10" s="464" t="s">
        <v>1305</v>
      </c>
      <c r="F10" s="464" t="s">
        <v>1306</v>
      </c>
      <c r="G10" s="464" t="s">
        <v>1305</v>
      </c>
      <c r="H10" s="464" t="s">
        <v>1306</v>
      </c>
      <c r="I10" s="464" t="s">
        <v>1305</v>
      </c>
      <c r="J10" s="464" t="s">
        <v>1306</v>
      </c>
      <c r="K10" s="464" t="s">
        <v>1305</v>
      </c>
      <c r="L10" s="464" t="s">
        <v>1306</v>
      </c>
      <c r="M10" s="464" t="s">
        <v>1305</v>
      </c>
      <c r="N10" s="464" t="s">
        <v>1306</v>
      </c>
      <c r="O10" s="464" t="s">
        <v>1305</v>
      </c>
      <c r="P10" s="464" t="s">
        <v>1306</v>
      </c>
      <c r="Q10" s="464" t="s">
        <v>1305</v>
      </c>
      <c r="R10" s="464" t="s">
        <v>1306</v>
      </c>
      <c r="S10" s="464" t="s">
        <v>1305</v>
      </c>
      <c r="T10" s="464" t="s">
        <v>1306</v>
      </c>
      <c r="U10" s="1920"/>
      <c r="V10" s="463" t="s">
        <v>1305</v>
      </c>
      <c r="W10" s="464" t="s">
        <v>1306</v>
      </c>
      <c r="X10" s="464" t="s">
        <v>1305</v>
      </c>
      <c r="Y10" s="464" t="s">
        <v>1306</v>
      </c>
      <c r="Z10" s="464" t="s">
        <v>1305</v>
      </c>
      <c r="AA10" s="464" t="s">
        <v>1306</v>
      </c>
      <c r="AB10" s="464" t="s">
        <v>1305</v>
      </c>
      <c r="AC10" s="464" t="s">
        <v>1306</v>
      </c>
      <c r="AD10" s="464" t="s">
        <v>1305</v>
      </c>
      <c r="AE10" s="464" t="s">
        <v>1306</v>
      </c>
      <c r="AF10" s="464" t="s">
        <v>1305</v>
      </c>
      <c r="AG10" s="464" t="s">
        <v>1306</v>
      </c>
      <c r="AH10" s="464" t="s">
        <v>1305</v>
      </c>
      <c r="AI10" s="464" t="s">
        <v>1306</v>
      </c>
      <c r="AJ10" s="464" t="s">
        <v>1305</v>
      </c>
      <c r="AK10" s="465" t="s">
        <v>1306</v>
      </c>
      <c r="AL10" s="2023"/>
    </row>
    <row r="11" spans="1:40" ht="21.95" customHeight="1">
      <c r="A11" s="504" t="s">
        <v>1307</v>
      </c>
      <c r="B11" s="409"/>
      <c r="C11" s="409"/>
      <c r="D11" s="409"/>
      <c r="E11" s="409"/>
      <c r="F11" s="409"/>
      <c r="G11" s="409"/>
      <c r="H11" s="409"/>
      <c r="I11" s="409"/>
      <c r="J11" s="409"/>
      <c r="K11" s="409"/>
      <c r="L11" s="409"/>
      <c r="M11" s="409"/>
      <c r="N11" s="409"/>
      <c r="O11" s="409"/>
      <c r="P11" s="409"/>
      <c r="Q11" s="409"/>
      <c r="R11" s="409"/>
      <c r="S11" s="409"/>
      <c r="T11" s="409"/>
      <c r="U11" s="505" t="s">
        <v>1307</v>
      </c>
      <c r="V11" s="506"/>
      <c r="W11" s="507"/>
      <c r="X11" s="507"/>
      <c r="Y11" s="507"/>
      <c r="Z11" s="507"/>
      <c r="AA11" s="507"/>
      <c r="AB11" s="507"/>
      <c r="AC11" s="507"/>
      <c r="AD11" s="507"/>
      <c r="AE11" s="507"/>
      <c r="AF11" s="507"/>
      <c r="AG11" s="507"/>
      <c r="AH11" s="507"/>
      <c r="AI11" s="507"/>
      <c r="AJ11" s="507"/>
      <c r="AK11" s="507"/>
      <c r="AL11" s="508"/>
    </row>
    <row r="12" spans="1:40" ht="21.95" customHeight="1">
      <c r="A12" s="408" t="s">
        <v>961</v>
      </c>
      <c r="B12" s="411"/>
      <c r="C12" s="411"/>
      <c r="D12" s="411"/>
      <c r="E12" s="411"/>
      <c r="F12" s="411"/>
      <c r="G12" s="411"/>
      <c r="H12" s="411"/>
      <c r="I12" s="411"/>
      <c r="J12" s="411"/>
      <c r="K12" s="411"/>
      <c r="L12" s="411"/>
      <c r="M12" s="411"/>
      <c r="N12" s="411"/>
      <c r="O12" s="411"/>
      <c r="P12" s="411"/>
      <c r="Q12" s="411"/>
      <c r="R12" s="411"/>
      <c r="S12" s="411"/>
      <c r="T12" s="411"/>
      <c r="U12" s="509" t="s">
        <v>961</v>
      </c>
      <c r="V12" s="510"/>
      <c r="W12" s="412"/>
      <c r="X12" s="412"/>
      <c r="Y12" s="412"/>
      <c r="Z12" s="412"/>
      <c r="AA12" s="412"/>
      <c r="AB12" s="412"/>
      <c r="AC12" s="412"/>
      <c r="AD12" s="412"/>
      <c r="AE12" s="412"/>
      <c r="AF12" s="412"/>
      <c r="AG12" s="412"/>
      <c r="AH12" s="412"/>
      <c r="AI12" s="412"/>
      <c r="AJ12" s="412"/>
      <c r="AK12" s="412"/>
      <c r="AL12" s="511"/>
    </row>
    <row r="13" spans="1:40" ht="21.95" customHeight="1">
      <c r="A13" s="408" t="s">
        <v>962</v>
      </c>
      <c r="B13" s="411"/>
      <c r="C13" s="411"/>
      <c r="D13" s="411"/>
      <c r="E13" s="411"/>
      <c r="F13" s="411"/>
      <c r="G13" s="411"/>
      <c r="H13" s="411"/>
      <c r="I13" s="411"/>
      <c r="J13" s="411"/>
      <c r="K13" s="411"/>
      <c r="L13" s="411"/>
      <c r="M13" s="411"/>
      <c r="N13" s="411"/>
      <c r="O13" s="411"/>
      <c r="P13" s="411"/>
      <c r="Q13" s="411"/>
      <c r="R13" s="411"/>
      <c r="S13" s="411"/>
      <c r="T13" s="411"/>
      <c r="U13" s="509" t="s">
        <v>962</v>
      </c>
      <c r="V13" s="510"/>
      <c r="W13" s="412"/>
      <c r="X13" s="412"/>
      <c r="Y13" s="412"/>
      <c r="Z13" s="412"/>
      <c r="AA13" s="412"/>
      <c r="AB13" s="412"/>
      <c r="AC13" s="412"/>
      <c r="AD13" s="412"/>
      <c r="AE13" s="412"/>
      <c r="AF13" s="412"/>
      <c r="AG13" s="412"/>
      <c r="AH13" s="412"/>
      <c r="AI13" s="412"/>
      <c r="AJ13" s="412"/>
      <c r="AK13" s="412"/>
      <c r="AL13" s="511"/>
    </row>
    <row r="14" spans="1:40" ht="21.95" customHeight="1">
      <c r="A14" s="413" t="s">
        <v>909</v>
      </c>
      <c r="B14" s="411"/>
      <c r="C14" s="411"/>
      <c r="D14" s="411"/>
      <c r="E14" s="411"/>
      <c r="F14" s="411"/>
      <c r="G14" s="411"/>
      <c r="H14" s="411"/>
      <c r="I14" s="411"/>
      <c r="J14" s="411"/>
      <c r="K14" s="411"/>
      <c r="L14" s="411"/>
      <c r="M14" s="411"/>
      <c r="N14" s="411"/>
      <c r="O14" s="411"/>
      <c r="P14" s="411"/>
      <c r="Q14" s="411"/>
      <c r="R14" s="411"/>
      <c r="S14" s="411"/>
      <c r="T14" s="411"/>
      <c r="U14" s="512" t="s">
        <v>909</v>
      </c>
      <c r="V14" s="510"/>
      <c r="W14" s="412"/>
      <c r="X14" s="412"/>
      <c r="Y14" s="412"/>
      <c r="Z14" s="412"/>
      <c r="AA14" s="412"/>
      <c r="AB14" s="412"/>
      <c r="AC14" s="412"/>
      <c r="AD14" s="412"/>
      <c r="AE14" s="412"/>
      <c r="AF14" s="412"/>
      <c r="AG14" s="412"/>
      <c r="AH14" s="412"/>
      <c r="AI14" s="412"/>
      <c r="AJ14" s="412"/>
      <c r="AK14" s="412"/>
      <c r="AL14" s="511"/>
    </row>
    <row r="15" spans="1:40" ht="21.95" customHeight="1">
      <c r="A15" s="408" t="s">
        <v>963</v>
      </c>
      <c r="B15" s="411"/>
      <c r="C15" s="411"/>
      <c r="D15" s="411"/>
      <c r="E15" s="411"/>
      <c r="F15" s="411"/>
      <c r="G15" s="411"/>
      <c r="H15" s="411"/>
      <c r="I15" s="411"/>
      <c r="J15" s="411"/>
      <c r="K15" s="411"/>
      <c r="L15" s="411"/>
      <c r="M15" s="411"/>
      <c r="N15" s="411"/>
      <c r="O15" s="411"/>
      <c r="P15" s="411"/>
      <c r="Q15" s="411"/>
      <c r="R15" s="411"/>
      <c r="S15" s="411"/>
      <c r="T15" s="411"/>
      <c r="U15" s="509" t="s">
        <v>963</v>
      </c>
      <c r="V15" s="510"/>
      <c r="W15" s="412"/>
      <c r="X15" s="412"/>
      <c r="Y15" s="412"/>
      <c r="Z15" s="412"/>
      <c r="AA15" s="412"/>
      <c r="AB15" s="412"/>
      <c r="AC15" s="412"/>
      <c r="AD15" s="412"/>
      <c r="AE15" s="412"/>
      <c r="AF15" s="412"/>
      <c r="AG15" s="412"/>
      <c r="AH15" s="412"/>
      <c r="AI15" s="412"/>
      <c r="AJ15" s="412"/>
      <c r="AK15" s="412"/>
      <c r="AL15" s="511"/>
    </row>
    <row r="16" spans="1:40" ht="21.95" customHeight="1">
      <c r="A16" s="408" t="s">
        <v>964</v>
      </c>
      <c r="B16" s="411"/>
      <c r="C16" s="411"/>
      <c r="D16" s="411"/>
      <c r="E16" s="411"/>
      <c r="F16" s="411"/>
      <c r="G16" s="411"/>
      <c r="H16" s="411"/>
      <c r="I16" s="411"/>
      <c r="J16" s="411"/>
      <c r="K16" s="411"/>
      <c r="L16" s="411"/>
      <c r="M16" s="411"/>
      <c r="N16" s="411"/>
      <c r="O16" s="411"/>
      <c r="P16" s="411"/>
      <c r="Q16" s="411"/>
      <c r="R16" s="411"/>
      <c r="S16" s="411"/>
      <c r="T16" s="411"/>
      <c r="U16" s="509" t="s">
        <v>964</v>
      </c>
      <c r="V16" s="510"/>
      <c r="W16" s="412"/>
      <c r="X16" s="412"/>
      <c r="Y16" s="412"/>
      <c r="Z16" s="412"/>
      <c r="AA16" s="412"/>
      <c r="AB16" s="412"/>
      <c r="AC16" s="412"/>
      <c r="AD16" s="412"/>
      <c r="AE16" s="412"/>
      <c r="AF16" s="412"/>
      <c r="AG16" s="412"/>
      <c r="AH16" s="412"/>
      <c r="AI16" s="412"/>
      <c r="AJ16" s="412"/>
      <c r="AK16" s="412"/>
      <c r="AL16" s="511"/>
    </row>
    <row r="17" spans="1:38" ht="21.95" customHeight="1">
      <c r="A17" s="413" t="s">
        <v>965</v>
      </c>
      <c r="B17" s="411">
        <v>36</v>
      </c>
      <c r="C17" s="411">
        <v>19</v>
      </c>
      <c r="D17" s="411">
        <v>17</v>
      </c>
      <c r="E17" s="411">
        <v>7</v>
      </c>
      <c r="F17" s="411">
        <v>5</v>
      </c>
      <c r="G17" s="411">
        <v>3</v>
      </c>
      <c r="H17" s="411">
        <v>2</v>
      </c>
      <c r="I17" s="411">
        <v>2</v>
      </c>
      <c r="J17" s="411">
        <v>0</v>
      </c>
      <c r="K17" s="411">
        <v>0</v>
      </c>
      <c r="L17" s="411">
        <v>0</v>
      </c>
      <c r="M17" s="411">
        <v>0</v>
      </c>
      <c r="N17" s="411">
        <v>0</v>
      </c>
      <c r="O17" s="411">
        <v>0</v>
      </c>
      <c r="P17" s="411">
        <v>0</v>
      </c>
      <c r="Q17" s="411">
        <v>0</v>
      </c>
      <c r="R17" s="411">
        <v>0</v>
      </c>
      <c r="S17" s="411">
        <v>2</v>
      </c>
      <c r="T17" s="411">
        <v>3</v>
      </c>
      <c r="U17" s="512" t="s">
        <v>965</v>
      </c>
      <c r="V17" s="510">
        <v>12</v>
      </c>
      <c r="W17" s="412">
        <v>12</v>
      </c>
      <c r="X17" s="412">
        <v>0</v>
      </c>
      <c r="Y17" s="412">
        <v>0</v>
      </c>
      <c r="Z17" s="412">
        <v>0</v>
      </c>
      <c r="AA17" s="412">
        <v>0</v>
      </c>
      <c r="AB17" s="412">
        <v>11</v>
      </c>
      <c r="AC17" s="412">
        <v>11</v>
      </c>
      <c r="AD17" s="412">
        <v>0</v>
      </c>
      <c r="AE17" s="412">
        <v>1</v>
      </c>
      <c r="AF17" s="412">
        <v>1</v>
      </c>
      <c r="AG17" s="412">
        <v>0</v>
      </c>
      <c r="AH17" s="412">
        <v>0</v>
      </c>
      <c r="AI17" s="412">
        <v>0</v>
      </c>
      <c r="AJ17" s="412">
        <v>0</v>
      </c>
      <c r="AK17" s="412">
        <v>0</v>
      </c>
      <c r="AL17" s="511"/>
    </row>
    <row r="18" spans="1:38" ht="21.95" customHeight="1">
      <c r="A18" s="408" t="s">
        <v>966</v>
      </c>
      <c r="B18" s="411"/>
      <c r="C18" s="411"/>
      <c r="D18" s="411"/>
      <c r="E18" s="411"/>
      <c r="F18" s="411"/>
      <c r="G18" s="411"/>
      <c r="H18" s="411"/>
      <c r="I18" s="411"/>
      <c r="J18" s="411"/>
      <c r="K18" s="411"/>
      <c r="L18" s="411"/>
      <c r="M18" s="411"/>
      <c r="N18" s="411"/>
      <c r="O18" s="411"/>
      <c r="P18" s="411"/>
      <c r="Q18" s="411"/>
      <c r="R18" s="411"/>
      <c r="S18" s="411"/>
      <c r="T18" s="411"/>
      <c r="U18" s="509" t="s">
        <v>966</v>
      </c>
      <c r="V18" s="510"/>
      <c r="W18" s="412"/>
      <c r="X18" s="412"/>
      <c r="Y18" s="412"/>
      <c r="Z18" s="412"/>
      <c r="AA18" s="412"/>
      <c r="AB18" s="412"/>
      <c r="AC18" s="412"/>
      <c r="AD18" s="412"/>
      <c r="AE18" s="412"/>
      <c r="AF18" s="412"/>
      <c r="AG18" s="412"/>
      <c r="AH18" s="412"/>
      <c r="AI18" s="412"/>
      <c r="AJ18" s="412"/>
      <c r="AK18" s="412"/>
      <c r="AL18" s="511"/>
    </row>
    <row r="19" spans="1:38" ht="21.95" customHeight="1">
      <c r="A19" s="408" t="s">
        <v>967</v>
      </c>
      <c r="B19" s="411"/>
      <c r="C19" s="411"/>
      <c r="D19" s="411"/>
      <c r="E19" s="411"/>
      <c r="F19" s="411"/>
      <c r="G19" s="411"/>
      <c r="H19" s="411"/>
      <c r="I19" s="411"/>
      <c r="J19" s="411"/>
      <c r="K19" s="411"/>
      <c r="L19" s="411"/>
      <c r="M19" s="411"/>
      <c r="N19" s="411"/>
      <c r="O19" s="411"/>
      <c r="P19" s="411"/>
      <c r="Q19" s="411"/>
      <c r="R19" s="411"/>
      <c r="S19" s="411"/>
      <c r="T19" s="411"/>
      <c r="U19" s="509" t="s">
        <v>967</v>
      </c>
      <c r="V19" s="510"/>
      <c r="W19" s="412"/>
      <c r="X19" s="412"/>
      <c r="Y19" s="412"/>
      <c r="Z19" s="412"/>
      <c r="AA19" s="412"/>
      <c r="AB19" s="412"/>
      <c r="AC19" s="412"/>
      <c r="AD19" s="412"/>
      <c r="AE19" s="412"/>
      <c r="AF19" s="412"/>
      <c r="AG19" s="412"/>
      <c r="AH19" s="412"/>
      <c r="AI19" s="412"/>
      <c r="AJ19" s="412"/>
      <c r="AK19" s="412"/>
      <c r="AL19" s="511"/>
    </row>
    <row r="20" spans="1:38" ht="21.95" customHeight="1">
      <c r="A20" s="408" t="s">
        <v>968</v>
      </c>
      <c r="B20" s="411"/>
      <c r="C20" s="411"/>
      <c r="D20" s="411"/>
      <c r="E20" s="411"/>
      <c r="F20" s="411"/>
      <c r="G20" s="411"/>
      <c r="H20" s="411"/>
      <c r="I20" s="411"/>
      <c r="J20" s="411"/>
      <c r="K20" s="411"/>
      <c r="L20" s="411"/>
      <c r="M20" s="411"/>
      <c r="N20" s="411"/>
      <c r="O20" s="411"/>
      <c r="P20" s="411"/>
      <c r="Q20" s="411"/>
      <c r="R20" s="411"/>
      <c r="S20" s="411"/>
      <c r="T20" s="411"/>
      <c r="U20" s="509" t="s">
        <v>968</v>
      </c>
      <c r="V20" s="510"/>
      <c r="W20" s="412"/>
      <c r="X20" s="412"/>
      <c r="Y20" s="412"/>
      <c r="Z20" s="412"/>
      <c r="AA20" s="412"/>
      <c r="AB20" s="412"/>
      <c r="AC20" s="412"/>
      <c r="AD20" s="412"/>
      <c r="AE20" s="412"/>
      <c r="AF20" s="412"/>
      <c r="AG20" s="412"/>
      <c r="AH20" s="412"/>
      <c r="AI20" s="412"/>
      <c r="AJ20" s="412"/>
      <c r="AK20" s="412"/>
      <c r="AL20" s="511"/>
    </row>
    <row r="21" spans="1:38" ht="21.95" customHeight="1">
      <c r="A21" s="513" t="s">
        <v>969</v>
      </c>
      <c r="B21" s="411"/>
      <c r="C21" s="411"/>
      <c r="D21" s="411"/>
      <c r="E21" s="411"/>
      <c r="F21" s="411"/>
      <c r="G21" s="411"/>
      <c r="H21" s="411"/>
      <c r="I21" s="411"/>
      <c r="J21" s="411"/>
      <c r="K21" s="411"/>
      <c r="L21" s="411"/>
      <c r="M21" s="411"/>
      <c r="N21" s="411"/>
      <c r="O21" s="411"/>
      <c r="P21" s="411"/>
      <c r="Q21" s="411"/>
      <c r="R21" s="411"/>
      <c r="S21" s="411"/>
      <c r="T21" s="411"/>
      <c r="U21" s="514" t="s">
        <v>969</v>
      </c>
      <c r="V21" s="510"/>
      <c r="W21" s="412"/>
      <c r="X21" s="412"/>
      <c r="Y21" s="412"/>
      <c r="Z21" s="412"/>
      <c r="AA21" s="412"/>
      <c r="AB21" s="412"/>
      <c r="AC21" s="412"/>
      <c r="AD21" s="412"/>
      <c r="AE21" s="412"/>
      <c r="AF21" s="412"/>
      <c r="AG21" s="412"/>
      <c r="AH21" s="412"/>
      <c r="AI21" s="412"/>
      <c r="AJ21" s="412"/>
      <c r="AK21" s="412"/>
      <c r="AL21" s="511"/>
    </row>
    <row r="22" spans="1:38" ht="21.95" customHeight="1">
      <c r="A22" s="408" t="s">
        <v>970</v>
      </c>
      <c r="B22" s="411"/>
      <c r="C22" s="411"/>
      <c r="D22" s="411"/>
      <c r="E22" s="411"/>
      <c r="F22" s="411"/>
      <c r="G22" s="411"/>
      <c r="H22" s="411"/>
      <c r="I22" s="411"/>
      <c r="J22" s="411"/>
      <c r="K22" s="411"/>
      <c r="L22" s="411"/>
      <c r="M22" s="411"/>
      <c r="N22" s="411"/>
      <c r="O22" s="411"/>
      <c r="P22" s="411"/>
      <c r="Q22" s="411"/>
      <c r="R22" s="411"/>
      <c r="S22" s="411"/>
      <c r="T22" s="411"/>
      <c r="U22" s="509" t="s">
        <v>970</v>
      </c>
      <c r="V22" s="510"/>
      <c r="W22" s="412"/>
      <c r="X22" s="412"/>
      <c r="Y22" s="412"/>
      <c r="Z22" s="412"/>
      <c r="AA22" s="412"/>
      <c r="AB22" s="412"/>
      <c r="AC22" s="412"/>
      <c r="AD22" s="412"/>
      <c r="AE22" s="412"/>
      <c r="AF22" s="412"/>
      <c r="AG22" s="412"/>
      <c r="AH22" s="412"/>
      <c r="AI22" s="412"/>
      <c r="AJ22" s="412"/>
      <c r="AK22" s="515"/>
      <c r="AL22" s="511"/>
    </row>
    <row r="23" spans="1:38" ht="21.95" customHeight="1">
      <c r="A23" s="408" t="s">
        <v>971</v>
      </c>
      <c r="B23" s="411"/>
      <c r="C23" s="411"/>
      <c r="D23" s="411"/>
      <c r="E23" s="411"/>
      <c r="F23" s="411"/>
      <c r="G23" s="411"/>
      <c r="H23" s="411"/>
      <c r="I23" s="411"/>
      <c r="J23" s="411"/>
      <c r="K23" s="411"/>
      <c r="L23" s="411"/>
      <c r="M23" s="411"/>
      <c r="N23" s="411"/>
      <c r="O23" s="411"/>
      <c r="P23" s="411"/>
      <c r="Q23" s="411"/>
      <c r="R23" s="411"/>
      <c r="S23" s="411"/>
      <c r="T23" s="411"/>
      <c r="U23" s="509" t="s">
        <v>971</v>
      </c>
      <c r="V23" s="510"/>
      <c r="W23" s="412"/>
      <c r="X23" s="412"/>
      <c r="Y23" s="412"/>
      <c r="Z23" s="412"/>
      <c r="AA23" s="412"/>
      <c r="AB23" s="412"/>
      <c r="AC23" s="412"/>
      <c r="AD23" s="412"/>
      <c r="AE23" s="412"/>
      <c r="AF23" s="412"/>
      <c r="AG23" s="412"/>
      <c r="AH23" s="412"/>
      <c r="AI23" s="412"/>
      <c r="AJ23" s="412"/>
      <c r="AK23" s="515"/>
      <c r="AL23" s="511"/>
    </row>
    <row r="24" spans="1:38" ht="21.95" customHeight="1">
      <c r="A24" s="408" t="s">
        <v>972</v>
      </c>
      <c r="B24" s="416"/>
      <c r="C24" s="411"/>
      <c r="D24" s="411"/>
      <c r="E24" s="411"/>
      <c r="F24" s="411"/>
      <c r="G24" s="411"/>
      <c r="H24" s="411"/>
      <c r="I24" s="411"/>
      <c r="J24" s="411"/>
      <c r="K24" s="411"/>
      <c r="L24" s="411"/>
      <c r="M24" s="411"/>
      <c r="N24" s="411"/>
      <c r="O24" s="411"/>
      <c r="P24" s="411"/>
      <c r="Q24" s="411"/>
      <c r="R24" s="411"/>
      <c r="S24" s="411"/>
      <c r="T24" s="411"/>
      <c r="U24" s="509" t="s">
        <v>972</v>
      </c>
      <c r="V24" s="510"/>
      <c r="W24" s="412"/>
      <c r="X24" s="412"/>
      <c r="Y24" s="412"/>
      <c r="Z24" s="412"/>
      <c r="AA24" s="412"/>
      <c r="AB24" s="412"/>
      <c r="AC24" s="412"/>
      <c r="AD24" s="412"/>
      <c r="AE24" s="412"/>
      <c r="AF24" s="412"/>
      <c r="AG24" s="412"/>
      <c r="AH24" s="412"/>
      <c r="AI24" s="412"/>
      <c r="AJ24" s="412"/>
      <c r="AK24" s="515"/>
      <c r="AL24" s="511"/>
    </row>
    <row r="25" spans="1:38" ht="22.5" customHeight="1">
      <c r="A25" s="408" t="s">
        <v>973</v>
      </c>
      <c r="B25" s="416"/>
      <c r="C25" s="411"/>
      <c r="D25" s="411"/>
      <c r="E25" s="411"/>
      <c r="F25" s="411"/>
      <c r="G25" s="411"/>
      <c r="H25" s="411"/>
      <c r="I25" s="411"/>
      <c r="J25" s="411"/>
      <c r="K25" s="411"/>
      <c r="L25" s="411"/>
      <c r="M25" s="411"/>
      <c r="N25" s="411"/>
      <c r="O25" s="411"/>
      <c r="P25" s="411"/>
      <c r="Q25" s="411"/>
      <c r="R25" s="411"/>
      <c r="S25" s="411"/>
      <c r="T25" s="411"/>
      <c r="U25" s="509" t="s">
        <v>973</v>
      </c>
      <c r="V25" s="516"/>
      <c r="W25" s="517"/>
      <c r="X25" s="518"/>
      <c r="Y25" s="519"/>
      <c r="Z25" s="519"/>
      <c r="AA25" s="518"/>
      <c r="AB25" s="519"/>
      <c r="AC25" s="519"/>
      <c r="AD25" s="518"/>
      <c r="AE25" s="517"/>
      <c r="AF25" s="517"/>
      <c r="AG25" s="520"/>
      <c r="AH25" s="521"/>
      <c r="AI25" s="522"/>
      <c r="AJ25" s="519"/>
      <c r="AK25" s="515"/>
      <c r="AL25" s="523"/>
    </row>
    <row r="26" spans="1:38" s="535" customFormat="1" ht="21.95" customHeight="1">
      <c r="A26" s="524" t="s">
        <v>974</v>
      </c>
      <c r="B26" s="525"/>
      <c r="C26" s="414"/>
      <c r="D26" s="414"/>
      <c r="E26" s="414"/>
      <c r="F26" s="414"/>
      <c r="G26" s="414"/>
      <c r="H26" s="414"/>
      <c r="I26" s="414"/>
      <c r="J26" s="414"/>
      <c r="K26" s="414"/>
      <c r="L26" s="414"/>
      <c r="M26" s="414"/>
      <c r="N26" s="414"/>
      <c r="O26" s="414"/>
      <c r="P26" s="414"/>
      <c r="Q26" s="414"/>
      <c r="R26" s="414"/>
      <c r="S26" s="414"/>
      <c r="T26" s="414"/>
      <c r="U26" s="526" t="s">
        <v>974</v>
      </c>
      <c r="V26" s="527"/>
      <c r="W26" s="528"/>
      <c r="X26" s="529"/>
      <c r="Y26" s="530"/>
      <c r="Z26" s="528"/>
      <c r="AA26" s="529"/>
      <c r="AB26" s="529"/>
      <c r="AC26" s="528"/>
      <c r="AD26" s="528"/>
      <c r="AE26" s="529"/>
      <c r="AF26" s="528"/>
      <c r="AG26" s="529"/>
      <c r="AH26" s="531"/>
      <c r="AI26" s="528"/>
      <c r="AJ26" s="532"/>
      <c r="AK26" s="533"/>
      <c r="AL26" s="534"/>
    </row>
    <row r="27" spans="1:38" ht="17.25" customHeight="1">
      <c r="A27" s="408" t="s">
        <v>975</v>
      </c>
      <c r="B27" s="416"/>
      <c r="C27" s="411"/>
      <c r="D27" s="411"/>
      <c r="E27" s="411"/>
      <c r="F27" s="411"/>
      <c r="G27" s="411"/>
      <c r="H27" s="411"/>
      <c r="I27" s="411"/>
      <c r="J27" s="411"/>
      <c r="K27" s="411"/>
      <c r="L27" s="411"/>
      <c r="M27" s="411"/>
      <c r="N27" s="411"/>
      <c r="O27" s="411"/>
      <c r="P27" s="411"/>
      <c r="Q27" s="411"/>
      <c r="R27" s="411"/>
      <c r="S27" s="411"/>
      <c r="T27" s="411"/>
      <c r="U27" s="509" t="s">
        <v>975</v>
      </c>
      <c r="V27" s="536"/>
      <c r="W27" s="518"/>
      <c r="X27" s="518"/>
      <c r="Y27" s="518"/>
      <c r="Z27" s="517"/>
      <c r="AA27" s="518"/>
      <c r="AB27" s="518"/>
      <c r="AC27" s="517"/>
      <c r="AD27" s="517"/>
      <c r="AE27" s="537"/>
      <c r="AF27" s="517"/>
      <c r="AG27" s="518"/>
      <c r="AH27" s="517"/>
      <c r="AI27" s="517"/>
      <c r="AJ27" s="517"/>
      <c r="AK27" s="538"/>
      <c r="AL27" s="539"/>
    </row>
    <row r="28" spans="1:38">
      <c r="U28" s="426"/>
      <c r="V28" s="371"/>
      <c r="W28" s="371"/>
      <c r="X28" s="371"/>
      <c r="Y28" s="371"/>
      <c r="Z28" s="371"/>
      <c r="AA28" s="371"/>
      <c r="AB28" s="371"/>
      <c r="AC28" s="371"/>
      <c r="AD28" s="371"/>
      <c r="AE28" s="371"/>
      <c r="AF28" s="371"/>
      <c r="AG28" s="371"/>
      <c r="AH28" s="371"/>
    </row>
    <row r="29" spans="1:38">
      <c r="A29" s="389" t="s">
        <v>711</v>
      </c>
      <c r="B29" s="371"/>
      <c r="C29" s="371"/>
      <c r="E29" s="389" t="s">
        <v>744</v>
      </c>
      <c r="F29" s="371"/>
      <c r="I29" s="371" t="s">
        <v>922</v>
      </c>
      <c r="J29" s="371"/>
      <c r="L29" s="371"/>
      <c r="N29" s="391" t="s">
        <v>923</v>
      </c>
      <c r="U29" s="389" t="s">
        <v>711</v>
      </c>
      <c r="V29" s="371"/>
      <c r="W29" s="371"/>
      <c r="Y29" s="389" t="s">
        <v>744</v>
      </c>
      <c r="Z29" s="371"/>
      <c r="AC29" s="371" t="s">
        <v>922</v>
      </c>
      <c r="AD29" s="371"/>
      <c r="AF29" s="371"/>
      <c r="AH29" s="391" t="s">
        <v>923</v>
      </c>
    </row>
    <row r="30" spans="1:38">
      <c r="F30" s="371"/>
      <c r="I30" s="371" t="s">
        <v>924</v>
      </c>
      <c r="J30" s="371"/>
      <c r="K30" s="393"/>
      <c r="L30" s="371"/>
      <c r="N30" s="371"/>
      <c r="Z30" s="371"/>
      <c r="AC30" s="371" t="s">
        <v>924</v>
      </c>
      <c r="AD30" s="371"/>
      <c r="AE30" s="393"/>
      <c r="AF30" s="371"/>
      <c r="AH30" s="371"/>
    </row>
    <row r="31" spans="1:38">
      <c r="A31" s="426" t="s">
        <v>977</v>
      </c>
      <c r="B31" s="371"/>
      <c r="C31" s="371"/>
      <c r="D31" s="371"/>
      <c r="E31" s="371"/>
      <c r="F31" s="371"/>
      <c r="G31" s="371"/>
      <c r="H31" s="371"/>
      <c r="I31" s="371"/>
      <c r="J31" s="371"/>
      <c r="K31" s="371"/>
      <c r="L31" s="371"/>
      <c r="M31" s="371"/>
      <c r="N31" s="371"/>
      <c r="U31" s="540" t="s">
        <v>977</v>
      </c>
      <c r="V31" s="371"/>
      <c r="W31" s="371"/>
      <c r="X31" s="371"/>
      <c r="Y31" s="371"/>
      <c r="Z31" s="371"/>
      <c r="AA31" s="371"/>
      <c r="AB31" s="371"/>
      <c r="AC31" s="371"/>
      <c r="AD31" s="371"/>
      <c r="AE31" s="371"/>
      <c r="AF31" s="371"/>
      <c r="AG31" s="371"/>
      <c r="AH31" s="371"/>
    </row>
    <row r="32" spans="1:38">
      <c r="A32" s="540" t="s">
        <v>1308</v>
      </c>
      <c r="B32" s="371"/>
      <c r="C32" s="371"/>
      <c r="D32" s="371"/>
      <c r="E32" s="371"/>
      <c r="F32" s="371"/>
      <c r="G32" s="371"/>
      <c r="H32" s="371"/>
      <c r="I32" s="371"/>
      <c r="J32" s="371"/>
      <c r="K32" s="371"/>
      <c r="L32" s="371"/>
      <c r="M32" s="371"/>
      <c r="N32" s="371"/>
      <c r="U32" s="540" t="s">
        <v>978</v>
      </c>
      <c r="V32" s="371"/>
      <c r="W32" s="371"/>
      <c r="X32" s="371"/>
      <c r="Y32" s="371"/>
      <c r="Z32" s="371"/>
      <c r="AA32" s="371"/>
      <c r="AB32" s="371"/>
      <c r="AC32" s="371"/>
      <c r="AD32" s="371"/>
      <c r="AE32" s="371"/>
      <c r="AF32" s="371"/>
      <c r="AG32" s="371"/>
      <c r="AH32" s="371"/>
    </row>
    <row r="33" spans="1:34">
      <c r="A33" s="426"/>
      <c r="B33" s="371"/>
      <c r="C33" s="371"/>
      <c r="D33" s="371"/>
      <c r="E33" s="371"/>
      <c r="F33" s="371"/>
      <c r="G33" s="371"/>
      <c r="H33" s="371"/>
      <c r="I33" s="371"/>
      <c r="J33" s="371"/>
      <c r="K33" s="371"/>
      <c r="L33" s="371"/>
      <c r="M33" s="371"/>
      <c r="N33" s="371"/>
      <c r="U33" s="426"/>
      <c r="V33" s="371"/>
      <c r="W33" s="371"/>
      <c r="X33" s="371"/>
      <c r="Y33" s="371"/>
      <c r="Z33" s="371"/>
      <c r="AA33" s="371"/>
      <c r="AB33" s="371"/>
      <c r="AC33" s="371"/>
      <c r="AD33" s="371"/>
      <c r="AE33" s="371"/>
      <c r="AF33" s="371"/>
      <c r="AG33" s="371"/>
      <c r="AH33" s="371"/>
    </row>
    <row r="34" spans="1:34">
      <c r="A34" s="540"/>
      <c r="B34" s="371"/>
      <c r="C34" s="371"/>
      <c r="D34" s="371"/>
      <c r="E34" s="371"/>
      <c r="F34" s="371"/>
      <c r="G34" s="371"/>
      <c r="H34" s="371"/>
      <c r="I34" s="371"/>
      <c r="J34" s="371"/>
      <c r="K34" s="371"/>
      <c r="L34" s="371"/>
      <c r="M34" s="371"/>
      <c r="N34" s="371"/>
      <c r="U34" s="540"/>
      <c r="V34" s="371"/>
      <c r="W34" s="371"/>
      <c r="X34" s="371"/>
      <c r="Y34" s="371"/>
      <c r="Z34" s="371"/>
      <c r="AA34" s="371"/>
      <c r="AB34" s="371"/>
      <c r="AC34" s="371"/>
      <c r="AD34" s="371"/>
      <c r="AE34" s="371"/>
      <c r="AF34" s="371"/>
      <c r="AG34" s="371"/>
      <c r="AH34" s="371"/>
    </row>
    <row r="35" spans="1:34">
      <c r="U35" s="540"/>
      <c r="V35" s="371"/>
      <c r="W35" s="371"/>
      <c r="X35" s="371"/>
      <c r="Y35" s="371"/>
      <c r="Z35" s="371"/>
      <c r="AA35" s="371"/>
      <c r="AB35" s="371"/>
      <c r="AC35" s="371"/>
      <c r="AD35" s="371"/>
      <c r="AE35" s="371"/>
      <c r="AF35" s="371"/>
      <c r="AG35" s="371"/>
      <c r="AH35" s="371"/>
    </row>
  </sheetData>
  <mergeCells count="40">
    <mergeCell ref="A8:A10"/>
    <mergeCell ref="B8:D9"/>
    <mergeCell ref="E8:T8"/>
    <mergeCell ref="U8:U10"/>
    <mergeCell ref="V8:AK8"/>
    <mergeCell ref="AJ9:AK9"/>
    <mergeCell ref="M9:N9"/>
    <mergeCell ref="O9:P9"/>
    <mergeCell ref="Q9:R9"/>
    <mergeCell ref="S9:T9"/>
    <mergeCell ref="V9:W9"/>
    <mergeCell ref="X9:Y9"/>
    <mergeCell ref="Z9:AA9"/>
    <mergeCell ref="AB9:AC9"/>
    <mergeCell ref="AD9:AE9"/>
    <mergeCell ref="AF9:AG9"/>
    <mergeCell ref="AL8:AL10"/>
    <mergeCell ref="E9:F9"/>
    <mergeCell ref="G9:H9"/>
    <mergeCell ref="I9:J9"/>
    <mergeCell ref="K9:L9"/>
    <mergeCell ref="AH9:AI9"/>
    <mergeCell ref="A5:T5"/>
    <mergeCell ref="U5:AL5"/>
    <mergeCell ref="A7:R7"/>
    <mergeCell ref="S7:T7"/>
    <mergeCell ref="U7:AJ7"/>
    <mergeCell ref="AK7:AL7"/>
    <mergeCell ref="AJ3:AL3"/>
    <mergeCell ref="A1:B2"/>
    <mergeCell ref="P1:Q2"/>
    <mergeCell ref="R1:T2"/>
    <mergeCell ref="U1:V2"/>
    <mergeCell ref="AH1:AI2"/>
    <mergeCell ref="AJ1:AL2"/>
    <mergeCell ref="A3:B3"/>
    <mergeCell ref="P3:Q3"/>
    <mergeCell ref="R3:T3"/>
    <mergeCell ref="U3:V3"/>
    <mergeCell ref="AH3:AI3"/>
  </mergeCells>
  <phoneticPr fontId="4" type="noConversion"/>
  <hyperlinks>
    <hyperlink ref="AM2" location="預告統計資料發布時間表!A1" display="回發布時間表" xr:uid="{3C5EF1EB-6517-42A2-9FDC-1EDED58332EA}"/>
  </hyperlinks>
  <printOptions horizontalCentered="1"/>
  <pageMargins left="0.55118110236220474" right="0.51181102362204722" top="0.35433070866141736" bottom="0.35433070866141736" header="0.51181102362204722" footer="0.51181102362204722"/>
  <pageSetup paperSize="9" scale="77" orientation="landscape" r:id="rId1"/>
  <headerFooter alignWithMargins="0"/>
  <colBreaks count="1" manualBreakCount="1">
    <brk id="20" max="28" man="1"/>
  </colBreaks>
  <legacyDrawing r:id="rId2"/>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D845CF-3B1A-40B7-9590-95690C1EBBC6}">
  <sheetPr>
    <pageSetUpPr fitToPage="1"/>
  </sheetPr>
  <dimension ref="A1:O26"/>
  <sheetViews>
    <sheetView zoomScale="85" zoomScaleNormal="85" workbookViewId="0">
      <selection activeCell="L1" sqref="L1"/>
    </sheetView>
  </sheetViews>
  <sheetFormatPr defaultColWidth="9" defaultRowHeight="16.5"/>
  <cols>
    <col min="1" max="1" width="7.375" style="548" customWidth="1"/>
    <col min="2" max="2" width="7.875" style="548" customWidth="1"/>
    <col min="3" max="3" width="33.625" style="548" customWidth="1"/>
    <col min="4" max="10" width="14.625" style="548" customWidth="1"/>
    <col min="11" max="11" width="16.5" style="548" customWidth="1"/>
    <col min="12" max="12" width="14.625" style="548" customWidth="1"/>
    <col min="13" max="13" width="13.125" style="548" customWidth="1"/>
    <col min="14" max="15" width="14.125" style="548" customWidth="1"/>
    <col min="16" max="16384" width="9" style="548"/>
  </cols>
  <sheetData>
    <row r="1" spans="1:15" ht="19.5">
      <c r="A1" s="2036" t="s">
        <v>1318</v>
      </c>
      <c r="B1" s="2037"/>
      <c r="C1" s="543"/>
      <c r="D1" s="544"/>
      <c r="E1" s="544"/>
      <c r="F1" s="544"/>
      <c r="G1" s="545"/>
      <c r="H1" s="545"/>
      <c r="I1" s="546" t="s">
        <v>846</v>
      </c>
      <c r="J1" s="2038" t="s">
        <v>1319</v>
      </c>
      <c r="K1" s="2039"/>
      <c r="L1" s="107" t="s">
        <v>62</v>
      </c>
    </row>
    <row r="2" spans="1:15" ht="19.5">
      <c r="A2" s="2036" t="s">
        <v>1320</v>
      </c>
      <c r="B2" s="2037"/>
      <c r="C2" s="549" t="s">
        <v>1321</v>
      </c>
      <c r="D2" s="550"/>
      <c r="E2" s="550"/>
      <c r="F2" s="550"/>
      <c r="G2" s="551"/>
      <c r="H2" s="551"/>
      <c r="I2" s="546" t="s">
        <v>1322</v>
      </c>
      <c r="J2" s="2040" t="s">
        <v>1323</v>
      </c>
      <c r="K2" s="2041"/>
      <c r="L2" s="547"/>
    </row>
    <row r="3" spans="1:15" ht="32.25">
      <c r="A3" s="2042" t="s">
        <v>1324</v>
      </c>
      <c r="B3" s="2042"/>
      <c r="C3" s="2042"/>
      <c r="D3" s="2042"/>
      <c r="E3" s="2042"/>
      <c r="F3" s="2042"/>
      <c r="G3" s="2042"/>
      <c r="H3" s="2042"/>
      <c r="I3" s="2042"/>
      <c r="J3" s="2042"/>
      <c r="K3" s="2042"/>
      <c r="L3" s="552"/>
      <c r="M3" s="552"/>
      <c r="N3" s="552"/>
      <c r="O3" s="552"/>
    </row>
    <row r="4" spans="1:15" ht="20.25" customHeight="1">
      <c r="A4" s="2035" t="s">
        <v>1325</v>
      </c>
      <c r="B4" s="2035"/>
      <c r="C4" s="2035"/>
      <c r="D4" s="2035"/>
      <c r="E4" s="2035"/>
      <c r="F4" s="2035"/>
      <c r="G4" s="2035"/>
      <c r="H4" s="2035"/>
      <c r="I4" s="2035"/>
      <c r="J4" s="2035"/>
      <c r="K4" s="2035"/>
      <c r="L4" s="553"/>
      <c r="M4" s="553"/>
      <c r="N4" s="553"/>
      <c r="O4" s="553"/>
    </row>
    <row r="5" spans="1:15" ht="22.5" customHeight="1">
      <c r="A5" s="543" t="s">
        <v>1326</v>
      </c>
      <c r="B5" s="543"/>
      <c r="C5" s="543"/>
      <c r="D5" s="550"/>
      <c r="E5" s="550"/>
      <c r="F5" s="550"/>
      <c r="G5" s="550"/>
      <c r="H5" s="554"/>
      <c r="I5" s="554"/>
      <c r="J5" s="555"/>
      <c r="K5" s="554" t="s">
        <v>1327</v>
      </c>
    </row>
    <row r="6" spans="1:15" ht="22.5" customHeight="1">
      <c r="A6" s="2072" t="s">
        <v>1328</v>
      </c>
      <c r="B6" s="2072"/>
      <c r="C6" s="2072"/>
      <c r="D6" s="2036" t="s">
        <v>1329</v>
      </c>
      <c r="E6" s="2065"/>
      <c r="F6" s="2065"/>
      <c r="G6" s="2065"/>
      <c r="H6" s="2065"/>
      <c r="I6" s="2078"/>
      <c r="J6" s="2043" t="s">
        <v>1330</v>
      </c>
      <c r="K6" s="2044"/>
    </row>
    <row r="7" spans="1:15" ht="19.5" customHeight="1">
      <c r="A7" s="2035"/>
      <c r="B7" s="2035"/>
      <c r="C7" s="2035"/>
      <c r="D7" s="2045" t="s">
        <v>1331</v>
      </c>
      <c r="E7" s="2046"/>
      <c r="F7" s="2046"/>
      <c r="G7" s="2046"/>
      <c r="H7" s="2047"/>
      <c r="I7" s="2048" t="s">
        <v>1332</v>
      </c>
      <c r="J7" s="2051" t="s">
        <v>1333</v>
      </c>
      <c r="K7" s="2054" t="s">
        <v>1334</v>
      </c>
    </row>
    <row r="8" spans="1:15" ht="16.5" customHeight="1">
      <c r="A8" s="2035"/>
      <c r="B8" s="2035"/>
      <c r="C8" s="2035"/>
      <c r="D8" s="2057" t="s">
        <v>1335</v>
      </c>
      <c r="E8" s="2059" t="s">
        <v>1336</v>
      </c>
      <c r="F8" s="2060" t="s">
        <v>1337</v>
      </c>
      <c r="G8" s="2062" t="s">
        <v>1338</v>
      </c>
      <c r="H8" s="2060" t="s">
        <v>1339</v>
      </c>
      <c r="I8" s="2049"/>
      <c r="J8" s="2052"/>
      <c r="K8" s="2055"/>
    </row>
    <row r="9" spans="1:15" ht="66.75" customHeight="1">
      <c r="A9" s="2075"/>
      <c r="B9" s="2075"/>
      <c r="C9" s="2075"/>
      <c r="D9" s="2058"/>
      <c r="E9" s="2059"/>
      <c r="F9" s="2061"/>
      <c r="G9" s="2063"/>
      <c r="H9" s="2061"/>
      <c r="I9" s="2050"/>
      <c r="J9" s="2053"/>
      <c r="K9" s="2056"/>
    </row>
    <row r="10" spans="1:15" ht="39.75" customHeight="1">
      <c r="A10" s="2070" t="s">
        <v>1340</v>
      </c>
      <c r="B10" s="2070"/>
      <c r="C10" s="2071"/>
      <c r="D10" s="557">
        <v>17354</v>
      </c>
      <c r="E10" s="558">
        <v>11904</v>
      </c>
      <c r="F10" s="559">
        <v>1336</v>
      </c>
      <c r="G10" s="559">
        <v>0</v>
      </c>
      <c r="H10" s="560">
        <v>4114</v>
      </c>
      <c r="I10" s="561">
        <v>2239</v>
      </c>
      <c r="J10" s="562">
        <v>0</v>
      </c>
      <c r="K10" s="563">
        <v>0</v>
      </c>
    </row>
    <row r="11" spans="1:15" ht="22.5" customHeight="1">
      <c r="A11" s="549" t="s">
        <v>1341</v>
      </c>
      <c r="B11" s="549"/>
      <c r="C11" s="549"/>
      <c r="D11" s="550"/>
      <c r="E11" s="550"/>
      <c r="F11" s="550"/>
      <c r="G11" s="550"/>
      <c r="H11" s="549"/>
      <c r="I11" s="549"/>
      <c r="J11" s="554"/>
      <c r="K11" s="554"/>
      <c r="L11" s="564"/>
      <c r="M11" s="564"/>
    </row>
    <row r="12" spans="1:15" ht="22.5" customHeight="1">
      <c r="A12" s="2072" t="s">
        <v>1328</v>
      </c>
      <c r="B12" s="2072"/>
      <c r="C12" s="2073"/>
      <c r="D12" s="2077" t="s">
        <v>1329</v>
      </c>
      <c r="E12" s="2072"/>
      <c r="F12" s="2072"/>
      <c r="G12" s="2072"/>
      <c r="H12" s="2072"/>
      <c r="I12" s="2048"/>
      <c r="J12" s="2064" t="s">
        <v>1330</v>
      </c>
      <c r="K12" s="2065"/>
      <c r="L12" s="107"/>
    </row>
    <row r="13" spans="1:15" ht="19.5" customHeight="1">
      <c r="A13" s="2035"/>
      <c r="B13" s="2035"/>
      <c r="C13" s="2074"/>
      <c r="D13" s="2045" t="s">
        <v>1342</v>
      </c>
      <c r="E13" s="2046"/>
      <c r="F13" s="2046"/>
      <c r="G13" s="2046"/>
      <c r="H13" s="2046"/>
      <c r="I13" s="2066"/>
      <c r="J13" s="2051" t="s">
        <v>1333</v>
      </c>
      <c r="K13" s="2067" t="s">
        <v>1334</v>
      </c>
    </row>
    <row r="14" spans="1:15" ht="16.5" customHeight="1">
      <c r="A14" s="2035"/>
      <c r="B14" s="2035"/>
      <c r="C14" s="2074"/>
      <c r="D14" s="2057" t="s">
        <v>1335</v>
      </c>
      <c r="E14" s="2059" t="s">
        <v>1336</v>
      </c>
      <c r="F14" s="2079" t="s">
        <v>1337</v>
      </c>
      <c r="G14" s="2062" t="s">
        <v>1338</v>
      </c>
      <c r="H14" s="2081" t="s">
        <v>1343</v>
      </c>
      <c r="I14" s="2082"/>
      <c r="J14" s="2052"/>
      <c r="K14" s="2068"/>
    </row>
    <row r="15" spans="1:15" ht="88.5" customHeight="1">
      <c r="A15" s="2075"/>
      <c r="B15" s="2075"/>
      <c r="C15" s="2076"/>
      <c r="D15" s="2058"/>
      <c r="E15" s="2059"/>
      <c r="F15" s="2080"/>
      <c r="G15" s="2063"/>
      <c r="H15" s="2083"/>
      <c r="I15" s="2084"/>
      <c r="J15" s="2053"/>
      <c r="K15" s="2069"/>
    </row>
    <row r="16" spans="1:15" ht="39.75" customHeight="1">
      <c r="A16" s="2070" t="s">
        <v>1340</v>
      </c>
      <c r="B16" s="2070"/>
      <c r="C16" s="2071"/>
      <c r="D16" s="565">
        <v>17040</v>
      </c>
      <c r="E16" s="566">
        <v>11904</v>
      </c>
      <c r="F16" s="567">
        <v>1336</v>
      </c>
      <c r="G16" s="556">
        <v>0</v>
      </c>
      <c r="H16" s="2085">
        <v>3800</v>
      </c>
      <c r="I16" s="2086"/>
      <c r="J16" s="568">
        <v>0</v>
      </c>
      <c r="K16" s="555">
        <v>0</v>
      </c>
    </row>
    <row r="17" spans="1:11" ht="22.5" customHeight="1">
      <c r="A17" s="549" t="s">
        <v>1344</v>
      </c>
      <c r="B17" s="549"/>
      <c r="C17" s="549"/>
      <c r="D17" s="550"/>
      <c r="E17" s="550"/>
      <c r="F17" s="550"/>
      <c r="G17" s="554"/>
      <c r="H17" s="549"/>
      <c r="I17" s="569"/>
      <c r="J17" s="555"/>
      <c r="K17" s="554"/>
    </row>
    <row r="18" spans="1:11" ht="22.5" customHeight="1">
      <c r="A18" s="2072" t="s">
        <v>1328</v>
      </c>
      <c r="B18" s="2072"/>
      <c r="C18" s="2073"/>
      <c r="D18" s="2036" t="s">
        <v>1329</v>
      </c>
      <c r="E18" s="2065"/>
      <c r="F18" s="2065"/>
      <c r="G18" s="2065"/>
      <c r="H18" s="2065"/>
      <c r="I18" s="2078"/>
      <c r="J18" s="2089"/>
      <c r="K18" s="2090"/>
    </row>
    <row r="19" spans="1:11" ht="19.5" customHeight="1">
      <c r="A19" s="2035"/>
      <c r="B19" s="2035"/>
      <c r="C19" s="2074"/>
      <c r="D19" s="2045" t="s">
        <v>1342</v>
      </c>
      <c r="E19" s="2046"/>
      <c r="F19" s="2046"/>
      <c r="G19" s="2046"/>
      <c r="H19" s="2047"/>
      <c r="I19" s="2095" t="s">
        <v>1332</v>
      </c>
      <c r="J19" s="2091"/>
      <c r="K19" s="2092"/>
    </row>
    <row r="20" spans="1:11" ht="16.5" customHeight="1">
      <c r="A20" s="2035"/>
      <c r="B20" s="2035"/>
      <c r="C20" s="2074"/>
      <c r="D20" s="2098" t="s">
        <v>1335</v>
      </c>
      <c r="E20" s="2058" t="s">
        <v>1338</v>
      </c>
      <c r="F20" s="2099" t="s">
        <v>1345</v>
      </c>
      <c r="G20" s="2081" t="s">
        <v>1346</v>
      </c>
      <c r="H20" s="2100"/>
      <c r="I20" s="2096"/>
      <c r="J20" s="2091"/>
      <c r="K20" s="2092"/>
    </row>
    <row r="21" spans="1:11" ht="75.75" customHeight="1">
      <c r="A21" s="2075"/>
      <c r="B21" s="2075"/>
      <c r="C21" s="2076"/>
      <c r="D21" s="2058"/>
      <c r="E21" s="2059"/>
      <c r="F21" s="2063"/>
      <c r="G21" s="2083"/>
      <c r="H21" s="2101"/>
      <c r="I21" s="2097"/>
      <c r="J21" s="2091"/>
      <c r="K21" s="2092"/>
    </row>
    <row r="22" spans="1:11" ht="39.75" customHeight="1">
      <c r="A22" s="2070" t="s">
        <v>1340</v>
      </c>
      <c r="B22" s="2070"/>
      <c r="C22" s="2071"/>
      <c r="D22" s="565">
        <v>314</v>
      </c>
      <c r="E22" s="570">
        <v>0</v>
      </c>
      <c r="F22" s="556">
        <v>0</v>
      </c>
      <c r="G22" s="2087">
        <v>314</v>
      </c>
      <c r="H22" s="2088"/>
      <c r="I22" s="571">
        <v>2239</v>
      </c>
      <c r="J22" s="2093"/>
      <c r="K22" s="2094"/>
    </row>
    <row r="23" spans="1:11">
      <c r="A23" s="572" t="s">
        <v>1347</v>
      </c>
      <c r="C23" s="573" t="s">
        <v>1348</v>
      </c>
      <c r="E23" s="574" t="s">
        <v>745</v>
      </c>
      <c r="G23" s="574" t="s">
        <v>1349</v>
      </c>
      <c r="K23" s="574" t="s">
        <v>1350</v>
      </c>
    </row>
    <row r="24" spans="1:11">
      <c r="A24" s="575"/>
      <c r="C24" s="575"/>
      <c r="E24" s="574" t="s">
        <v>746</v>
      </c>
      <c r="F24" s="574"/>
      <c r="G24" s="574"/>
      <c r="H24" s="574"/>
    </row>
    <row r="25" spans="1:11" ht="19.5">
      <c r="A25" s="575" t="s">
        <v>1351</v>
      </c>
      <c r="B25" s="575"/>
      <c r="C25" s="543"/>
      <c r="D25" s="543"/>
      <c r="E25" s="553"/>
      <c r="F25" s="553"/>
      <c r="G25" s="553"/>
    </row>
    <row r="26" spans="1:11" ht="19.5">
      <c r="A26" s="575" t="s">
        <v>1352</v>
      </c>
      <c r="B26" s="575"/>
      <c r="C26" s="543"/>
      <c r="D26" s="543"/>
      <c r="E26" s="553"/>
      <c r="F26" s="553"/>
      <c r="G26" s="553"/>
    </row>
  </sheetData>
  <mergeCells count="43">
    <mergeCell ref="J18:K22"/>
    <mergeCell ref="D19:H19"/>
    <mergeCell ref="I19:I21"/>
    <mergeCell ref="D20:D21"/>
    <mergeCell ref="E20:E21"/>
    <mergeCell ref="F20:F21"/>
    <mergeCell ref="G20:H21"/>
    <mergeCell ref="A16:C16"/>
    <mergeCell ref="H16:I16"/>
    <mergeCell ref="G22:H22"/>
    <mergeCell ref="A18:C21"/>
    <mergeCell ref="D18:I18"/>
    <mergeCell ref="A22:C22"/>
    <mergeCell ref="A10:C10"/>
    <mergeCell ref="A12:C15"/>
    <mergeCell ref="D12:I12"/>
    <mergeCell ref="A6:C9"/>
    <mergeCell ref="D6:I6"/>
    <mergeCell ref="E14:E15"/>
    <mergeCell ref="F14:F15"/>
    <mergeCell ref="G14:G15"/>
    <mergeCell ref="H14:I15"/>
    <mergeCell ref="J12:K12"/>
    <mergeCell ref="D13:I13"/>
    <mergeCell ref="J13:J15"/>
    <mergeCell ref="K13:K15"/>
    <mergeCell ref="D14:D15"/>
    <mergeCell ref="J6:K6"/>
    <mergeCell ref="D7:H7"/>
    <mergeCell ref="I7:I9"/>
    <mergeCell ref="J7:J9"/>
    <mergeCell ref="K7:K9"/>
    <mergeCell ref="D8:D9"/>
    <mergeCell ref="E8:E9"/>
    <mergeCell ref="F8:F9"/>
    <mergeCell ref="G8:G9"/>
    <mergeCell ref="H8:H9"/>
    <mergeCell ref="A4:K4"/>
    <mergeCell ref="A1:B1"/>
    <mergeCell ref="J1:K1"/>
    <mergeCell ref="A2:B2"/>
    <mergeCell ref="J2:K2"/>
    <mergeCell ref="A3:K3"/>
  </mergeCells>
  <phoneticPr fontId="4" type="noConversion"/>
  <hyperlinks>
    <hyperlink ref="L1" location="預告統計資料發布時間表!A1" display="回發布時間表" xr:uid="{6C5544FB-C0E7-44E5-9FA2-C0C0C7CEF55C}"/>
  </hyperlinks>
  <printOptions horizontalCentered="1" verticalCentered="1"/>
  <pageMargins left="0.19685039370078741" right="0.19685039370078741" top="0.39370078740157483" bottom="0.39370078740157483" header="0.31496062992125984" footer="0.31496062992125984"/>
  <pageSetup paperSize="9" scale="75" orientation="landscape" horizontalDpi="4294967295" verticalDpi="4294967295" r:id="rId1"/>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0C1D96-3071-454A-A7F0-2AC28B934225}">
  <dimension ref="A1:M225"/>
  <sheetViews>
    <sheetView view="pageBreakPreview" zoomScale="76" zoomScaleNormal="76" zoomScaleSheetLayoutView="76" workbookViewId="0">
      <selection activeCell="M1" sqref="M1"/>
    </sheetView>
  </sheetViews>
  <sheetFormatPr defaultRowHeight="16.5"/>
  <cols>
    <col min="1" max="1" width="12.25" style="585" customWidth="1"/>
    <col min="2" max="3" width="11" style="585" customWidth="1"/>
    <col min="4" max="6" width="11" style="605" customWidth="1"/>
    <col min="7" max="10" width="11" style="585" customWidth="1"/>
    <col min="11" max="11" width="17.875" style="585" customWidth="1"/>
    <col min="12" max="12" width="20.75" style="585" customWidth="1"/>
    <col min="13" max="256" width="9" style="585"/>
    <col min="257" max="257" width="12.25" style="585" customWidth="1"/>
    <col min="258" max="266" width="11" style="585" customWidth="1"/>
    <col min="267" max="267" width="17.875" style="585" customWidth="1"/>
    <col min="268" max="268" width="20.75" style="585" customWidth="1"/>
    <col min="269" max="512" width="9" style="585"/>
    <col min="513" max="513" width="12.25" style="585" customWidth="1"/>
    <col min="514" max="522" width="11" style="585" customWidth="1"/>
    <col min="523" max="523" width="17.875" style="585" customWidth="1"/>
    <col min="524" max="524" width="20.75" style="585" customWidth="1"/>
    <col min="525" max="768" width="9" style="585"/>
    <col min="769" max="769" width="12.25" style="585" customWidth="1"/>
    <col min="770" max="778" width="11" style="585" customWidth="1"/>
    <col min="779" max="779" width="17.875" style="585" customWidth="1"/>
    <col min="780" max="780" width="20.75" style="585" customWidth="1"/>
    <col min="781" max="1024" width="9" style="585"/>
    <col min="1025" max="1025" width="12.25" style="585" customWidth="1"/>
    <col min="1026" max="1034" width="11" style="585" customWidth="1"/>
    <col min="1035" max="1035" width="17.875" style="585" customWidth="1"/>
    <col min="1036" max="1036" width="20.75" style="585" customWidth="1"/>
    <col min="1037" max="1280" width="9" style="585"/>
    <col min="1281" max="1281" width="12.25" style="585" customWidth="1"/>
    <col min="1282" max="1290" width="11" style="585" customWidth="1"/>
    <col min="1291" max="1291" width="17.875" style="585" customWidth="1"/>
    <col min="1292" max="1292" width="20.75" style="585" customWidth="1"/>
    <col min="1293" max="1536" width="9" style="585"/>
    <col min="1537" max="1537" width="12.25" style="585" customWidth="1"/>
    <col min="1538" max="1546" width="11" style="585" customWidth="1"/>
    <col min="1547" max="1547" width="17.875" style="585" customWidth="1"/>
    <col min="1548" max="1548" width="20.75" style="585" customWidth="1"/>
    <col min="1549" max="1792" width="9" style="585"/>
    <col min="1793" max="1793" width="12.25" style="585" customWidth="1"/>
    <col min="1794" max="1802" width="11" style="585" customWidth="1"/>
    <col min="1803" max="1803" width="17.875" style="585" customWidth="1"/>
    <col min="1804" max="1804" width="20.75" style="585" customWidth="1"/>
    <col min="1805" max="2048" width="9" style="585"/>
    <col min="2049" max="2049" width="12.25" style="585" customWidth="1"/>
    <col min="2050" max="2058" width="11" style="585" customWidth="1"/>
    <col min="2059" max="2059" width="17.875" style="585" customWidth="1"/>
    <col min="2060" max="2060" width="20.75" style="585" customWidth="1"/>
    <col min="2061" max="2304" width="9" style="585"/>
    <col min="2305" max="2305" width="12.25" style="585" customWidth="1"/>
    <col min="2306" max="2314" width="11" style="585" customWidth="1"/>
    <col min="2315" max="2315" width="17.875" style="585" customWidth="1"/>
    <col min="2316" max="2316" width="20.75" style="585" customWidth="1"/>
    <col min="2317" max="2560" width="9" style="585"/>
    <col min="2561" max="2561" width="12.25" style="585" customWidth="1"/>
    <col min="2562" max="2570" width="11" style="585" customWidth="1"/>
    <col min="2571" max="2571" width="17.875" style="585" customWidth="1"/>
    <col min="2572" max="2572" width="20.75" style="585" customWidth="1"/>
    <col min="2573" max="2816" width="9" style="585"/>
    <col min="2817" max="2817" width="12.25" style="585" customWidth="1"/>
    <col min="2818" max="2826" width="11" style="585" customWidth="1"/>
    <col min="2827" max="2827" width="17.875" style="585" customWidth="1"/>
    <col min="2828" max="2828" width="20.75" style="585" customWidth="1"/>
    <col min="2829" max="3072" width="9" style="585"/>
    <col min="3073" max="3073" width="12.25" style="585" customWidth="1"/>
    <col min="3074" max="3082" width="11" style="585" customWidth="1"/>
    <col min="3083" max="3083" width="17.875" style="585" customWidth="1"/>
    <col min="3084" max="3084" width="20.75" style="585" customWidth="1"/>
    <col min="3085" max="3328" width="9" style="585"/>
    <col min="3329" max="3329" width="12.25" style="585" customWidth="1"/>
    <col min="3330" max="3338" width="11" style="585" customWidth="1"/>
    <col min="3339" max="3339" width="17.875" style="585" customWidth="1"/>
    <col min="3340" max="3340" width="20.75" style="585" customWidth="1"/>
    <col min="3341" max="3584" width="9" style="585"/>
    <col min="3585" max="3585" width="12.25" style="585" customWidth="1"/>
    <col min="3586" max="3594" width="11" style="585" customWidth="1"/>
    <col min="3595" max="3595" width="17.875" style="585" customWidth="1"/>
    <col min="3596" max="3596" width="20.75" style="585" customWidth="1"/>
    <col min="3597" max="3840" width="9" style="585"/>
    <col min="3841" max="3841" width="12.25" style="585" customWidth="1"/>
    <col min="3842" max="3850" width="11" style="585" customWidth="1"/>
    <col min="3851" max="3851" width="17.875" style="585" customWidth="1"/>
    <col min="3852" max="3852" width="20.75" style="585" customWidth="1"/>
    <col min="3853" max="4096" width="9" style="585"/>
    <col min="4097" max="4097" width="12.25" style="585" customWidth="1"/>
    <col min="4098" max="4106" width="11" style="585" customWidth="1"/>
    <col min="4107" max="4107" width="17.875" style="585" customWidth="1"/>
    <col min="4108" max="4108" width="20.75" style="585" customWidth="1"/>
    <col min="4109" max="4352" width="9" style="585"/>
    <col min="4353" max="4353" width="12.25" style="585" customWidth="1"/>
    <col min="4354" max="4362" width="11" style="585" customWidth="1"/>
    <col min="4363" max="4363" width="17.875" style="585" customWidth="1"/>
    <col min="4364" max="4364" width="20.75" style="585" customWidth="1"/>
    <col min="4365" max="4608" width="9" style="585"/>
    <col min="4609" max="4609" width="12.25" style="585" customWidth="1"/>
    <col min="4610" max="4618" width="11" style="585" customWidth="1"/>
    <col min="4619" max="4619" width="17.875" style="585" customWidth="1"/>
    <col min="4620" max="4620" width="20.75" style="585" customWidth="1"/>
    <col min="4621" max="4864" width="9" style="585"/>
    <col min="4865" max="4865" width="12.25" style="585" customWidth="1"/>
    <col min="4866" max="4874" width="11" style="585" customWidth="1"/>
    <col min="4875" max="4875" width="17.875" style="585" customWidth="1"/>
    <col min="4876" max="4876" width="20.75" style="585" customWidth="1"/>
    <col min="4877" max="5120" width="9" style="585"/>
    <col min="5121" max="5121" width="12.25" style="585" customWidth="1"/>
    <col min="5122" max="5130" width="11" style="585" customWidth="1"/>
    <col min="5131" max="5131" width="17.875" style="585" customWidth="1"/>
    <col min="5132" max="5132" width="20.75" style="585" customWidth="1"/>
    <col min="5133" max="5376" width="9" style="585"/>
    <col min="5377" max="5377" width="12.25" style="585" customWidth="1"/>
    <col min="5378" max="5386" width="11" style="585" customWidth="1"/>
    <col min="5387" max="5387" width="17.875" style="585" customWidth="1"/>
    <col min="5388" max="5388" width="20.75" style="585" customWidth="1"/>
    <col min="5389" max="5632" width="9" style="585"/>
    <col min="5633" max="5633" width="12.25" style="585" customWidth="1"/>
    <col min="5634" max="5642" width="11" style="585" customWidth="1"/>
    <col min="5643" max="5643" width="17.875" style="585" customWidth="1"/>
    <col min="5644" max="5644" width="20.75" style="585" customWidth="1"/>
    <col min="5645" max="5888" width="9" style="585"/>
    <col min="5889" max="5889" width="12.25" style="585" customWidth="1"/>
    <col min="5890" max="5898" width="11" style="585" customWidth="1"/>
    <col min="5899" max="5899" width="17.875" style="585" customWidth="1"/>
    <col min="5900" max="5900" width="20.75" style="585" customWidth="1"/>
    <col min="5901" max="6144" width="9" style="585"/>
    <col min="6145" max="6145" width="12.25" style="585" customWidth="1"/>
    <col min="6146" max="6154" width="11" style="585" customWidth="1"/>
    <col min="6155" max="6155" width="17.875" style="585" customWidth="1"/>
    <col min="6156" max="6156" width="20.75" style="585" customWidth="1"/>
    <col min="6157" max="6400" width="9" style="585"/>
    <col min="6401" max="6401" width="12.25" style="585" customWidth="1"/>
    <col min="6402" max="6410" width="11" style="585" customWidth="1"/>
    <col min="6411" max="6411" width="17.875" style="585" customWidth="1"/>
    <col min="6412" max="6412" width="20.75" style="585" customWidth="1"/>
    <col min="6413" max="6656" width="9" style="585"/>
    <col min="6657" max="6657" width="12.25" style="585" customWidth="1"/>
    <col min="6658" max="6666" width="11" style="585" customWidth="1"/>
    <col min="6667" max="6667" width="17.875" style="585" customWidth="1"/>
    <col min="6668" max="6668" width="20.75" style="585" customWidth="1"/>
    <col min="6669" max="6912" width="9" style="585"/>
    <col min="6913" max="6913" width="12.25" style="585" customWidth="1"/>
    <col min="6914" max="6922" width="11" style="585" customWidth="1"/>
    <col min="6923" max="6923" width="17.875" style="585" customWidth="1"/>
    <col min="6924" max="6924" width="20.75" style="585" customWidth="1"/>
    <col min="6925" max="7168" width="9" style="585"/>
    <col min="7169" max="7169" width="12.25" style="585" customWidth="1"/>
    <col min="7170" max="7178" width="11" style="585" customWidth="1"/>
    <col min="7179" max="7179" width="17.875" style="585" customWidth="1"/>
    <col min="7180" max="7180" width="20.75" style="585" customWidth="1"/>
    <col min="7181" max="7424" width="9" style="585"/>
    <col min="7425" max="7425" width="12.25" style="585" customWidth="1"/>
    <col min="7426" max="7434" width="11" style="585" customWidth="1"/>
    <col min="7435" max="7435" width="17.875" style="585" customWidth="1"/>
    <col min="7436" max="7436" width="20.75" style="585" customWidth="1"/>
    <col min="7437" max="7680" width="9" style="585"/>
    <col min="7681" max="7681" width="12.25" style="585" customWidth="1"/>
    <col min="7682" max="7690" width="11" style="585" customWidth="1"/>
    <col min="7691" max="7691" width="17.875" style="585" customWidth="1"/>
    <col min="7692" max="7692" width="20.75" style="585" customWidth="1"/>
    <col min="7693" max="7936" width="9" style="585"/>
    <col min="7937" max="7937" width="12.25" style="585" customWidth="1"/>
    <col min="7938" max="7946" width="11" style="585" customWidth="1"/>
    <col min="7947" max="7947" width="17.875" style="585" customWidth="1"/>
    <col min="7948" max="7948" width="20.75" style="585" customWidth="1"/>
    <col min="7949" max="8192" width="9" style="585"/>
    <col min="8193" max="8193" width="12.25" style="585" customWidth="1"/>
    <col min="8194" max="8202" width="11" style="585" customWidth="1"/>
    <col min="8203" max="8203" width="17.875" style="585" customWidth="1"/>
    <col min="8204" max="8204" width="20.75" style="585" customWidth="1"/>
    <col min="8205" max="8448" width="9" style="585"/>
    <col min="8449" max="8449" width="12.25" style="585" customWidth="1"/>
    <col min="8450" max="8458" width="11" style="585" customWidth="1"/>
    <col min="8459" max="8459" width="17.875" style="585" customWidth="1"/>
    <col min="8460" max="8460" width="20.75" style="585" customWidth="1"/>
    <col min="8461" max="8704" width="9" style="585"/>
    <col min="8705" max="8705" width="12.25" style="585" customWidth="1"/>
    <col min="8706" max="8714" width="11" style="585" customWidth="1"/>
    <col min="8715" max="8715" width="17.875" style="585" customWidth="1"/>
    <col min="8716" max="8716" width="20.75" style="585" customWidth="1"/>
    <col min="8717" max="8960" width="9" style="585"/>
    <col min="8961" max="8961" width="12.25" style="585" customWidth="1"/>
    <col min="8962" max="8970" width="11" style="585" customWidth="1"/>
    <col min="8971" max="8971" width="17.875" style="585" customWidth="1"/>
    <col min="8972" max="8972" width="20.75" style="585" customWidth="1"/>
    <col min="8973" max="9216" width="9" style="585"/>
    <col min="9217" max="9217" width="12.25" style="585" customWidth="1"/>
    <col min="9218" max="9226" width="11" style="585" customWidth="1"/>
    <col min="9227" max="9227" width="17.875" style="585" customWidth="1"/>
    <col min="9228" max="9228" width="20.75" style="585" customWidth="1"/>
    <col min="9229" max="9472" width="9" style="585"/>
    <col min="9473" max="9473" width="12.25" style="585" customWidth="1"/>
    <col min="9474" max="9482" width="11" style="585" customWidth="1"/>
    <col min="9483" max="9483" width="17.875" style="585" customWidth="1"/>
    <col min="9484" max="9484" width="20.75" style="585" customWidth="1"/>
    <col min="9485" max="9728" width="9" style="585"/>
    <col min="9729" max="9729" width="12.25" style="585" customWidth="1"/>
    <col min="9730" max="9738" width="11" style="585" customWidth="1"/>
    <col min="9739" max="9739" width="17.875" style="585" customWidth="1"/>
    <col min="9740" max="9740" width="20.75" style="585" customWidth="1"/>
    <col min="9741" max="9984" width="9" style="585"/>
    <col min="9985" max="9985" width="12.25" style="585" customWidth="1"/>
    <col min="9986" max="9994" width="11" style="585" customWidth="1"/>
    <col min="9995" max="9995" width="17.875" style="585" customWidth="1"/>
    <col min="9996" max="9996" width="20.75" style="585" customWidth="1"/>
    <col min="9997" max="10240" width="9" style="585"/>
    <col min="10241" max="10241" width="12.25" style="585" customWidth="1"/>
    <col min="10242" max="10250" width="11" style="585" customWidth="1"/>
    <col min="10251" max="10251" width="17.875" style="585" customWidth="1"/>
    <col min="10252" max="10252" width="20.75" style="585" customWidth="1"/>
    <col min="10253" max="10496" width="9" style="585"/>
    <col min="10497" max="10497" width="12.25" style="585" customWidth="1"/>
    <col min="10498" max="10506" width="11" style="585" customWidth="1"/>
    <col min="10507" max="10507" width="17.875" style="585" customWidth="1"/>
    <col min="10508" max="10508" width="20.75" style="585" customWidth="1"/>
    <col min="10509" max="10752" width="9" style="585"/>
    <col min="10753" max="10753" width="12.25" style="585" customWidth="1"/>
    <col min="10754" max="10762" width="11" style="585" customWidth="1"/>
    <col min="10763" max="10763" width="17.875" style="585" customWidth="1"/>
    <col min="10764" max="10764" width="20.75" style="585" customWidth="1"/>
    <col min="10765" max="11008" width="9" style="585"/>
    <col min="11009" max="11009" width="12.25" style="585" customWidth="1"/>
    <col min="11010" max="11018" width="11" style="585" customWidth="1"/>
    <col min="11019" max="11019" width="17.875" style="585" customWidth="1"/>
    <col min="11020" max="11020" width="20.75" style="585" customWidth="1"/>
    <col min="11021" max="11264" width="9" style="585"/>
    <col min="11265" max="11265" width="12.25" style="585" customWidth="1"/>
    <col min="11266" max="11274" width="11" style="585" customWidth="1"/>
    <col min="11275" max="11275" width="17.875" style="585" customWidth="1"/>
    <col min="11276" max="11276" width="20.75" style="585" customWidth="1"/>
    <col min="11277" max="11520" width="9" style="585"/>
    <col min="11521" max="11521" width="12.25" style="585" customWidth="1"/>
    <col min="11522" max="11530" width="11" style="585" customWidth="1"/>
    <col min="11531" max="11531" width="17.875" style="585" customWidth="1"/>
    <col min="11532" max="11532" width="20.75" style="585" customWidth="1"/>
    <col min="11533" max="11776" width="9" style="585"/>
    <col min="11777" max="11777" width="12.25" style="585" customWidth="1"/>
    <col min="11778" max="11786" width="11" style="585" customWidth="1"/>
    <col min="11787" max="11787" width="17.875" style="585" customWidth="1"/>
    <col min="11788" max="11788" width="20.75" style="585" customWidth="1"/>
    <col min="11789" max="12032" width="9" style="585"/>
    <col min="12033" max="12033" width="12.25" style="585" customWidth="1"/>
    <col min="12034" max="12042" width="11" style="585" customWidth="1"/>
    <col min="12043" max="12043" width="17.875" style="585" customWidth="1"/>
    <col min="12044" max="12044" width="20.75" style="585" customWidth="1"/>
    <col min="12045" max="12288" width="9" style="585"/>
    <col min="12289" max="12289" width="12.25" style="585" customWidth="1"/>
    <col min="12290" max="12298" width="11" style="585" customWidth="1"/>
    <col min="12299" max="12299" width="17.875" style="585" customWidth="1"/>
    <col min="12300" max="12300" width="20.75" style="585" customWidth="1"/>
    <col min="12301" max="12544" width="9" style="585"/>
    <col min="12545" max="12545" width="12.25" style="585" customWidth="1"/>
    <col min="12546" max="12554" width="11" style="585" customWidth="1"/>
    <col min="12555" max="12555" width="17.875" style="585" customWidth="1"/>
    <col min="12556" max="12556" width="20.75" style="585" customWidth="1"/>
    <col min="12557" max="12800" width="9" style="585"/>
    <col min="12801" max="12801" width="12.25" style="585" customWidth="1"/>
    <col min="12802" max="12810" width="11" style="585" customWidth="1"/>
    <col min="12811" max="12811" width="17.875" style="585" customWidth="1"/>
    <col min="12812" max="12812" width="20.75" style="585" customWidth="1"/>
    <col min="12813" max="13056" width="9" style="585"/>
    <col min="13057" max="13057" width="12.25" style="585" customWidth="1"/>
    <col min="13058" max="13066" width="11" style="585" customWidth="1"/>
    <col min="13067" max="13067" width="17.875" style="585" customWidth="1"/>
    <col min="13068" max="13068" width="20.75" style="585" customWidth="1"/>
    <col min="13069" max="13312" width="9" style="585"/>
    <col min="13313" max="13313" width="12.25" style="585" customWidth="1"/>
    <col min="13314" max="13322" width="11" style="585" customWidth="1"/>
    <col min="13323" max="13323" width="17.875" style="585" customWidth="1"/>
    <col min="13324" max="13324" width="20.75" style="585" customWidth="1"/>
    <col min="13325" max="13568" width="9" style="585"/>
    <col min="13569" max="13569" width="12.25" style="585" customWidth="1"/>
    <col min="13570" max="13578" width="11" style="585" customWidth="1"/>
    <col min="13579" max="13579" width="17.875" style="585" customWidth="1"/>
    <col min="13580" max="13580" width="20.75" style="585" customWidth="1"/>
    <col min="13581" max="13824" width="9" style="585"/>
    <col min="13825" max="13825" width="12.25" style="585" customWidth="1"/>
    <col min="13826" max="13834" width="11" style="585" customWidth="1"/>
    <col min="13835" max="13835" width="17.875" style="585" customWidth="1"/>
    <col min="13836" max="13836" width="20.75" style="585" customWidth="1"/>
    <col min="13837" max="14080" width="9" style="585"/>
    <col min="14081" max="14081" width="12.25" style="585" customWidth="1"/>
    <col min="14082" max="14090" width="11" style="585" customWidth="1"/>
    <col min="14091" max="14091" width="17.875" style="585" customWidth="1"/>
    <col min="14092" max="14092" width="20.75" style="585" customWidth="1"/>
    <col min="14093" max="14336" width="9" style="585"/>
    <col min="14337" max="14337" width="12.25" style="585" customWidth="1"/>
    <col min="14338" max="14346" width="11" style="585" customWidth="1"/>
    <col min="14347" max="14347" width="17.875" style="585" customWidth="1"/>
    <col min="14348" max="14348" width="20.75" style="585" customWidth="1"/>
    <col min="14349" max="14592" width="9" style="585"/>
    <col min="14593" max="14593" width="12.25" style="585" customWidth="1"/>
    <col min="14594" max="14602" width="11" style="585" customWidth="1"/>
    <col min="14603" max="14603" width="17.875" style="585" customWidth="1"/>
    <col min="14604" max="14604" width="20.75" style="585" customWidth="1"/>
    <col min="14605" max="14848" width="9" style="585"/>
    <col min="14849" max="14849" width="12.25" style="585" customWidth="1"/>
    <col min="14850" max="14858" width="11" style="585" customWidth="1"/>
    <col min="14859" max="14859" width="17.875" style="585" customWidth="1"/>
    <col min="14860" max="14860" width="20.75" style="585" customWidth="1"/>
    <col min="14861" max="15104" width="9" style="585"/>
    <col min="15105" max="15105" width="12.25" style="585" customWidth="1"/>
    <col min="15106" max="15114" width="11" style="585" customWidth="1"/>
    <col min="15115" max="15115" width="17.875" style="585" customWidth="1"/>
    <col min="15116" max="15116" width="20.75" style="585" customWidth="1"/>
    <col min="15117" max="15360" width="9" style="585"/>
    <col min="15361" max="15361" width="12.25" style="585" customWidth="1"/>
    <col min="15362" max="15370" width="11" style="585" customWidth="1"/>
    <col min="15371" max="15371" width="17.875" style="585" customWidth="1"/>
    <col min="15372" max="15372" width="20.75" style="585" customWidth="1"/>
    <col min="15373" max="15616" width="9" style="585"/>
    <col min="15617" max="15617" width="12.25" style="585" customWidth="1"/>
    <col min="15618" max="15626" width="11" style="585" customWidth="1"/>
    <col min="15627" max="15627" width="17.875" style="585" customWidth="1"/>
    <col min="15628" max="15628" width="20.75" style="585" customWidth="1"/>
    <col min="15629" max="15872" width="9" style="585"/>
    <col min="15873" max="15873" width="12.25" style="585" customWidth="1"/>
    <col min="15874" max="15882" width="11" style="585" customWidth="1"/>
    <col min="15883" max="15883" width="17.875" style="585" customWidth="1"/>
    <col min="15884" max="15884" width="20.75" style="585" customWidth="1"/>
    <col min="15885" max="16128" width="9" style="585"/>
    <col min="16129" max="16129" width="12.25" style="585" customWidth="1"/>
    <col min="16130" max="16138" width="11" style="585" customWidth="1"/>
    <col min="16139" max="16139" width="17.875" style="585" customWidth="1"/>
    <col min="16140" max="16140" width="20.75" style="585" customWidth="1"/>
    <col min="16141" max="16384" width="9" style="585"/>
  </cols>
  <sheetData>
    <row r="1" spans="1:13" s="579" customFormat="1" ht="21" customHeight="1">
      <c r="A1" s="577" t="s">
        <v>1354</v>
      </c>
      <c r="B1" s="578"/>
      <c r="D1" s="578"/>
      <c r="E1" s="578"/>
      <c r="F1" s="578"/>
      <c r="I1" s="2104" t="s">
        <v>846</v>
      </c>
      <c r="J1" s="2104"/>
      <c r="K1" s="2105" t="s">
        <v>1355</v>
      </c>
      <c r="L1" s="2106"/>
      <c r="M1" s="107" t="s">
        <v>62</v>
      </c>
    </row>
    <row r="2" spans="1:13" s="579" customFormat="1" ht="21" customHeight="1">
      <c r="A2" s="577" t="s">
        <v>1356</v>
      </c>
      <c r="B2" s="580" t="s">
        <v>1357</v>
      </c>
      <c r="D2" s="581"/>
      <c r="E2" s="581"/>
      <c r="F2" s="581"/>
      <c r="G2" s="580"/>
      <c r="I2" s="2104" t="s">
        <v>804</v>
      </c>
      <c r="J2" s="2104"/>
      <c r="K2" s="2104" t="s">
        <v>1358</v>
      </c>
      <c r="L2" s="2104"/>
    </row>
    <row r="3" spans="1:13" s="582" customFormat="1" ht="37.5" customHeight="1">
      <c r="A3" s="2107" t="s">
        <v>1359</v>
      </c>
      <c r="B3" s="2107"/>
      <c r="C3" s="2107"/>
      <c r="D3" s="2107"/>
      <c r="E3" s="2107"/>
      <c r="F3" s="2107"/>
      <c r="G3" s="2107"/>
      <c r="H3" s="2107"/>
      <c r="I3" s="2107"/>
      <c r="J3" s="2107"/>
      <c r="K3" s="2107"/>
      <c r="L3" s="2107"/>
    </row>
    <row r="4" spans="1:13" ht="21" customHeight="1" thickBot="1">
      <c r="A4" s="583"/>
      <c r="B4" s="583"/>
      <c r="C4" s="583"/>
      <c r="D4" s="583"/>
      <c r="E4" s="583"/>
      <c r="F4" s="2102" t="s">
        <v>1360</v>
      </c>
      <c r="G4" s="2102"/>
      <c r="H4" s="2102"/>
      <c r="I4" s="583"/>
      <c r="J4" s="583"/>
      <c r="K4" s="2103" t="s">
        <v>1361</v>
      </c>
      <c r="L4" s="2103"/>
    </row>
    <row r="5" spans="1:13" s="586" customFormat="1" ht="37.15" customHeight="1">
      <c r="A5" s="2110" t="s">
        <v>1362</v>
      </c>
      <c r="B5" s="2113" t="s">
        <v>1363</v>
      </c>
      <c r="C5" s="2116" t="s">
        <v>1364</v>
      </c>
      <c r="D5" s="2117"/>
      <c r="E5" s="2117"/>
      <c r="F5" s="2117"/>
      <c r="G5" s="2117"/>
      <c r="H5" s="2117"/>
      <c r="I5" s="2117"/>
      <c r="J5" s="2118" t="s">
        <v>1365</v>
      </c>
      <c r="K5" s="2119"/>
      <c r="L5" s="2119"/>
    </row>
    <row r="6" spans="1:13" s="586" customFormat="1" ht="37.15" customHeight="1">
      <c r="A6" s="2111"/>
      <c r="B6" s="2114"/>
      <c r="C6" s="2120" t="s">
        <v>1366</v>
      </c>
      <c r="D6" s="2122" t="s">
        <v>1367</v>
      </c>
      <c r="E6" s="2122"/>
      <c r="F6" s="2122"/>
      <c r="G6" s="2122" t="s">
        <v>1368</v>
      </c>
      <c r="H6" s="2122"/>
      <c r="I6" s="2122"/>
      <c r="J6" s="2122" t="s">
        <v>1369</v>
      </c>
      <c r="K6" s="2122"/>
      <c r="L6" s="2123"/>
    </row>
    <row r="7" spans="1:13" s="586" customFormat="1" ht="37.15" customHeight="1" thickBot="1">
      <c r="A7" s="2112"/>
      <c r="B7" s="2115"/>
      <c r="C7" s="2121"/>
      <c r="D7" s="590" t="s">
        <v>1370</v>
      </c>
      <c r="E7" s="590" t="s">
        <v>1371</v>
      </c>
      <c r="F7" s="590" t="s">
        <v>1372</v>
      </c>
      <c r="G7" s="590" t="s">
        <v>1370</v>
      </c>
      <c r="H7" s="590" t="s">
        <v>1371</v>
      </c>
      <c r="I7" s="590" t="s">
        <v>1372</v>
      </c>
      <c r="J7" s="590" t="s">
        <v>1370</v>
      </c>
      <c r="K7" s="590" t="s">
        <v>1371</v>
      </c>
      <c r="L7" s="591" t="s">
        <v>1372</v>
      </c>
    </row>
    <row r="8" spans="1:13" s="586" customFormat="1" ht="43.9" customHeight="1">
      <c r="A8" s="592" t="s">
        <v>1373</v>
      </c>
      <c r="B8" s="593">
        <v>68</v>
      </c>
      <c r="C8" s="594">
        <v>68</v>
      </c>
      <c r="D8" s="594">
        <v>0</v>
      </c>
      <c r="E8" s="594">
        <v>0</v>
      </c>
      <c r="F8" s="594">
        <v>0</v>
      </c>
      <c r="G8" s="594">
        <v>68</v>
      </c>
      <c r="H8" s="594">
        <v>68</v>
      </c>
      <c r="I8" s="594">
        <v>0</v>
      </c>
      <c r="J8" s="594">
        <v>0</v>
      </c>
      <c r="K8" s="594">
        <v>0</v>
      </c>
      <c r="L8" s="595">
        <v>0</v>
      </c>
    </row>
    <row r="9" spans="1:13" s="586" customFormat="1" ht="43.9" customHeight="1">
      <c r="A9" s="596" t="s">
        <v>1374</v>
      </c>
      <c r="B9" s="597">
        <v>2</v>
      </c>
      <c r="C9" s="598">
        <v>2</v>
      </c>
      <c r="D9" s="598">
        <v>0</v>
      </c>
      <c r="E9" s="598">
        <v>0</v>
      </c>
      <c r="F9" s="598">
        <v>0</v>
      </c>
      <c r="G9" s="598">
        <v>2</v>
      </c>
      <c r="H9" s="598">
        <v>2</v>
      </c>
      <c r="I9" s="598">
        <v>0</v>
      </c>
      <c r="J9" s="598">
        <v>0</v>
      </c>
      <c r="K9" s="598">
        <v>0</v>
      </c>
      <c r="L9" s="599">
        <v>0</v>
      </c>
    </row>
    <row r="10" spans="1:13" s="586" customFormat="1" ht="43.9" customHeight="1">
      <c r="A10" s="596" t="s">
        <v>1375</v>
      </c>
      <c r="B10" s="597">
        <v>30</v>
      </c>
      <c r="C10" s="598">
        <v>30</v>
      </c>
      <c r="D10" s="598">
        <v>0</v>
      </c>
      <c r="E10" s="598">
        <v>0</v>
      </c>
      <c r="F10" s="598">
        <v>0</v>
      </c>
      <c r="G10" s="598">
        <v>30</v>
      </c>
      <c r="H10" s="598">
        <v>30</v>
      </c>
      <c r="I10" s="598">
        <v>0</v>
      </c>
      <c r="J10" s="598">
        <v>0</v>
      </c>
      <c r="K10" s="598">
        <v>0</v>
      </c>
      <c r="L10" s="599">
        <v>0</v>
      </c>
    </row>
    <row r="11" spans="1:13" s="586" customFormat="1" ht="43.9" customHeight="1" thickBot="1">
      <c r="A11" s="600" t="s">
        <v>1376</v>
      </c>
      <c r="B11" s="601">
        <v>36</v>
      </c>
      <c r="C11" s="602">
        <v>36</v>
      </c>
      <c r="D11" s="602">
        <v>0</v>
      </c>
      <c r="E11" s="602">
        <v>0</v>
      </c>
      <c r="F11" s="602">
        <v>0</v>
      </c>
      <c r="G11" s="602">
        <v>36</v>
      </c>
      <c r="H11" s="602">
        <v>36</v>
      </c>
      <c r="I11" s="602">
        <v>0</v>
      </c>
      <c r="J11" s="602">
        <v>0</v>
      </c>
      <c r="K11" s="602">
        <v>0</v>
      </c>
      <c r="L11" s="603">
        <v>0</v>
      </c>
    </row>
    <row r="12" spans="1:13">
      <c r="A12" s="604" t="s">
        <v>878</v>
      </c>
      <c r="C12" s="604" t="s">
        <v>1377</v>
      </c>
      <c r="E12" s="604" t="s">
        <v>1378</v>
      </c>
      <c r="H12" s="606" t="s">
        <v>1379</v>
      </c>
      <c r="L12" s="607" t="s">
        <v>1380</v>
      </c>
    </row>
    <row r="13" spans="1:13">
      <c r="E13" s="585" t="s">
        <v>1381</v>
      </c>
      <c r="K13" s="2103"/>
      <c r="L13" s="2103"/>
    </row>
    <row r="14" spans="1:13">
      <c r="A14" s="604"/>
    </row>
    <row r="15" spans="1:13" ht="21.75" customHeight="1">
      <c r="A15" s="585" t="s">
        <v>1382</v>
      </c>
    </row>
    <row r="16" spans="1:13" ht="19.899999999999999" customHeight="1">
      <c r="A16" s="2108" t="s">
        <v>1383</v>
      </c>
      <c r="B16" s="2108"/>
      <c r="C16" s="2108"/>
      <c r="D16" s="2108"/>
      <c r="E16" s="2108"/>
      <c r="F16" s="2108"/>
      <c r="G16" s="2108"/>
      <c r="H16" s="2108"/>
      <c r="I16" s="2108"/>
      <c r="J16" s="2108"/>
      <c r="K16" s="2108"/>
      <c r="L16" s="2108"/>
    </row>
    <row r="17" spans="1:12" ht="17.45" customHeight="1">
      <c r="A17" s="2109" t="s">
        <v>1384</v>
      </c>
      <c r="B17" s="2109"/>
      <c r="C17" s="2109"/>
      <c r="D17" s="2109"/>
      <c r="E17" s="2109"/>
      <c r="F17" s="2109"/>
      <c r="G17" s="2109"/>
      <c r="H17" s="2109"/>
      <c r="I17" s="2109"/>
      <c r="J17" s="2109"/>
      <c r="K17" s="2109"/>
      <c r="L17" s="2109"/>
    </row>
    <row r="18" spans="1:12" ht="17.45" customHeight="1">
      <c r="A18" s="2109" t="s">
        <v>1385</v>
      </c>
      <c r="B18" s="2109"/>
      <c r="C18" s="2109"/>
      <c r="D18" s="2109"/>
      <c r="E18" s="2109"/>
      <c r="F18" s="2109"/>
      <c r="G18" s="2109"/>
      <c r="H18" s="2109"/>
      <c r="I18" s="2109"/>
      <c r="J18" s="2109"/>
      <c r="K18" s="2109"/>
      <c r="L18" s="2109"/>
    </row>
    <row r="19" spans="1:12" ht="21" customHeight="1">
      <c r="A19" s="608"/>
      <c r="B19" s="608"/>
      <c r="C19" s="608"/>
      <c r="D19" s="609"/>
      <c r="E19" s="609"/>
      <c r="F19" s="610"/>
      <c r="G19" s="608"/>
      <c r="H19" s="608"/>
      <c r="I19" s="608"/>
      <c r="J19" s="608"/>
      <c r="K19" s="608"/>
    </row>
    <row r="20" spans="1:12" ht="21" customHeight="1">
      <c r="A20" s="608"/>
      <c r="B20" s="608"/>
      <c r="C20" s="608"/>
      <c r="D20" s="609"/>
      <c r="E20" s="609"/>
      <c r="F20" s="609"/>
      <c r="G20" s="608"/>
      <c r="H20" s="608"/>
      <c r="I20" s="608"/>
      <c r="J20" s="608"/>
      <c r="K20" s="608"/>
    </row>
    <row r="21" spans="1:12" ht="21" customHeight="1">
      <c r="A21" s="608"/>
      <c r="B21" s="608"/>
      <c r="C21" s="608"/>
      <c r="D21" s="609"/>
      <c r="E21" s="609"/>
      <c r="F21" s="609"/>
      <c r="G21" s="608"/>
      <c r="H21" s="608"/>
      <c r="I21" s="608"/>
      <c r="J21" s="608"/>
      <c r="K21" s="608"/>
    </row>
    <row r="22" spans="1:12" ht="21" customHeight="1">
      <c r="A22" s="608"/>
      <c r="B22" s="608"/>
      <c r="C22" s="608"/>
      <c r="D22" s="609"/>
      <c r="E22" s="609"/>
      <c r="F22" s="609"/>
      <c r="G22" s="608"/>
      <c r="H22" s="608"/>
      <c r="I22" s="608"/>
      <c r="J22" s="608"/>
      <c r="K22" s="608"/>
    </row>
    <row r="23" spans="1:12" ht="21" customHeight="1">
      <c r="A23" s="608"/>
      <c r="B23" s="608"/>
      <c r="C23" s="608"/>
      <c r="D23" s="609"/>
      <c r="E23" s="609"/>
      <c r="F23" s="609"/>
      <c r="G23" s="608"/>
      <c r="H23" s="608"/>
      <c r="I23" s="608"/>
      <c r="J23" s="608"/>
      <c r="K23" s="608"/>
    </row>
    <row r="24" spans="1:12" ht="21" customHeight="1">
      <c r="A24" s="608"/>
      <c r="B24" s="608"/>
      <c r="C24" s="608"/>
      <c r="D24" s="609"/>
      <c r="E24" s="609"/>
      <c r="F24" s="609"/>
      <c r="G24" s="608"/>
      <c r="H24" s="608"/>
      <c r="I24" s="608"/>
      <c r="J24" s="608"/>
      <c r="K24" s="608"/>
    </row>
    <row r="25" spans="1:12" ht="21" customHeight="1">
      <c r="A25" s="608"/>
      <c r="B25" s="608"/>
      <c r="C25" s="608"/>
      <c r="D25" s="609"/>
      <c r="E25" s="609"/>
      <c r="F25" s="609"/>
      <c r="G25" s="608"/>
      <c r="H25" s="608"/>
      <c r="I25" s="608"/>
      <c r="J25" s="608"/>
      <c r="K25" s="608"/>
    </row>
    <row r="26" spans="1:12" ht="21" customHeight="1">
      <c r="A26" s="608"/>
      <c r="B26" s="608"/>
      <c r="C26" s="608"/>
      <c r="D26" s="609"/>
      <c r="E26" s="609"/>
      <c r="F26" s="609"/>
      <c r="G26" s="608"/>
      <c r="H26" s="608"/>
      <c r="I26" s="608"/>
      <c r="J26" s="608"/>
      <c r="K26" s="608"/>
    </row>
    <row r="27" spans="1:12" ht="21" customHeight="1">
      <c r="A27" s="608"/>
      <c r="B27" s="608"/>
      <c r="C27" s="608"/>
      <c r="D27" s="609"/>
      <c r="E27" s="609"/>
      <c r="F27" s="609"/>
      <c r="G27" s="608"/>
      <c r="H27" s="608"/>
      <c r="I27" s="608"/>
      <c r="J27" s="608"/>
      <c r="K27" s="608"/>
    </row>
    <row r="28" spans="1:12" ht="21" customHeight="1">
      <c r="A28" s="608"/>
      <c r="B28" s="608"/>
      <c r="C28" s="608"/>
      <c r="D28" s="609"/>
      <c r="E28" s="609"/>
      <c r="F28" s="609"/>
      <c r="G28" s="608"/>
      <c r="H28" s="608"/>
      <c r="I28" s="608"/>
    </row>
    <row r="29" spans="1:12" ht="21" customHeight="1">
      <c r="A29" s="608"/>
      <c r="B29" s="608"/>
      <c r="C29" s="608"/>
      <c r="D29" s="609"/>
      <c r="E29" s="609"/>
      <c r="F29" s="609"/>
      <c r="G29" s="608"/>
      <c r="H29" s="608"/>
      <c r="I29" s="608"/>
    </row>
    <row r="30" spans="1:12" ht="21" customHeight="1">
      <c r="A30" s="608"/>
      <c r="B30" s="608"/>
      <c r="C30" s="608"/>
      <c r="D30" s="609"/>
      <c r="E30" s="609"/>
      <c r="F30" s="609"/>
      <c r="G30" s="608"/>
      <c r="H30" s="608"/>
      <c r="I30" s="608"/>
    </row>
    <row r="31" spans="1:12" ht="21" customHeight="1">
      <c r="A31" s="608"/>
      <c r="B31" s="608"/>
      <c r="C31" s="608"/>
      <c r="D31" s="609"/>
      <c r="E31" s="609"/>
      <c r="F31" s="609"/>
      <c r="G31" s="608"/>
      <c r="H31" s="608"/>
      <c r="I31" s="608"/>
    </row>
    <row r="32" spans="1:12" ht="21" customHeight="1">
      <c r="A32" s="608"/>
      <c r="B32" s="608"/>
      <c r="C32" s="608"/>
      <c r="D32" s="609"/>
      <c r="E32" s="609"/>
      <c r="F32" s="609"/>
      <c r="G32" s="608"/>
      <c r="H32" s="608"/>
      <c r="I32" s="608"/>
    </row>
    <row r="33" spans="1:9" ht="21" customHeight="1">
      <c r="A33" s="608"/>
      <c r="B33" s="608"/>
      <c r="C33" s="608"/>
      <c r="D33" s="609"/>
      <c r="E33" s="609"/>
      <c r="F33" s="609"/>
      <c r="G33" s="608"/>
      <c r="H33" s="608"/>
      <c r="I33" s="608"/>
    </row>
    <row r="34" spans="1:9" ht="21" customHeight="1">
      <c r="A34" s="608"/>
      <c r="B34" s="608"/>
      <c r="C34" s="608"/>
      <c r="D34" s="609"/>
      <c r="E34" s="609"/>
      <c r="F34" s="609"/>
      <c r="G34" s="608"/>
      <c r="H34" s="608"/>
      <c r="I34" s="608"/>
    </row>
    <row r="35" spans="1:9" ht="21" customHeight="1">
      <c r="A35" s="608"/>
      <c r="B35" s="608"/>
      <c r="C35" s="608"/>
      <c r="D35" s="609"/>
      <c r="E35" s="609"/>
      <c r="F35" s="609"/>
      <c r="G35" s="608"/>
      <c r="H35" s="608"/>
      <c r="I35" s="608"/>
    </row>
    <row r="36" spans="1:9" ht="21" customHeight="1">
      <c r="A36" s="608"/>
      <c r="B36" s="608"/>
      <c r="C36" s="608"/>
      <c r="D36" s="609"/>
      <c r="E36" s="609"/>
      <c r="F36" s="609"/>
      <c r="G36" s="608"/>
      <c r="H36" s="608"/>
      <c r="I36" s="608"/>
    </row>
    <row r="37" spans="1:9" ht="21" customHeight="1">
      <c r="A37" s="608"/>
      <c r="B37" s="608"/>
      <c r="C37" s="608"/>
      <c r="D37" s="609"/>
      <c r="E37" s="609"/>
      <c r="F37" s="609"/>
      <c r="G37" s="608"/>
      <c r="H37" s="608"/>
      <c r="I37" s="608"/>
    </row>
    <row r="38" spans="1:9" ht="25.5">
      <c r="A38" s="608"/>
      <c r="B38" s="608"/>
      <c r="C38" s="608"/>
      <c r="D38" s="609"/>
      <c r="E38" s="609"/>
      <c r="F38" s="609"/>
      <c r="G38" s="608"/>
      <c r="H38" s="608"/>
      <c r="I38" s="608"/>
    </row>
    <row r="39" spans="1:9" ht="25.5">
      <c r="A39" s="608"/>
      <c r="B39" s="608"/>
      <c r="C39" s="608"/>
      <c r="D39" s="609"/>
      <c r="E39" s="609"/>
      <c r="F39" s="609"/>
      <c r="G39" s="608"/>
      <c r="H39" s="608"/>
      <c r="I39" s="608"/>
    </row>
    <row r="40" spans="1:9" ht="25.5">
      <c r="A40" s="608"/>
      <c r="B40" s="608"/>
      <c r="C40" s="608"/>
      <c r="D40" s="609"/>
      <c r="E40" s="609"/>
      <c r="F40" s="609"/>
      <c r="G40" s="608"/>
      <c r="H40" s="608"/>
      <c r="I40" s="608"/>
    </row>
    <row r="41" spans="1:9" ht="25.5">
      <c r="A41" s="608"/>
      <c r="B41" s="608"/>
      <c r="C41" s="608"/>
      <c r="D41" s="609"/>
      <c r="E41" s="609"/>
      <c r="F41" s="609"/>
      <c r="G41" s="608"/>
      <c r="H41" s="608"/>
      <c r="I41" s="608"/>
    </row>
    <row r="42" spans="1:9" ht="25.5">
      <c r="A42" s="608"/>
      <c r="B42" s="608"/>
      <c r="C42" s="608"/>
      <c r="D42" s="609"/>
      <c r="E42" s="609"/>
      <c r="F42" s="609"/>
      <c r="G42" s="608"/>
      <c r="H42" s="608"/>
      <c r="I42" s="608"/>
    </row>
    <row r="43" spans="1:9" ht="25.5">
      <c r="A43" s="608"/>
      <c r="B43" s="608"/>
      <c r="C43" s="608"/>
      <c r="D43" s="609"/>
      <c r="E43" s="609"/>
      <c r="F43" s="609"/>
      <c r="G43" s="608"/>
      <c r="H43" s="608"/>
      <c r="I43" s="608"/>
    </row>
    <row r="44" spans="1:9" ht="25.5">
      <c r="A44" s="608"/>
      <c r="B44" s="608"/>
      <c r="C44" s="608"/>
      <c r="D44" s="609"/>
      <c r="E44" s="609"/>
      <c r="F44" s="609"/>
      <c r="G44" s="608"/>
      <c r="H44" s="608"/>
      <c r="I44" s="608"/>
    </row>
    <row r="45" spans="1:9" ht="25.5">
      <c r="A45" s="608"/>
      <c r="B45" s="608"/>
      <c r="C45" s="608"/>
      <c r="D45" s="609"/>
      <c r="E45" s="609"/>
      <c r="F45" s="609"/>
      <c r="G45" s="608"/>
      <c r="H45" s="608"/>
      <c r="I45" s="608"/>
    </row>
    <row r="46" spans="1:9" ht="25.5">
      <c r="A46" s="608"/>
      <c r="B46" s="608"/>
      <c r="C46" s="608"/>
      <c r="D46" s="609"/>
      <c r="E46" s="609"/>
      <c r="F46" s="609"/>
      <c r="G46" s="608"/>
      <c r="H46" s="608"/>
      <c r="I46" s="608"/>
    </row>
    <row r="47" spans="1:9" ht="25.5">
      <c r="A47" s="608"/>
      <c r="B47" s="608"/>
      <c r="C47" s="608"/>
      <c r="D47" s="609"/>
      <c r="E47" s="609"/>
      <c r="F47" s="609"/>
      <c r="G47" s="608"/>
      <c r="H47" s="608"/>
      <c r="I47" s="608"/>
    </row>
    <row r="48" spans="1:9" ht="25.5">
      <c r="A48" s="608"/>
      <c r="B48" s="608"/>
      <c r="C48" s="608"/>
      <c r="D48" s="609"/>
      <c r="E48" s="609"/>
      <c r="F48" s="609"/>
      <c r="G48" s="608"/>
      <c r="H48" s="608"/>
      <c r="I48" s="608"/>
    </row>
    <row r="49" spans="1:9" ht="25.5">
      <c r="A49" s="608"/>
      <c r="B49" s="608"/>
      <c r="C49" s="608"/>
      <c r="D49" s="609"/>
      <c r="E49" s="609"/>
      <c r="F49" s="609"/>
      <c r="G49" s="608"/>
      <c r="H49" s="608"/>
      <c r="I49" s="608"/>
    </row>
    <row r="50" spans="1:9" ht="25.5">
      <c r="A50" s="608"/>
      <c r="B50" s="608"/>
      <c r="C50" s="608"/>
      <c r="D50" s="609"/>
      <c r="E50" s="609"/>
      <c r="F50" s="609"/>
      <c r="G50" s="608"/>
      <c r="H50" s="608"/>
      <c r="I50" s="608"/>
    </row>
    <row r="51" spans="1:9" ht="25.5">
      <c r="A51" s="608"/>
      <c r="B51" s="608"/>
      <c r="C51" s="608"/>
      <c r="D51" s="609"/>
      <c r="E51" s="609"/>
      <c r="F51" s="609"/>
      <c r="G51" s="608"/>
      <c r="H51" s="608"/>
      <c r="I51" s="608"/>
    </row>
    <row r="52" spans="1:9" ht="25.5">
      <c r="A52" s="608"/>
      <c r="B52" s="608"/>
      <c r="C52" s="608"/>
      <c r="D52" s="609"/>
      <c r="E52" s="609"/>
      <c r="F52" s="609"/>
      <c r="G52" s="608"/>
      <c r="H52" s="608"/>
      <c r="I52" s="608"/>
    </row>
    <row r="53" spans="1:9" ht="25.5">
      <c r="A53" s="608"/>
      <c r="B53" s="608"/>
      <c r="C53" s="608"/>
      <c r="D53" s="609"/>
      <c r="E53" s="609"/>
      <c r="F53" s="609"/>
      <c r="G53" s="608"/>
      <c r="H53" s="608"/>
      <c r="I53" s="608"/>
    </row>
    <row r="54" spans="1:9" ht="25.5">
      <c r="A54" s="608"/>
      <c r="B54" s="608"/>
      <c r="C54" s="608"/>
      <c r="D54" s="609"/>
      <c r="E54" s="609"/>
      <c r="F54" s="609"/>
      <c r="G54" s="608"/>
      <c r="H54" s="608"/>
      <c r="I54" s="608"/>
    </row>
    <row r="55" spans="1:9" ht="25.5">
      <c r="A55" s="608"/>
      <c r="B55" s="608"/>
      <c r="C55" s="608"/>
      <c r="D55" s="609"/>
      <c r="E55" s="609"/>
      <c r="F55" s="609"/>
      <c r="G55" s="608"/>
      <c r="H55" s="608"/>
      <c r="I55" s="608"/>
    </row>
    <row r="56" spans="1:9" ht="25.5">
      <c r="A56" s="608"/>
      <c r="B56" s="608"/>
      <c r="C56" s="608"/>
      <c r="D56" s="609"/>
      <c r="E56" s="609"/>
      <c r="F56" s="609"/>
      <c r="G56" s="608"/>
      <c r="H56" s="608"/>
      <c r="I56" s="608"/>
    </row>
    <row r="57" spans="1:9" ht="25.5">
      <c r="A57" s="608"/>
      <c r="B57" s="608"/>
      <c r="C57" s="608"/>
      <c r="D57" s="609"/>
      <c r="E57" s="609"/>
      <c r="F57" s="609"/>
      <c r="G57" s="608"/>
      <c r="H57" s="608"/>
      <c r="I57" s="608"/>
    </row>
    <row r="58" spans="1:9" ht="25.5">
      <c r="A58" s="608"/>
      <c r="B58" s="608"/>
      <c r="C58" s="608"/>
      <c r="D58" s="609"/>
      <c r="E58" s="609"/>
      <c r="F58" s="609"/>
      <c r="G58" s="608"/>
      <c r="H58" s="608"/>
      <c r="I58" s="608"/>
    </row>
    <row r="59" spans="1:9" ht="25.5">
      <c r="A59" s="608"/>
      <c r="B59" s="608"/>
      <c r="C59" s="608"/>
      <c r="D59" s="609"/>
      <c r="E59" s="609"/>
      <c r="F59" s="609"/>
      <c r="G59" s="608"/>
      <c r="H59" s="608"/>
      <c r="I59" s="608"/>
    </row>
    <row r="60" spans="1:9" ht="25.5">
      <c r="A60" s="608"/>
      <c r="B60" s="608"/>
      <c r="C60" s="608"/>
      <c r="D60" s="609"/>
      <c r="E60" s="609"/>
      <c r="F60" s="609"/>
      <c r="G60" s="608"/>
      <c r="H60" s="608"/>
      <c r="I60" s="608"/>
    </row>
    <row r="61" spans="1:9" ht="25.5">
      <c r="A61" s="608"/>
      <c r="B61" s="608"/>
      <c r="C61" s="608"/>
      <c r="D61" s="609"/>
      <c r="E61" s="609"/>
      <c r="F61" s="609"/>
      <c r="G61" s="608"/>
      <c r="H61" s="608"/>
      <c r="I61" s="608"/>
    </row>
    <row r="62" spans="1:9" ht="25.5">
      <c r="A62" s="608"/>
      <c r="B62" s="608"/>
      <c r="C62" s="608"/>
      <c r="D62" s="609"/>
      <c r="E62" s="609"/>
      <c r="F62" s="609"/>
      <c r="G62" s="608"/>
      <c r="H62" s="608"/>
      <c r="I62" s="608"/>
    </row>
    <row r="63" spans="1:9" ht="25.5">
      <c r="A63" s="608"/>
      <c r="B63" s="608"/>
      <c r="C63" s="608"/>
      <c r="D63" s="609"/>
      <c r="E63" s="609"/>
      <c r="F63" s="609"/>
      <c r="G63" s="608"/>
      <c r="H63" s="608"/>
      <c r="I63" s="608"/>
    </row>
    <row r="64" spans="1:9" ht="25.5">
      <c r="A64" s="608"/>
      <c r="B64" s="608"/>
      <c r="C64" s="608"/>
      <c r="D64" s="609"/>
      <c r="E64" s="609"/>
      <c r="F64" s="609"/>
      <c r="G64" s="608"/>
      <c r="H64" s="608"/>
      <c r="I64" s="608"/>
    </row>
    <row r="65" spans="1:9" ht="25.5">
      <c r="A65" s="608"/>
      <c r="B65" s="608"/>
      <c r="C65" s="608"/>
      <c r="D65" s="609"/>
      <c r="E65" s="609"/>
      <c r="F65" s="609"/>
      <c r="G65" s="608"/>
      <c r="H65" s="608"/>
      <c r="I65" s="608"/>
    </row>
    <row r="66" spans="1:9" ht="25.5">
      <c r="A66" s="608"/>
      <c r="B66" s="608"/>
      <c r="C66" s="608"/>
      <c r="D66" s="609"/>
      <c r="E66" s="609"/>
      <c r="F66" s="609"/>
      <c r="G66" s="608"/>
      <c r="H66" s="608"/>
      <c r="I66" s="608"/>
    </row>
    <row r="67" spans="1:9" ht="25.5">
      <c r="A67" s="608"/>
      <c r="B67" s="608"/>
      <c r="C67" s="608"/>
      <c r="D67" s="609"/>
      <c r="E67" s="609"/>
      <c r="F67" s="609"/>
      <c r="G67" s="608"/>
      <c r="H67" s="608"/>
      <c r="I67" s="608"/>
    </row>
    <row r="68" spans="1:9" ht="25.5">
      <c r="A68" s="608"/>
      <c r="B68" s="608"/>
      <c r="C68" s="608"/>
      <c r="D68" s="609"/>
      <c r="E68" s="609"/>
      <c r="F68" s="609"/>
      <c r="G68" s="608"/>
      <c r="H68" s="608"/>
      <c r="I68" s="608"/>
    </row>
    <row r="69" spans="1:9" ht="25.5">
      <c r="A69" s="608"/>
      <c r="B69" s="608"/>
      <c r="C69" s="608"/>
      <c r="D69" s="609"/>
      <c r="E69" s="609"/>
      <c r="F69" s="609"/>
      <c r="G69" s="608"/>
      <c r="H69" s="608"/>
      <c r="I69" s="608"/>
    </row>
    <row r="70" spans="1:9" ht="25.5">
      <c r="A70" s="608"/>
      <c r="B70" s="608"/>
      <c r="C70" s="608"/>
      <c r="D70" s="609"/>
      <c r="E70" s="609"/>
      <c r="F70" s="609"/>
      <c r="G70" s="608"/>
      <c r="H70" s="608"/>
      <c r="I70" s="608"/>
    </row>
    <row r="71" spans="1:9" ht="25.5">
      <c r="A71" s="608"/>
      <c r="B71" s="608"/>
      <c r="C71" s="608"/>
      <c r="D71" s="609"/>
      <c r="E71" s="609"/>
      <c r="F71" s="609"/>
      <c r="G71" s="608"/>
      <c r="H71" s="608"/>
      <c r="I71" s="608"/>
    </row>
    <row r="72" spans="1:9" ht="25.5">
      <c r="A72" s="608"/>
      <c r="B72" s="608"/>
      <c r="C72" s="608"/>
      <c r="D72" s="609"/>
      <c r="E72" s="609"/>
      <c r="F72" s="609"/>
      <c r="G72" s="608"/>
      <c r="H72" s="608"/>
      <c r="I72" s="608"/>
    </row>
    <row r="73" spans="1:9" ht="25.5">
      <c r="A73" s="608"/>
      <c r="B73" s="608"/>
      <c r="C73" s="608"/>
      <c r="D73" s="609"/>
      <c r="E73" s="609"/>
      <c r="F73" s="609"/>
      <c r="G73" s="608"/>
      <c r="H73" s="608"/>
      <c r="I73" s="608"/>
    </row>
    <row r="74" spans="1:9" ht="25.5">
      <c r="A74" s="608"/>
      <c r="B74" s="608"/>
      <c r="C74" s="608"/>
      <c r="D74" s="609"/>
      <c r="E74" s="609"/>
      <c r="F74" s="609"/>
      <c r="G74" s="608"/>
      <c r="H74" s="608"/>
      <c r="I74" s="608"/>
    </row>
    <row r="75" spans="1:9" ht="25.5">
      <c r="A75" s="608"/>
      <c r="B75" s="608"/>
      <c r="C75" s="608"/>
      <c r="D75" s="609"/>
      <c r="E75" s="609"/>
      <c r="F75" s="609"/>
      <c r="G75" s="608"/>
      <c r="H75" s="608"/>
      <c r="I75" s="608"/>
    </row>
    <row r="76" spans="1:9" ht="25.5">
      <c r="A76" s="608"/>
      <c r="B76" s="608"/>
      <c r="C76" s="608"/>
      <c r="D76" s="609"/>
      <c r="E76" s="609"/>
      <c r="F76" s="609"/>
      <c r="G76" s="608"/>
      <c r="H76" s="608"/>
      <c r="I76" s="608"/>
    </row>
    <row r="77" spans="1:9" ht="25.5">
      <c r="A77" s="608"/>
      <c r="B77" s="608"/>
      <c r="C77" s="608"/>
      <c r="D77" s="609"/>
      <c r="E77" s="609"/>
      <c r="F77" s="609"/>
      <c r="G77" s="608"/>
      <c r="H77" s="608"/>
      <c r="I77" s="608"/>
    </row>
    <row r="78" spans="1:9" ht="25.5">
      <c r="A78" s="608"/>
      <c r="B78" s="608"/>
      <c r="C78" s="608"/>
      <c r="D78" s="609"/>
      <c r="E78" s="609"/>
      <c r="F78" s="609"/>
      <c r="G78" s="608"/>
      <c r="H78" s="608"/>
      <c r="I78" s="608"/>
    </row>
    <row r="79" spans="1:9" ht="25.5">
      <c r="A79" s="608"/>
      <c r="B79" s="608"/>
      <c r="C79" s="608"/>
      <c r="D79" s="609"/>
      <c r="E79" s="609"/>
      <c r="F79" s="609"/>
      <c r="G79" s="608"/>
      <c r="H79" s="608"/>
      <c r="I79" s="608"/>
    </row>
    <row r="80" spans="1:9" ht="25.5">
      <c r="A80" s="608"/>
      <c r="B80" s="608"/>
      <c r="C80" s="608"/>
      <c r="D80" s="609"/>
      <c r="E80" s="609"/>
      <c r="F80" s="609"/>
      <c r="G80" s="608"/>
      <c r="H80" s="608"/>
      <c r="I80" s="608"/>
    </row>
    <row r="81" spans="1:9" ht="25.5">
      <c r="A81" s="608"/>
      <c r="B81" s="608"/>
      <c r="C81" s="608"/>
      <c r="D81" s="609"/>
      <c r="E81" s="609"/>
      <c r="F81" s="609"/>
      <c r="G81" s="608"/>
      <c r="H81" s="608"/>
      <c r="I81" s="608"/>
    </row>
    <row r="82" spans="1:9" ht="25.5">
      <c r="A82" s="608"/>
      <c r="B82" s="608"/>
      <c r="C82" s="608"/>
      <c r="D82" s="609"/>
      <c r="E82" s="609"/>
      <c r="F82" s="609"/>
      <c r="G82" s="608"/>
      <c r="H82" s="608"/>
      <c r="I82" s="608"/>
    </row>
    <row r="83" spans="1:9" ht="25.5">
      <c r="A83" s="608"/>
      <c r="B83" s="608"/>
      <c r="C83" s="608"/>
      <c r="D83" s="609"/>
      <c r="E83" s="609"/>
      <c r="F83" s="609"/>
      <c r="G83" s="608"/>
      <c r="H83" s="608"/>
      <c r="I83" s="608"/>
    </row>
    <row r="84" spans="1:9" ht="25.5">
      <c r="A84" s="608"/>
      <c r="B84" s="608"/>
      <c r="C84" s="608"/>
      <c r="D84" s="609"/>
      <c r="E84" s="609"/>
      <c r="F84" s="609"/>
      <c r="G84" s="608"/>
      <c r="H84" s="608"/>
      <c r="I84" s="608"/>
    </row>
    <row r="85" spans="1:9" ht="25.5">
      <c r="A85" s="608"/>
      <c r="B85" s="608"/>
      <c r="C85" s="608"/>
      <c r="D85" s="609"/>
      <c r="E85" s="609"/>
      <c r="F85" s="609"/>
      <c r="G85" s="608"/>
      <c r="H85" s="608"/>
      <c r="I85" s="608"/>
    </row>
    <row r="86" spans="1:9" ht="25.5">
      <c r="A86" s="608"/>
      <c r="B86" s="608"/>
      <c r="C86" s="608"/>
      <c r="D86" s="609"/>
      <c r="E86" s="609"/>
      <c r="F86" s="609"/>
      <c r="G86" s="608"/>
      <c r="H86" s="608"/>
      <c r="I86" s="608"/>
    </row>
    <row r="87" spans="1:9" ht="25.5">
      <c r="A87" s="608"/>
      <c r="B87" s="608"/>
      <c r="C87" s="608"/>
      <c r="D87" s="609"/>
      <c r="E87" s="609"/>
      <c r="F87" s="609"/>
      <c r="G87" s="608"/>
      <c r="H87" s="608"/>
      <c r="I87" s="608"/>
    </row>
    <row r="88" spans="1:9" ht="25.5">
      <c r="A88" s="608"/>
      <c r="B88" s="608"/>
      <c r="C88" s="608"/>
      <c r="D88" s="609"/>
      <c r="E88" s="609"/>
      <c r="F88" s="609"/>
      <c r="G88" s="608"/>
      <c r="H88" s="608"/>
      <c r="I88" s="608"/>
    </row>
    <row r="89" spans="1:9" ht="25.5">
      <c r="A89" s="608"/>
      <c r="B89" s="608"/>
      <c r="C89" s="608"/>
      <c r="D89" s="609"/>
      <c r="E89" s="609"/>
      <c r="F89" s="609"/>
      <c r="G89" s="608"/>
      <c r="H89" s="608"/>
      <c r="I89" s="608"/>
    </row>
    <row r="90" spans="1:9" ht="25.5">
      <c r="A90" s="608"/>
      <c r="B90" s="608"/>
      <c r="C90" s="608"/>
      <c r="D90" s="609"/>
      <c r="E90" s="609"/>
      <c r="F90" s="609"/>
      <c r="G90" s="608"/>
      <c r="H90" s="608"/>
      <c r="I90" s="608"/>
    </row>
    <row r="91" spans="1:9" ht="25.5">
      <c r="A91" s="608"/>
      <c r="B91" s="608"/>
      <c r="C91" s="608"/>
      <c r="D91" s="609"/>
      <c r="E91" s="609"/>
      <c r="F91" s="609"/>
      <c r="G91" s="608"/>
      <c r="H91" s="608"/>
      <c r="I91" s="608"/>
    </row>
    <row r="92" spans="1:9" ht="25.5">
      <c r="A92" s="608"/>
      <c r="B92" s="608"/>
      <c r="C92" s="608"/>
      <c r="D92" s="609"/>
      <c r="E92" s="609"/>
      <c r="F92" s="609"/>
      <c r="G92" s="608"/>
      <c r="H92" s="608"/>
      <c r="I92" s="608"/>
    </row>
    <row r="93" spans="1:9" ht="25.5">
      <c r="A93" s="608"/>
      <c r="B93" s="608"/>
      <c r="C93" s="608"/>
      <c r="D93" s="609"/>
      <c r="E93" s="609"/>
      <c r="F93" s="609"/>
      <c r="G93" s="608"/>
      <c r="H93" s="608"/>
      <c r="I93" s="608"/>
    </row>
    <row r="94" spans="1:9" ht="25.5">
      <c r="A94" s="608"/>
      <c r="B94" s="608"/>
      <c r="C94" s="608"/>
      <c r="D94" s="609"/>
      <c r="E94" s="609"/>
      <c r="F94" s="609"/>
      <c r="G94" s="608"/>
      <c r="H94" s="608"/>
      <c r="I94" s="608"/>
    </row>
    <row r="95" spans="1:9" ht="25.5">
      <c r="A95" s="608"/>
      <c r="B95" s="608"/>
      <c r="C95" s="608"/>
      <c r="D95" s="609"/>
      <c r="E95" s="609"/>
      <c r="F95" s="609"/>
      <c r="G95" s="608"/>
      <c r="H95" s="608"/>
      <c r="I95" s="608"/>
    </row>
    <row r="96" spans="1:9" ht="25.5">
      <c r="A96" s="608"/>
      <c r="B96" s="608"/>
      <c r="C96" s="608"/>
      <c r="D96" s="609"/>
      <c r="E96" s="609"/>
      <c r="F96" s="609"/>
      <c r="G96" s="608"/>
      <c r="H96" s="608"/>
      <c r="I96" s="608"/>
    </row>
    <row r="97" spans="1:9" ht="25.5">
      <c r="A97" s="608"/>
      <c r="B97" s="608"/>
      <c r="C97" s="608"/>
      <c r="D97" s="609"/>
      <c r="E97" s="609"/>
      <c r="F97" s="609"/>
      <c r="G97" s="608"/>
      <c r="H97" s="608"/>
      <c r="I97" s="608"/>
    </row>
    <row r="98" spans="1:9" ht="25.5">
      <c r="A98" s="608"/>
      <c r="B98" s="608"/>
      <c r="C98" s="608"/>
      <c r="D98" s="609"/>
      <c r="E98" s="609"/>
      <c r="F98" s="609"/>
      <c r="G98" s="608"/>
      <c r="H98" s="608"/>
      <c r="I98" s="608"/>
    </row>
    <row r="99" spans="1:9" ht="25.5">
      <c r="A99" s="608"/>
      <c r="B99" s="608"/>
      <c r="C99" s="608"/>
      <c r="D99" s="609"/>
      <c r="E99" s="609"/>
      <c r="F99" s="609"/>
      <c r="G99" s="608"/>
      <c r="H99" s="608"/>
      <c r="I99" s="608"/>
    </row>
    <row r="100" spans="1:9" ht="25.5">
      <c r="A100" s="608"/>
      <c r="B100" s="608"/>
      <c r="C100" s="608"/>
      <c r="D100" s="609"/>
      <c r="E100" s="609"/>
      <c r="F100" s="609"/>
      <c r="G100" s="608"/>
      <c r="H100" s="608"/>
      <c r="I100" s="608"/>
    </row>
    <row r="101" spans="1:9" ht="25.5">
      <c r="A101" s="608"/>
      <c r="B101" s="608"/>
      <c r="C101" s="608"/>
      <c r="D101" s="609"/>
      <c r="E101" s="609"/>
      <c r="F101" s="609"/>
      <c r="G101" s="608"/>
      <c r="H101" s="608"/>
      <c r="I101" s="608"/>
    </row>
    <row r="102" spans="1:9" ht="25.5">
      <c r="A102" s="608"/>
      <c r="B102" s="608"/>
      <c r="C102" s="608"/>
      <c r="D102" s="609"/>
      <c r="E102" s="609"/>
      <c r="F102" s="609"/>
      <c r="G102" s="608"/>
      <c r="H102" s="608"/>
      <c r="I102" s="608"/>
    </row>
    <row r="103" spans="1:9" ht="25.5">
      <c r="A103" s="608"/>
      <c r="B103" s="608"/>
      <c r="C103" s="608"/>
      <c r="D103" s="609"/>
      <c r="E103" s="609"/>
      <c r="F103" s="609"/>
      <c r="G103" s="608"/>
      <c r="H103" s="608"/>
      <c r="I103" s="608"/>
    </row>
    <row r="104" spans="1:9" ht="25.5">
      <c r="A104" s="608"/>
      <c r="B104" s="608"/>
      <c r="C104" s="608"/>
      <c r="D104" s="609"/>
      <c r="E104" s="609"/>
      <c r="F104" s="609"/>
      <c r="G104" s="608"/>
      <c r="H104" s="608"/>
      <c r="I104" s="608"/>
    </row>
    <row r="105" spans="1:9" ht="25.5">
      <c r="A105" s="608"/>
      <c r="B105" s="608"/>
      <c r="C105" s="608"/>
      <c r="D105" s="609"/>
      <c r="E105" s="609"/>
      <c r="F105" s="609"/>
      <c r="G105" s="608"/>
      <c r="H105" s="608"/>
      <c r="I105" s="608"/>
    </row>
    <row r="106" spans="1:9" ht="25.5">
      <c r="A106" s="608"/>
      <c r="B106" s="608"/>
      <c r="C106" s="608"/>
      <c r="D106" s="609"/>
      <c r="E106" s="609"/>
      <c r="F106" s="609"/>
      <c r="G106" s="608"/>
      <c r="H106" s="608"/>
      <c r="I106" s="608"/>
    </row>
    <row r="107" spans="1:9" ht="25.5">
      <c r="A107" s="608"/>
      <c r="B107" s="608"/>
      <c r="C107" s="608"/>
      <c r="D107" s="609"/>
      <c r="E107" s="609"/>
      <c r="F107" s="609"/>
      <c r="G107" s="608"/>
      <c r="H107" s="608"/>
      <c r="I107" s="608"/>
    </row>
    <row r="108" spans="1:9" ht="25.5">
      <c r="A108" s="608"/>
      <c r="B108" s="608"/>
      <c r="C108" s="608"/>
      <c r="D108" s="609"/>
      <c r="E108" s="609"/>
      <c r="F108" s="609"/>
      <c r="G108" s="608"/>
      <c r="H108" s="608"/>
      <c r="I108" s="608"/>
    </row>
    <row r="109" spans="1:9" ht="25.5">
      <c r="A109" s="608"/>
      <c r="B109" s="608"/>
      <c r="C109" s="608"/>
      <c r="D109" s="609"/>
      <c r="E109" s="609"/>
      <c r="F109" s="609"/>
      <c r="G109" s="608"/>
      <c r="H109" s="608"/>
      <c r="I109" s="608"/>
    </row>
    <row r="110" spans="1:9" ht="25.5">
      <c r="A110" s="608"/>
      <c r="B110" s="608"/>
      <c r="C110" s="608"/>
      <c r="D110" s="609"/>
      <c r="E110" s="609"/>
      <c r="F110" s="609"/>
      <c r="G110" s="608"/>
      <c r="H110" s="608"/>
      <c r="I110" s="608"/>
    </row>
    <row r="111" spans="1:9" ht="25.5">
      <c r="A111" s="608"/>
      <c r="B111" s="608"/>
      <c r="C111" s="608"/>
      <c r="D111" s="609"/>
      <c r="E111" s="609"/>
      <c r="F111" s="609"/>
      <c r="G111" s="608"/>
      <c r="H111" s="608"/>
      <c r="I111" s="608"/>
    </row>
    <row r="112" spans="1:9" ht="25.5">
      <c r="A112" s="608"/>
      <c r="B112" s="608"/>
      <c r="C112" s="608"/>
      <c r="D112" s="609"/>
      <c r="E112" s="609"/>
      <c r="F112" s="609"/>
      <c r="G112" s="608"/>
      <c r="H112" s="608"/>
      <c r="I112" s="608"/>
    </row>
    <row r="113" spans="1:9" ht="25.5">
      <c r="A113" s="608"/>
      <c r="B113" s="608"/>
      <c r="C113" s="608"/>
      <c r="D113" s="609"/>
      <c r="E113" s="609"/>
      <c r="F113" s="609"/>
      <c r="G113" s="608"/>
      <c r="H113" s="608"/>
      <c r="I113" s="608"/>
    </row>
    <row r="114" spans="1:9" ht="25.5">
      <c r="A114" s="608"/>
      <c r="B114" s="608"/>
      <c r="C114" s="608"/>
      <c r="D114" s="609"/>
      <c r="E114" s="609"/>
      <c r="F114" s="609"/>
      <c r="G114" s="608"/>
      <c r="H114" s="608"/>
      <c r="I114" s="608"/>
    </row>
    <row r="115" spans="1:9" ht="25.5">
      <c r="A115" s="608"/>
      <c r="B115" s="608"/>
      <c r="C115" s="608"/>
      <c r="D115" s="609"/>
      <c r="E115" s="609"/>
      <c r="F115" s="609"/>
      <c r="G115" s="608"/>
      <c r="H115" s="608"/>
      <c r="I115" s="608"/>
    </row>
    <row r="116" spans="1:9" ht="25.5">
      <c r="A116" s="608"/>
      <c r="B116" s="608"/>
      <c r="C116" s="608"/>
      <c r="D116" s="609"/>
      <c r="E116" s="609"/>
      <c r="F116" s="609"/>
      <c r="G116" s="608"/>
      <c r="H116" s="608"/>
      <c r="I116" s="608"/>
    </row>
    <row r="117" spans="1:9" ht="25.5">
      <c r="A117" s="608"/>
      <c r="B117" s="608"/>
      <c r="C117" s="608"/>
      <c r="D117" s="609"/>
      <c r="E117" s="609"/>
      <c r="F117" s="609"/>
      <c r="G117" s="608"/>
      <c r="H117" s="608"/>
      <c r="I117" s="608"/>
    </row>
    <row r="118" spans="1:9" ht="25.5">
      <c r="A118" s="608"/>
      <c r="B118" s="608"/>
      <c r="C118" s="608"/>
      <c r="D118" s="609"/>
      <c r="E118" s="609"/>
      <c r="F118" s="609"/>
      <c r="G118" s="608"/>
      <c r="H118" s="608"/>
      <c r="I118" s="608"/>
    </row>
    <row r="119" spans="1:9" ht="25.5">
      <c r="A119" s="608"/>
      <c r="B119" s="608"/>
      <c r="C119" s="608"/>
      <c r="D119" s="609"/>
      <c r="E119" s="609"/>
      <c r="F119" s="609"/>
      <c r="G119" s="608"/>
      <c r="H119" s="608"/>
      <c r="I119" s="608"/>
    </row>
    <row r="120" spans="1:9" ht="25.5">
      <c r="A120" s="608"/>
      <c r="B120" s="608"/>
      <c r="C120" s="608"/>
      <c r="D120" s="609"/>
      <c r="E120" s="609"/>
      <c r="F120" s="609"/>
      <c r="G120" s="608"/>
      <c r="H120" s="608"/>
      <c r="I120" s="608"/>
    </row>
    <row r="121" spans="1:9" ht="25.5">
      <c r="A121" s="608"/>
      <c r="B121" s="608"/>
      <c r="C121" s="608"/>
      <c r="D121" s="609"/>
      <c r="E121" s="609"/>
      <c r="F121" s="609"/>
      <c r="G121" s="608"/>
      <c r="H121" s="608"/>
      <c r="I121" s="608"/>
    </row>
    <row r="122" spans="1:9" ht="25.5">
      <c r="A122" s="608"/>
      <c r="B122" s="608"/>
      <c r="C122" s="608"/>
      <c r="D122" s="609"/>
      <c r="E122" s="609"/>
      <c r="F122" s="609"/>
      <c r="G122" s="608"/>
      <c r="H122" s="608"/>
      <c r="I122" s="608"/>
    </row>
    <row r="123" spans="1:9" ht="25.5">
      <c r="A123" s="608"/>
      <c r="B123" s="608"/>
      <c r="C123" s="608"/>
      <c r="D123" s="609"/>
      <c r="E123" s="609"/>
      <c r="F123" s="609"/>
      <c r="G123" s="608"/>
      <c r="H123" s="608"/>
      <c r="I123" s="608"/>
    </row>
    <row r="124" spans="1:9" ht="25.5">
      <c r="A124" s="608"/>
      <c r="B124" s="608"/>
      <c r="C124" s="608"/>
      <c r="D124" s="609"/>
      <c r="E124" s="609"/>
      <c r="F124" s="609"/>
      <c r="G124" s="608"/>
      <c r="H124" s="608"/>
      <c r="I124" s="608"/>
    </row>
    <row r="125" spans="1:9" ht="25.5">
      <c r="A125" s="608"/>
      <c r="B125" s="608"/>
      <c r="C125" s="608"/>
      <c r="D125" s="609"/>
      <c r="E125" s="609"/>
      <c r="F125" s="609"/>
      <c r="G125" s="608"/>
      <c r="H125" s="608"/>
      <c r="I125" s="608"/>
    </row>
    <row r="126" spans="1:9" ht="25.5">
      <c r="A126" s="608"/>
      <c r="B126" s="608"/>
      <c r="C126" s="608"/>
      <c r="D126" s="609"/>
      <c r="E126" s="609"/>
      <c r="F126" s="609"/>
      <c r="G126" s="608"/>
      <c r="H126" s="608"/>
      <c r="I126" s="608"/>
    </row>
    <row r="127" spans="1:9" ht="25.5">
      <c r="A127" s="608"/>
      <c r="B127" s="608"/>
      <c r="C127" s="608"/>
      <c r="D127" s="609"/>
      <c r="E127" s="609"/>
      <c r="F127" s="609"/>
      <c r="G127" s="608"/>
      <c r="H127" s="608"/>
      <c r="I127" s="608"/>
    </row>
    <row r="128" spans="1:9" ht="25.5">
      <c r="A128" s="608"/>
      <c r="B128" s="608"/>
      <c r="C128" s="608"/>
      <c r="D128" s="609"/>
      <c r="E128" s="609"/>
      <c r="F128" s="609"/>
      <c r="G128" s="608"/>
      <c r="H128" s="608"/>
      <c r="I128" s="608"/>
    </row>
    <row r="129" spans="1:9" ht="25.5">
      <c r="A129" s="608"/>
      <c r="B129" s="608"/>
      <c r="C129" s="608"/>
      <c r="D129" s="609"/>
      <c r="E129" s="609"/>
      <c r="F129" s="609"/>
      <c r="G129" s="608"/>
      <c r="H129" s="608"/>
      <c r="I129" s="608"/>
    </row>
    <row r="130" spans="1:9" ht="25.5">
      <c r="A130" s="608"/>
      <c r="B130" s="608"/>
      <c r="C130" s="608"/>
      <c r="D130" s="609"/>
      <c r="E130" s="609"/>
      <c r="F130" s="609"/>
      <c r="G130" s="608"/>
      <c r="H130" s="608"/>
      <c r="I130" s="608"/>
    </row>
    <row r="131" spans="1:9" ht="25.5">
      <c r="A131" s="608"/>
      <c r="B131" s="608"/>
      <c r="C131" s="608"/>
      <c r="D131" s="609"/>
      <c r="E131" s="609"/>
      <c r="F131" s="609"/>
      <c r="G131" s="608"/>
      <c r="H131" s="608"/>
      <c r="I131" s="608"/>
    </row>
    <row r="132" spans="1:9" ht="25.5">
      <c r="A132" s="608"/>
      <c r="B132" s="608"/>
      <c r="C132" s="608"/>
      <c r="D132" s="609"/>
      <c r="E132" s="609"/>
      <c r="F132" s="609"/>
      <c r="G132" s="608"/>
      <c r="H132" s="608"/>
      <c r="I132" s="608"/>
    </row>
    <row r="133" spans="1:9" ht="25.5">
      <c r="A133" s="608"/>
      <c r="B133" s="608"/>
      <c r="C133" s="608"/>
      <c r="D133" s="609"/>
      <c r="E133" s="609"/>
      <c r="F133" s="609"/>
      <c r="G133" s="608"/>
      <c r="H133" s="608"/>
      <c r="I133" s="608"/>
    </row>
    <row r="134" spans="1:9" ht="25.5">
      <c r="A134" s="608"/>
      <c r="B134" s="608"/>
      <c r="C134" s="608"/>
      <c r="D134" s="609"/>
      <c r="E134" s="609"/>
      <c r="F134" s="609"/>
      <c r="G134" s="608"/>
      <c r="H134" s="608"/>
      <c r="I134" s="608"/>
    </row>
    <row r="135" spans="1:9" ht="25.5">
      <c r="A135" s="608"/>
      <c r="B135" s="608"/>
      <c r="C135" s="608"/>
      <c r="D135" s="609"/>
      <c r="E135" s="609"/>
      <c r="F135" s="609"/>
      <c r="G135" s="608"/>
      <c r="H135" s="608"/>
      <c r="I135" s="608"/>
    </row>
    <row r="136" spans="1:9" ht="25.5">
      <c r="A136" s="608"/>
      <c r="B136" s="608"/>
      <c r="C136" s="608"/>
      <c r="D136" s="609"/>
      <c r="E136" s="609"/>
      <c r="F136" s="609"/>
      <c r="G136" s="608"/>
      <c r="H136" s="608"/>
      <c r="I136" s="608"/>
    </row>
    <row r="137" spans="1:9" ht="25.5">
      <c r="A137" s="608"/>
      <c r="B137" s="608"/>
      <c r="C137" s="608"/>
      <c r="D137" s="609"/>
      <c r="E137" s="609"/>
      <c r="F137" s="609"/>
      <c r="G137" s="608"/>
      <c r="H137" s="608"/>
      <c r="I137" s="608"/>
    </row>
    <row r="138" spans="1:9" ht="25.5">
      <c r="A138" s="608"/>
      <c r="B138" s="608"/>
      <c r="C138" s="608"/>
      <c r="D138" s="609"/>
      <c r="E138" s="609"/>
      <c r="F138" s="609"/>
      <c r="G138" s="608"/>
      <c r="H138" s="608"/>
      <c r="I138" s="608"/>
    </row>
    <row r="139" spans="1:9" ht="25.5">
      <c r="A139" s="608"/>
      <c r="B139" s="608"/>
      <c r="C139" s="608"/>
      <c r="D139" s="609"/>
      <c r="E139" s="609"/>
      <c r="F139" s="609"/>
      <c r="G139" s="608"/>
      <c r="H139" s="608"/>
      <c r="I139" s="608"/>
    </row>
    <row r="140" spans="1:9" ht="25.5">
      <c r="A140" s="608"/>
      <c r="B140" s="608"/>
      <c r="C140" s="608"/>
      <c r="D140" s="609"/>
      <c r="E140" s="609"/>
      <c r="F140" s="609"/>
      <c r="G140" s="608"/>
      <c r="H140" s="608"/>
      <c r="I140" s="608"/>
    </row>
    <row r="141" spans="1:9" ht="25.5">
      <c r="A141" s="608"/>
      <c r="B141" s="608"/>
      <c r="C141" s="608"/>
      <c r="D141" s="609"/>
      <c r="E141" s="609"/>
      <c r="F141" s="609"/>
      <c r="G141" s="608"/>
      <c r="H141" s="608"/>
      <c r="I141" s="608"/>
    </row>
    <row r="142" spans="1:9" ht="25.5">
      <c r="A142" s="608"/>
      <c r="B142" s="608"/>
      <c r="C142" s="608"/>
      <c r="D142" s="609"/>
      <c r="E142" s="609"/>
      <c r="F142" s="609"/>
      <c r="G142" s="608"/>
      <c r="H142" s="608"/>
      <c r="I142" s="608"/>
    </row>
    <row r="143" spans="1:9" ht="25.5">
      <c r="A143" s="608"/>
      <c r="B143" s="608"/>
      <c r="C143" s="608"/>
      <c r="D143" s="609"/>
      <c r="E143" s="609"/>
      <c r="F143" s="609"/>
      <c r="G143" s="608"/>
      <c r="H143" s="608"/>
      <c r="I143" s="608"/>
    </row>
    <row r="144" spans="1:9" ht="25.5">
      <c r="A144" s="608"/>
      <c r="B144" s="608"/>
      <c r="C144" s="608"/>
      <c r="D144" s="609"/>
      <c r="E144" s="609"/>
      <c r="F144" s="609"/>
      <c r="G144" s="608"/>
      <c r="H144" s="608"/>
      <c r="I144" s="608"/>
    </row>
    <row r="145" spans="1:9" ht="25.5">
      <c r="A145" s="608"/>
      <c r="B145" s="608"/>
      <c r="C145" s="608"/>
      <c r="D145" s="609"/>
      <c r="E145" s="609"/>
      <c r="F145" s="609"/>
      <c r="G145" s="608"/>
      <c r="H145" s="608"/>
      <c r="I145" s="608"/>
    </row>
    <row r="146" spans="1:9" ht="25.5">
      <c r="A146" s="608"/>
      <c r="B146" s="608"/>
      <c r="C146" s="608"/>
      <c r="D146" s="609"/>
      <c r="E146" s="609"/>
      <c r="F146" s="609"/>
      <c r="G146" s="608"/>
      <c r="H146" s="608"/>
      <c r="I146" s="608"/>
    </row>
    <row r="147" spans="1:9" ht="25.5">
      <c r="A147" s="608"/>
      <c r="B147" s="608"/>
      <c r="C147" s="608"/>
      <c r="D147" s="609"/>
      <c r="E147" s="609"/>
      <c r="F147" s="609"/>
      <c r="G147" s="608"/>
      <c r="H147" s="608"/>
      <c r="I147" s="608"/>
    </row>
    <row r="148" spans="1:9" ht="25.5">
      <c r="A148" s="608"/>
      <c r="B148" s="608"/>
      <c r="C148" s="608"/>
      <c r="D148" s="609"/>
      <c r="E148" s="609"/>
      <c r="F148" s="609"/>
      <c r="G148" s="608"/>
      <c r="H148" s="608"/>
      <c r="I148" s="608"/>
    </row>
    <row r="149" spans="1:9" ht="25.5">
      <c r="A149" s="608"/>
      <c r="B149" s="608"/>
      <c r="C149" s="608"/>
      <c r="D149" s="609"/>
      <c r="E149" s="609"/>
      <c r="F149" s="609"/>
      <c r="G149" s="608"/>
      <c r="H149" s="608"/>
      <c r="I149" s="608"/>
    </row>
    <row r="150" spans="1:9" ht="25.5">
      <c r="A150" s="608"/>
      <c r="B150" s="608"/>
      <c r="C150" s="608"/>
      <c r="D150" s="609"/>
      <c r="E150" s="609"/>
      <c r="F150" s="609"/>
      <c r="G150" s="608"/>
      <c r="H150" s="608"/>
      <c r="I150" s="608"/>
    </row>
    <row r="151" spans="1:9" ht="25.5">
      <c r="A151" s="608"/>
      <c r="B151" s="608"/>
      <c r="C151" s="608"/>
      <c r="D151" s="609"/>
      <c r="E151" s="609"/>
      <c r="F151" s="609"/>
      <c r="G151" s="608"/>
      <c r="H151" s="608"/>
      <c r="I151" s="608"/>
    </row>
    <row r="152" spans="1:9" ht="25.5">
      <c r="A152" s="608"/>
      <c r="B152" s="608"/>
      <c r="C152" s="608"/>
      <c r="D152" s="609"/>
      <c r="E152" s="609"/>
      <c r="F152" s="609"/>
      <c r="G152" s="608"/>
      <c r="H152" s="608"/>
      <c r="I152" s="608"/>
    </row>
    <row r="153" spans="1:9" ht="25.5">
      <c r="A153" s="608"/>
      <c r="B153" s="608"/>
      <c r="C153" s="608"/>
      <c r="D153" s="609"/>
      <c r="E153" s="609"/>
      <c r="F153" s="609"/>
      <c r="G153" s="608"/>
      <c r="H153" s="608"/>
      <c r="I153" s="608"/>
    </row>
    <row r="154" spans="1:9" ht="25.5">
      <c r="A154" s="608"/>
      <c r="B154" s="608"/>
      <c r="C154" s="608"/>
      <c r="D154" s="609"/>
      <c r="E154" s="609"/>
      <c r="F154" s="609"/>
      <c r="G154" s="608"/>
      <c r="H154" s="608"/>
      <c r="I154" s="608"/>
    </row>
    <row r="155" spans="1:9" ht="25.5">
      <c r="A155" s="608"/>
      <c r="B155" s="608"/>
      <c r="C155" s="608"/>
      <c r="D155" s="609"/>
      <c r="E155" s="609"/>
      <c r="F155" s="609"/>
      <c r="G155" s="608"/>
      <c r="H155" s="608"/>
      <c r="I155" s="608"/>
    </row>
    <row r="156" spans="1:9" ht="25.5">
      <c r="A156" s="608"/>
      <c r="B156" s="608"/>
      <c r="C156" s="608"/>
      <c r="D156" s="609"/>
      <c r="E156" s="609"/>
      <c r="F156" s="609"/>
      <c r="G156" s="608"/>
      <c r="H156" s="608"/>
      <c r="I156" s="608"/>
    </row>
    <row r="157" spans="1:9" ht="25.5">
      <c r="A157" s="608"/>
      <c r="B157" s="608"/>
      <c r="C157" s="608"/>
      <c r="D157" s="609"/>
      <c r="E157" s="609"/>
      <c r="F157" s="609"/>
      <c r="G157" s="608"/>
      <c r="H157" s="608"/>
      <c r="I157" s="608"/>
    </row>
    <row r="158" spans="1:9" ht="25.5">
      <c r="A158" s="608"/>
      <c r="B158" s="608"/>
      <c r="C158" s="608"/>
      <c r="D158" s="609"/>
      <c r="E158" s="609"/>
      <c r="F158" s="609"/>
      <c r="G158" s="608"/>
      <c r="H158" s="608"/>
      <c r="I158" s="608"/>
    </row>
    <row r="159" spans="1:9" ht="25.5">
      <c r="A159" s="608"/>
      <c r="B159" s="608"/>
      <c r="C159" s="608"/>
      <c r="D159" s="609"/>
      <c r="E159" s="609"/>
      <c r="F159" s="609"/>
      <c r="G159" s="608"/>
      <c r="H159" s="608"/>
      <c r="I159" s="608"/>
    </row>
    <row r="160" spans="1:9" ht="25.5">
      <c r="A160" s="608"/>
      <c r="B160" s="608"/>
      <c r="C160" s="608"/>
      <c r="D160" s="609"/>
      <c r="E160" s="609"/>
      <c r="F160" s="609"/>
      <c r="G160" s="608"/>
      <c r="H160" s="608"/>
      <c r="I160" s="608"/>
    </row>
    <row r="161" spans="1:9" ht="25.5">
      <c r="A161" s="608"/>
      <c r="B161" s="608"/>
      <c r="C161" s="608"/>
      <c r="D161" s="609"/>
      <c r="E161" s="609"/>
      <c r="F161" s="609"/>
      <c r="G161" s="608"/>
      <c r="H161" s="608"/>
      <c r="I161" s="608"/>
    </row>
    <row r="162" spans="1:9" ht="25.5">
      <c r="A162" s="608"/>
      <c r="B162" s="608"/>
      <c r="C162" s="608"/>
      <c r="D162" s="609"/>
      <c r="E162" s="609"/>
      <c r="F162" s="609"/>
      <c r="G162" s="608"/>
      <c r="H162" s="608"/>
      <c r="I162" s="608"/>
    </row>
    <row r="163" spans="1:9" ht="25.5">
      <c r="A163" s="608"/>
      <c r="B163" s="608"/>
      <c r="C163" s="608"/>
      <c r="D163" s="609"/>
      <c r="E163" s="609"/>
      <c r="F163" s="609"/>
      <c r="G163" s="608"/>
      <c r="H163" s="608"/>
      <c r="I163" s="608"/>
    </row>
    <row r="164" spans="1:9" ht="25.5">
      <c r="A164" s="608"/>
      <c r="B164" s="608"/>
      <c r="C164" s="608"/>
      <c r="D164" s="609"/>
      <c r="E164" s="609"/>
      <c r="F164" s="609"/>
      <c r="G164" s="608"/>
      <c r="H164" s="608"/>
      <c r="I164" s="608"/>
    </row>
    <row r="165" spans="1:9" ht="25.5">
      <c r="A165" s="608"/>
      <c r="B165" s="608"/>
      <c r="C165" s="608"/>
      <c r="D165" s="609"/>
      <c r="E165" s="609"/>
      <c r="F165" s="609"/>
      <c r="G165" s="608"/>
      <c r="H165" s="608"/>
      <c r="I165" s="608"/>
    </row>
    <row r="166" spans="1:9" ht="25.5">
      <c r="A166" s="608"/>
      <c r="B166" s="608"/>
      <c r="C166" s="608"/>
      <c r="D166" s="609"/>
      <c r="E166" s="609"/>
      <c r="F166" s="609"/>
      <c r="G166" s="608"/>
      <c r="H166" s="608"/>
      <c r="I166" s="608"/>
    </row>
    <row r="167" spans="1:9" ht="25.5">
      <c r="A167" s="608"/>
      <c r="B167" s="608"/>
      <c r="C167" s="608"/>
      <c r="D167" s="609"/>
      <c r="E167" s="609"/>
      <c r="F167" s="609"/>
      <c r="G167" s="608"/>
      <c r="H167" s="608"/>
      <c r="I167" s="608"/>
    </row>
    <row r="168" spans="1:9" ht="25.5">
      <c r="A168" s="608"/>
      <c r="B168" s="608"/>
      <c r="C168" s="608"/>
      <c r="D168" s="609"/>
      <c r="E168" s="609"/>
      <c r="F168" s="609"/>
      <c r="G168" s="608"/>
      <c r="H168" s="608"/>
      <c r="I168" s="608"/>
    </row>
    <row r="169" spans="1:9" ht="25.5">
      <c r="A169" s="608"/>
      <c r="B169" s="608"/>
      <c r="C169" s="608"/>
      <c r="D169" s="609"/>
      <c r="E169" s="609"/>
      <c r="F169" s="609"/>
      <c r="G169" s="608"/>
      <c r="H169" s="608"/>
      <c r="I169" s="608"/>
    </row>
    <row r="170" spans="1:9" ht="25.5">
      <c r="A170" s="608"/>
      <c r="B170" s="608"/>
      <c r="C170" s="608"/>
      <c r="D170" s="609"/>
      <c r="E170" s="609"/>
      <c r="F170" s="609"/>
      <c r="G170" s="608"/>
      <c r="H170" s="608"/>
      <c r="I170" s="608"/>
    </row>
    <row r="171" spans="1:9" ht="25.5">
      <c r="A171" s="608"/>
      <c r="B171" s="608"/>
      <c r="C171" s="608"/>
      <c r="D171" s="609"/>
      <c r="E171" s="609"/>
      <c r="F171" s="609"/>
      <c r="G171" s="608"/>
      <c r="H171" s="608"/>
      <c r="I171" s="608"/>
    </row>
    <row r="172" spans="1:9" ht="25.5">
      <c r="A172" s="608"/>
      <c r="B172" s="608"/>
      <c r="C172" s="608"/>
      <c r="D172" s="609"/>
      <c r="E172" s="609"/>
      <c r="F172" s="609"/>
      <c r="G172" s="608"/>
      <c r="H172" s="608"/>
      <c r="I172" s="608"/>
    </row>
    <row r="173" spans="1:9" ht="25.5">
      <c r="A173" s="608"/>
      <c r="B173" s="608"/>
      <c r="C173" s="608"/>
      <c r="D173" s="609"/>
      <c r="E173" s="609"/>
      <c r="F173" s="609"/>
      <c r="G173" s="608"/>
      <c r="H173" s="608"/>
      <c r="I173" s="608"/>
    </row>
    <row r="174" spans="1:9" ht="25.5">
      <c r="A174" s="608"/>
      <c r="B174" s="608"/>
      <c r="C174" s="608"/>
      <c r="D174" s="609"/>
      <c r="E174" s="609"/>
      <c r="F174" s="609"/>
      <c r="G174" s="608"/>
      <c r="H174" s="608"/>
      <c r="I174" s="608"/>
    </row>
    <row r="175" spans="1:9" ht="25.5">
      <c r="A175" s="608"/>
      <c r="B175" s="608"/>
      <c r="C175" s="608"/>
      <c r="D175" s="609"/>
      <c r="E175" s="609"/>
      <c r="F175" s="609"/>
      <c r="G175" s="608"/>
      <c r="H175" s="608"/>
      <c r="I175" s="608"/>
    </row>
    <row r="176" spans="1:9" ht="25.5">
      <c r="A176" s="608"/>
      <c r="B176" s="608"/>
      <c r="C176" s="608"/>
      <c r="D176" s="609"/>
      <c r="E176" s="609"/>
      <c r="F176" s="609"/>
      <c r="G176" s="608"/>
      <c r="H176" s="608"/>
      <c r="I176" s="608"/>
    </row>
    <row r="177" spans="1:9" ht="25.5">
      <c r="A177" s="608"/>
      <c r="B177" s="608"/>
      <c r="C177" s="608"/>
      <c r="D177" s="609"/>
      <c r="E177" s="609"/>
      <c r="F177" s="609"/>
      <c r="G177" s="608"/>
      <c r="H177" s="608"/>
      <c r="I177" s="608"/>
    </row>
    <row r="178" spans="1:9" ht="25.5">
      <c r="A178" s="608"/>
      <c r="B178" s="608"/>
      <c r="C178" s="608"/>
      <c r="D178" s="609"/>
      <c r="E178" s="609"/>
      <c r="F178" s="609"/>
      <c r="G178" s="608"/>
      <c r="H178" s="608"/>
      <c r="I178" s="608"/>
    </row>
    <row r="179" spans="1:9" ht="25.5">
      <c r="A179" s="608"/>
      <c r="B179" s="608"/>
      <c r="C179" s="608"/>
      <c r="D179" s="609"/>
      <c r="E179" s="609"/>
      <c r="F179" s="609"/>
      <c r="G179" s="608"/>
      <c r="H179" s="608"/>
      <c r="I179" s="608"/>
    </row>
    <row r="180" spans="1:9" ht="25.5">
      <c r="A180" s="608"/>
      <c r="B180" s="608"/>
      <c r="C180" s="608"/>
      <c r="D180" s="609"/>
      <c r="E180" s="609"/>
      <c r="F180" s="609"/>
      <c r="G180" s="608"/>
      <c r="H180" s="608"/>
      <c r="I180" s="608"/>
    </row>
    <row r="181" spans="1:9" ht="25.5">
      <c r="A181" s="608"/>
      <c r="B181" s="608"/>
      <c r="C181" s="608"/>
      <c r="D181" s="609"/>
      <c r="E181" s="609"/>
      <c r="F181" s="609"/>
      <c r="G181" s="608"/>
      <c r="H181" s="608"/>
      <c r="I181" s="608"/>
    </row>
    <row r="182" spans="1:9" ht="25.5">
      <c r="A182" s="608"/>
      <c r="B182" s="608"/>
      <c r="C182" s="608"/>
      <c r="D182" s="609"/>
      <c r="E182" s="609"/>
      <c r="F182" s="609"/>
      <c r="G182" s="608"/>
      <c r="H182" s="608"/>
      <c r="I182" s="608"/>
    </row>
    <row r="183" spans="1:9" ht="25.5">
      <c r="A183" s="608"/>
      <c r="B183" s="608"/>
      <c r="C183" s="608"/>
      <c r="D183" s="609"/>
      <c r="E183" s="609"/>
      <c r="F183" s="609"/>
      <c r="G183" s="608"/>
      <c r="H183" s="608"/>
      <c r="I183" s="608"/>
    </row>
    <row r="184" spans="1:9" ht="25.5">
      <c r="A184" s="608"/>
      <c r="B184" s="608"/>
      <c r="C184" s="608"/>
      <c r="D184" s="609"/>
      <c r="E184" s="609"/>
      <c r="F184" s="609"/>
      <c r="G184" s="608"/>
      <c r="H184" s="608"/>
      <c r="I184" s="608"/>
    </row>
    <row r="185" spans="1:9" ht="25.5">
      <c r="A185" s="608"/>
      <c r="B185" s="608"/>
      <c r="C185" s="608"/>
      <c r="D185" s="609"/>
      <c r="E185" s="609"/>
      <c r="F185" s="609"/>
      <c r="G185" s="608"/>
      <c r="H185" s="608"/>
      <c r="I185" s="608"/>
    </row>
    <row r="186" spans="1:9" ht="25.5">
      <c r="A186" s="608"/>
      <c r="B186" s="608"/>
      <c r="C186" s="608"/>
      <c r="D186" s="609"/>
      <c r="E186" s="609"/>
      <c r="F186" s="609"/>
      <c r="G186" s="608"/>
      <c r="H186" s="608"/>
      <c r="I186" s="608"/>
    </row>
    <row r="187" spans="1:9" ht="25.5">
      <c r="A187" s="608"/>
      <c r="B187" s="608"/>
      <c r="C187" s="608"/>
      <c r="D187" s="609"/>
      <c r="E187" s="609"/>
      <c r="F187" s="609"/>
      <c r="G187" s="608"/>
      <c r="H187" s="608"/>
      <c r="I187" s="608"/>
    </row>
    <row r="188" spans="1:9" ht="25.5">
      <c r="A188" s="608"/>
      <c r="B188" s="608"/>
      <c r="C188" s="608"/>
      <c r="D188" s="609"/>
      <c r="E188" s="609"/>
      <c r="F188" s="609"/>
      <c r="G188" s="608"/>
      <c r="H188" s="608"/>
      <c r="I188" s="608"/>
    </row>
    <row r="189" spans="1:9" ht="25.5">
      <c r="A189" s="608"/>
      <c r="B189" s="608"/>
      <c r="C189" s="608"/>
      <c r="D189" s="609"/>
      <c r="E189" s="609"/>
      <c r="F189" s="609"/>
      <c r="G189" s="608"/>
      <c r="H189" s="608"/>
      <c r="I189" s="608"/>
    </row>
    <row r="190" spans="1:9" ht="25.5">
      <c r="A190" s="608"/>
      <c r="B190" s="608"/>
      <c r="C190" s="608"/>
      <c r="D190" s="609"/>
      <c r="E190" s="609"/>
      <c r="F190" s="609"/>
      <c r="G190" s="608"/>
      <c r="H190" s="608"/>
      <c r="I190" s="608"/>
    </row>
    <row r="191" spans="1:9" ht="25.5">
      <c r="A191" s="608"/>
      <c r="B191" s="608"/>
      <c r="C191" s="608"/>
      <c r="D191" s="609"/>
      <c r="E191" s="609"/>
      <c r="F191" s="609"/>
      <c r="G191" s="608"/>
      <c r="H191" s="608"/>
      <c r="I191" s="608"/>
    </row>
    <row r="192" spans="1:9" ht="25.5">
      <c r="A192" s="608"/>
      <c r="B192" s="608"/>
      <c r="C192" s="608"/>
      <c r="D192" s="609"/>
      <c r="E192" s="609"/>
      <c r="F192" s="609"/>
      <c r="G192" s="608"/>
      <c r="H192" s="608"/>
      <c r="I192" s="608"/>
    </row>
    <row r="193" spans="1:9" ht="25.5">
      <c r="A193" s="608"/>
      <c r="B193" s="608"/>
      <c r="C193" s="608"/>
      <c r="D193" s="609"/>
      <c r="E193" s="609"/>
      <c r="F193" s="609"/>
      <c r="G193" s="608"/>
      <c r="H193" s="608"/>
      <c r="I193" s="608"/>
    </row>
    <row r="194" spans="1:9" ht="25.5">
      <c r="A194" s="608"/>
      <c r="B194" s="608"/>
      <c r="C194" s="608"/>
      <c r="D194" s="609"/>
      <c r="E194" s="609"/>
      <c r="F194" s="609"/>
      <c r="G194" s="608"/>
      <c r="H194" s="608"/>
      <c r="I194" s="608"/>
    </row>
    <row r="195" spans="1:9" ht="25.5">
      <c r="A195" s="608"/>
      <c r="B195" s="608"/>
      <c r="C195" s="608"/>
      <c r="D195" s="609"/>
      <c r="E195" s="609"/>
      <c r="F195" s="609"/>
      <c r="G195" s="608"/>
      <c r="H195" s="608"/>
      <c r="I195" s="608"/>
    </row>
    <row r="196" spans="1:9" ht="25.5">
      <c r="A196" s="608"/>
      <c r="B196" s="608"/>
      <c r="C196" s="608"/>
      <c r="D196" s="609"/>
      <c r="E196" s="609"/>
      <c r="F196" s="609"/>
      <c r="G196" s="608"/>
      <c r="H196" s="608"/>
      <c r="I196" s="608"/>
    </row>
    <row r="197" spans="1:9" ht="25.5">
      <c r="A197" s="608"/>
      <c r="B197" s="608"/>
      <c r="C197" s="608"/>
      <c r="D197" s="609"/>
      <c r="E197" s="609"/>
      <c r="F197" s="609"/>
      <c r="G197" s="608"/>
      <c r="H197" s="608"/>
      <c r="I197" s="608"/>
    </row>
    <row r="198" spans="1:9" ht="25.5">
      <c r="A198" s="608"/>
      <c r="B198" s="608"/>
      <c r="C198" s="608"/>
      <c r="D198" s="609"/>
      <c r="E198" s="609"/>
      <c r="F198" s="609"/>
      <c r="G198" s="608"/>
      <c r="H198" s="608"/>
      <c r="I198" s="608"/>
    </row>
    <row r="199" spans="1:9" ht="25.5">
      <c r="A199" s="608"/>
      <c r="B199" s="608"/>
      <c r="C199" s="608"/>
      <c r="D199" s="609"/>
      <c r="E199" s="609"/>
      <c r="F199" s="609"/>
      <c r="G199" s="608"/>
      <c r="H199" s="608"/>
      <c r="I199" s="608"/>
    </row>
    <row r="200" spans="1:9" ht="25.5">
      <c r="A200" s="608"/>
      <c r="B200" s="608"/>
      <c r="C200" s="608"/>
      <c r="D200" s="609"/>
      <c r="E200" s="609"/>
      <c r="F200" s="609"/>
      <c r="G200" s="608"/>
      <c r="H200" s="608"/>
      <c r="I200" s="608"/>
    </row>
    <row r="201" spans="1:9" ht="25.5">
      <c r="A201" s="608"/>
      <c r="B201" s="608"/>
      <c r="C201" s="608"/>
      <c r="D201" s="609"/>
      <c r="E201" s="609"/>
      <c r="F201" s="609"/>
      <c r="G201" s="608"/>
      <c r="H201" s="608"/>
      <c r="I201" s="608"/>
    </row>
    <row r="202" spans="1:9" ht="25.5">
      <c r="A202" s="608"/>
      <c r="B202" s="608"/>
      <c r="C202" s="608"/>
      <c r="D202" s="609"/>
      <c r="E202" s="609"/>
      <c r="F202" s="609"/>
      <c r="G202" s="608"/>
      <c r="H202" s="608"/>
      <c r="I202" s="608"/>
    </row>
    <row r="203" spans="1:9" ht="25.5">
      <c r="A203" s="608"/>
      <c r="B203" s="608"/>
      <c r="C203" s="608"/>
      <c r="D203" s="609"/>
      <c r="E203" s="609"/>
      <c r="F203" s="609"/>
      <c r="G203" s="608"/>
      <c r="H203" s="608"/>
      <c r="I203" s="608"/>
    </row>
    <row r="204" spans="1:9" ht="25.5">
      <c r="A204" s="608"/>
      <c r="B204" s="608"/>
      <c r="C204" s="608"/>
      <c r="D204" s="609"/>
      <c r="E204" s="609"/>
      <c r="F204" s="609"/>
      <c r="G204" s="608"/>
      <c r="H204" s="608"/>
      <c r="I204" s="608"/>
    </row>
    <row r="205" spans="1:9" ht="25.5">
      <c r="A205" s="608"/>
      <c r="B205" s="608"/>
      <c r="C205" s="608"/>
      <c r="D205" s="609"/>
      <c r="E205" s="609"/>
      <c r="F205" s="609"/>
      <c r="G205" s="608"/>
      <c r="H205" s="608"/>
      <c r="I205" s="608"/>
    </row>
    <row r="206" spans="1:9" ht="25.5">
      <c r="A206" s="608"/>
      <c r="B206" s="608"/>
      <c r="C206" s="608"/>
      <c r="D206" s="609"/>
      <c r="E206" s="609"/>
      <c r="F206" s="609"/>
      <c r="G206" s="608"/>
      <c r="H206" s="608"/>
      <c r="I206" s="608"/>
    </row>
    <row r="207" spans="1:9" ht="25.5">
      <c r="A207" s="608"/>
      <c r="B207" s="608"/>
      <c r="C207" s="608"/>
      <c r="D207" s="609"/>
      <c r="E207" s="609"/>
      <c r="F207" s="609"/>
      <c r="G207" s="608"/>
      <c r="H207" s="608"/>
      <c r="I207" s="608"/>
    </row>
    <row r="208" spans="1:9" ht="25.5">
      <c r="A208" s="608"/>
      <c r="B208" s="608"/>
      <c r="C208" s="608"/>
      <c r="D208" s="609"/>
      <c r="E208" s="609"/>
      <c r="F208" s="609"/>
      <c r="G208" s="608"/>
      <c r="H208" s="608"/>
      <c r="I208" s="608"/>
    </row>
    <row r="209" spans="1:9" ht="25.5">
      <c r="A209" s="608"/>
      <c r="B209" s="608"/>
      <c r="C209" s="608"/>
      <c r="D209" s="609"/>
      <c r="E209" s="609"/>
      <c r="F209" s="609"/>
      <c r="G209" s="608"/>
      <c r="H209" s="608"/>
      <c r="I209" s="608"/>
    </row>
    <row r="210" spans="1:9" ht="25.5">
      <c r="A210" s="608"/>
      <c r="B210" s="608"/>
      <c r="C210" s="608"/>
      <c r="D210" s="609"/>
      <c r="E210" s="609"/>
      <c r="F210" s="609"/>
      <c r="G210" s="608"/>
      <c r="H210" s="608"/>
      <c r="I210" s="608"/>
    </row>
    <row r="211" spans="1:9" ht="25.5">
      <c r="A211" s="608"/>
      <c r="B211" s="608"/>
      <c r="C211" s="608"/>
      <c r="D211" s="609"/>
      <c r="E211" s="609"/>
      <c r="F211" s="609"/>
      <c r="G211" s="608"/>
      <c r="H211" s="608"/>
      <c r="I211" s="608"/>
    </row>
    <row r="212" spans="1:9" ht="25.5">
      <c r="A212" s="608"/>
      <c r="B212" s="608"/>
      <c r="C212" s="608"/>
      <c r="D212" s="609"/>
      <c r="E212" s="609"/>
      <c r="F212" s="609"/>
      <c r="G212" s="608"/>
      <c r="H212" s="608"/>
      <c r="I212" s="608"/>
    </row>
    <row r="213" spans="1:9" ht="25.5">
      <c r="A213" s="608"/>
      <c r="B213" s="608"/>
      <c r="C213" s="608"/>
      <c r="D213" s="609"/>
      <c r="E213" s="609"/>
      <c r="F213" s="609"/>
      <c r="G213" s="608"/>
      <c r="H213" s="608"/>
      <c r="I213" s="608"/>
    </row>
    <row r="214" spans="1:9" ht="25.5">
      <c r="A214" s="608"/>
      <c r="B214" s="608"/>
      <c r="C214" s="608"/>
      <c r="D214" s="609"/>
      <c r="E214" s="609"/>
      <c r="F214" s="609"/>
      <c r="G214" s="608"/>
      <c r="H214" s="608"/>
      <c r="I214" s="608"/>
    </row>
    <row r="215" spans="1:9" ht="25.5">
      <c r="A215" s="608"/>
      <c r="B215" s="608"/>
      <c r="C215" s="608"/>
      <c r="D215" s="609"/>
      <c r="E215" s="609"/>
      <c r="F215" s="609"/>
      <c r="G215" s="608"/>
      <c r="H215" s="608"/>
      <c r="I215" s="608"/>
    </row>
    <row r="216" spans="1:9" ht="25.5">
      <c r="A216" s="608"/>
      <c r="B216" s="608"/>
      <c r="C216" s="608"/>
      <c r="D216" s="609"/>
      <c r="E216" s="609"/>
      <c r="F216" s="609"/>
      <c r="G216" s="608"/>
      <c r="H216" s="608"/>
      <c r="I216" s="608"/>
    </row>
    <row r="217" spans="1:9" ht="25.5">
      <c r="A217" s="608"/>
      <c r="B217" s="608"/>
      <c r="C217" s="608"/>
      <c r="D217" s="609"/>
      <c r="E217" s="609"/>
      <c r="F217" s="609"/>
      <c r="G217" s="608"/>
      <c r="H217" s="608"/>
      <c r="I217" s="608"/>
    </row>
    <row r="218" spans="1:9" ht="25.5">
      <c r="A218" s="608"/>
      <c r="B218" s="608"/>
      <c r="C218" s="608"/>
      <c r="D218" s="609"/>
      <c r="E218" s="609"/>
      <c r="F218" s="609"/>
      <c r="G218" s="608"/>
      <c r="H218" s="608"/>
      <c r="I218" s="608"/>
    </row>
    <row r="219" spans="1:9" ht="25.5">
      <c r="A219" s="608"/>
      <c r="B219" s="608"/>
      <c r="C219" s="608"/>
      <c r="D219" s="609"/>
      <c r="E219" s="609"/>
      <c r="F219" s="609"/>
      <c r="G219" s="608"/>
      <c r="H219" s="608"/>
      <c r="I219" s="608"/>
    </row>
    <row r="220" spans="1:9" ht="25.5">
      <c r="A220" s="608"/>
      <c r="B220" s="608"/>
      <c r="C220" s="608"/>
      <c r="D220" s="609"/>
      <c r="E220" s="609"/>
      <c r="F220" s="609"/>
      <c r="G220" s="608"/>
      <c r="H220" s="608"/>
      <c r="I220" s="608"/>
    </row>
    <row r="221" spans="1:9" ht="25.5">
      <c r="A221" s="608"/>
      <c r="B221" s="608"/>
      <c r="C221" s="608"/>
      <c r="D221" s="609"/>
      <c r="E221" s="609"/>
      <c r="F221" s="609"/>
      <c r="G221" s="608"/>
      <c r="H221" s="608"/>
      <c r="I221" s="608"/>
    </row>
    <row r="222" spans="1:9" ht="25.5">
      <c r="A222" s="608"/>
      <c r="B222" s="608"/>
      <c r="C222" s="608"/>
      <c r="D222" s="609"/>
      <c r="E222" s="609"/>
      <c r="F222" s="609"/>
      <c r="G222" s="608"/>
      <c r="H222" s="608"/>
      <c r="I222" s="608"/>
    </row>
    <row r="223" spans="1:9" ht="25.5">
      <c r="A223" s="608"/>
      <c r="B223" s="608"/>
      <c r="C223" s="608"/>
      <c r="D223" s="609"/>
      <c r="E223" s="609"/>
      <c r="F223" s="609"/>
      <c r="G223" s="608"/>
      <c r="H223" s="608"/>
      <c r="I223" s="608"/>
    </row>
    <row r="224" spans="1:9" ht="25.5">
      <c r="A224" s="608"/>
      <c r="B224" s="608"/>
      <c r="C224" s="608"/>
      <c r="D224" s="609"/>
      <c r="E224" s="609"/>
      <c r="F224" s="609"/>
      <c r="G224" s="608"/>
      <c r="H224" s="608"/>
      <c r="I224" s="608"/>
    </row>
    <row r="225" spans="1:9" ht="25.5">
      <c r="A225" s="608"/>
      <c r="B225" s="608"/>
      <c r="C225" s="608"/>
      <c r="D225" s="609"/>
      <c r="E225" s="609"/>
      <c r="F225" s="609"/>
      <c r="G225" s="608"/>
      <c r="H225" s="608"/>
      <c r="I225" s="608"/>
    </row>
  </sheetData>
  <mergeCells count="19">
    <mergeCell ref="K13:L13"/>
    <mergeCell ref="A16:L16"/>
    <mergeCell ref="A17:L17"/>
    <mergeCell ref="A18:L18"/>
    <mergeCell ref="A5:A7"/>
    <mergeCell ref="B5:B7"/>
    <mergeCell ref="C5:I5"/>
    <mergeCell ref="J5:L5"/>
    <mergeCell ref="C6:C7"/>
    <mergeCell ref="D6:F6"/>
    <mergeCell ref="G6:I6"/>
    <mergeCell ref="J6:L6"/>
    <mergeCell ref="F4:H4"/>
    <mergeCell ref="K4:L4"/>
    <mergeCell ref="I1:J1"/>
    <mergeCell ref="K1:L1"/>
    <mergeCell ref="I2:J2"/>
    <mergeCell ref="K2:L2"/>
    <mergeCell ref="A3:L3"/>
  </mergeCells>
  <phoneticPr fontId="4" type="noConversion"/>
  <hyperlinks>
    <hyperlink ref="M1" location="預告統計資料發布時間表!A1" display="回發布時間表" xr:uid="{C4F4ABCA-3486-4EDB-A4A9-7E208CAC982A}"/>
  </hyperlinks>
  <printOptions horizontalCentered="1" verticalCentered="1"/>
  <pageMargins left="0.74803149606299213" right="0.23622047244094491" top="0.62992125984251968" bottom="0.39370078740157483" header="0.51181102362204722" footer="0.51181102362204722"/>
  <pageSetup paperSize="9" scale="91" orientation="landscape" blackAndWhite="1" r:id="rId1"/>
  <headerFooter alignWithMargins="0"/>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BB3E50-D5D9-4531-9A7F-184E2698DFC6}">
  <sheetPr>
    <pageSetUpPr fitToPage="1"/>
  </sheetPr>
  <dimension ref="A1:M224"/>
  <sheetViews>
    <sheetView view="pageBreakPreview" zoomScale="75" zoomScaleNormal="75" zoomScaleSheetLayoutView="75" workbookViewId="0">
      <selection activeCell="M1" sqref="M1"/>
    </sheetView>
  </sheetViews>
  <sheetFormatPr defaultRowHeight="15.75"/>
  <cols>
    <col min="1" max="1" width="12.25" style="613" customWidth="1"/>
    <col min="2" max="3" width="11" style="613" customWidth="1"/>
    <col min="4" max="6" width="11" style="618" customWidth="1"/>
    <col min="7" max="10" width="11" style="613" customWidth="1"/>
    <col min="11" max="11" width="11.5" style="613" customWidth="1"/>
    <col min="12" max="12" width="15.25" style="613" customWidth="1"/>
    <col min="13" max="256" width="9" style="613"/>
    <col min="257" max="257" width="12.25" style="613" customWidth="1"/>
    <col min="258" max="266" width="11" style="613" customWidth="1"/>
    <col min="267" max="267" width="11.5" style="613" customWidth="1"/>
    <col min="268" max="268" width="15.25" style="613" customWidth="1"/>
    <col min="269" max="512" width="9" style="613"/>
    <col min="513" max="513" width="12.25" style="613" customWidth="1"/>
    <col min="514" max="522" width="11" style="613" customWidth="1"/>
    <col min="523" max="523" width="11.5" style="613" customWidth="1"/>
    <col min="524" max="524" width="15.25" style="613" customWidth="1"/>
    <col min="525" max="768" width="9" style="613"/>
    <col min="769" max="769" width="12.25" style="613" customWidth="1"/>
    <col min="770" max="778" width="11" style="613" customWidth="1"/>
    <col min="779" max="779" width="11.5" style="613" customWidth="1"/>
    <col min="780" max="780" width="15.25" style="613" customWidth="1"/>
    <col min="781" max="1024" width="9" style="613"/>
    <col min="1025" max="1025" width="12.25" style="613" customWidth="1"/>
    <col min="1026" max="1034" width="11" style="613" customWidth="1"/>
    <col min="1035" max="1035" width="11.5" style="613" customWidth="1"/>
    <col min="1036" max="1036" width="15.25" style="613" customWidth="1"/>
    <col min="1037" max="1280" width="9" style="613"/>
    <col min="1281" max="1281" width="12.25" style="613" customWidth="1"/>
    <col min="1282" max="1290" width="11" style="613" customWidth="1"/>
    <col min="1291" max="1291" width="11.5" style="613" customWidth="1"/>
    <col min="1292" max="1292" width="15.25" style="613" customWidth="1"/>
    <col min="1293" max="1536" width="9" style="613"/>
    <col min="1537" max="1537" width="12.25" style="613" customWidth="1"/>
    <col min="1538" max="1546" width="11" style="613" customWidth="1"/>
    <col min="1547" max="1547" width="11.5" style="613" customWidth="1"/>
    <col min="1548" max="1548" width="15.25" style="613" customWidth="1"/>
    <col min="1549" max="1792" width="9" style="613"/>
    <col min="1793" max="1793" width="12.25" style="613" customWidth="1"/>
    <col min="1794" max="1802" width="11" style="613" customWidth="1"/>
    <col min="1803" max="1803" width="11.5" style="613" customWidth="1"/>
    <col min="1804" max="1804" width="15.25" style="613" customWidth="1"/>
    <col min="1805" max="2048" width="9" style="613"/>
    <col min="2049" max="2049" width="12.25" style="613" customWidth="1"/>
    <col min="2050" max="2058" width="11" style="613" customWidth="1"/>
    <col min="2059" max="2059" width="11.5" style="613" customWidth="1"/>
    <col min="2060" max="2060" width="15.25" style="613" customWidth="1"/>
    <col min="2061" max="2304" width="9" style="613"/>
    <col min="2305" max="2305" width="12.25" style="613" customWidth="1"/>
    <col min="2306" max="2314" width="11" style="613" customWidth="1"/>
    <col min="2315" max="2315" width="11.5" style="613" customWidth="1"/>
    <col min="2316" max="2316" width="15.25" style="613" customWidth="1"/>
    <col min="2317" max="2560" width="9" style="613"/>
    <col min="2561" max="2561" width="12.25" style="613" customWidth="1"/>
    <col min="2562" max="2570" width="11" style="613" customWidth="1"/>
    <col min="2571" max="2571" width="11.5" style="613" customWidth="1"/>
    <col min="2572" max="2572" width="15.25" style="613" customWidth="1"/>
    <col min="2573" max="2816" width="9" style="613"/>
    <col min="2817" max="2817" width="12.25" style="613" customWidth="1"/>
    <col min="2818" max="2826" width="11" style="613" customWidth="1"/>
    <col min="2827" max="2827" width="11.5" style="613" customWidth="1"/>
    <col min="2828" max="2828" width="15.25" style="613" customWidth="1"/>
    <col min="2829" max="3072" width="9" style="613"/>
    <col min="3073" max="3073" width="12.25" style="613" customWidth="1"/>
    <col min="3074" max="3082" width="11" style="613" customWidth="1"/>
    <col min="3083" max="3083" width="11.5" style="613" customWidth="1"/>
    <col min="3084" max="3084" width="15.25" style="613" customWidth="1"/>
    <col min="3085" max="3328" width="9" style="613"/>
    <col min="3329" max="3329" width="12.25" style="613" customWidth="1"/>
    <col min="3330" max="3338" width="11" style="613" customWidth="1"/>
    <col min="3339" max="3339" width="11.5" style="613" customWidth="1"/>
    <col min="3340" max="3340" width="15.25" style="613" customWidth="1"/>
    <col min="3341" max="3584" width="9" style="613"/>
    <col min="3585" max="3585" width="12.25" style="613" customWidth="1"/>
    <col min="3586" max="3594" width="11" style="613" customWidth="1"/>
    <col min="3595" max="3595" width="11.5" style="613" customWidth="1"/>
    <col min="3596" max="3596" width="15.25" style="613" customWidth="1"/>
    <col min="3597" max="3840" width="9" style="613"/>
    <col min="3841" max="3841" width="12.25" style="613" customWidth="1"/>
    <col min="3842" max="3850" width="11" style="613" customWidth="1"/>
    <col min="3851" max="3851" width="11.5" style="613" customWidth="1"/>
    <col min="3852" max="3852" width="15.25" style="613" customWidth="1"/>
    <col min="3853" max="4096" width="9" style="613"/>
    <col min="4097" max="4097" width="12.25" style="613" customWidth="1"/>
    <col min="4098" max="4106" width="11" style="613" customWidth="1"/>
    <col min="4107" max="4107" width="11.5" style="613" customWidth="1"/>
    <col min="4108" max="4108" width="15.25" style="613" customWidth="1"/>
    <col min="4109" max="4352" width="9" style="613"/>
    <col min="4353" max="4353" width="12.25" style="613" customWidth="1"/>
    <col min="4354" max="4362" width="11" style="613" customWidth="1"/>
    <col min="4363" max="4363" width="11.5" style="613" customWidth="1"/>
    <col min="4364" max="4364" width="15.25" style="613" customWidth="1"/>
    <col min="4365" max="4608" width="9" style="613"/>
    <col min="4609" max="4609" width="12.25" style="613" customWidth="1"/>
    <col min="4610" max="4618" width="11" style="613" customWidth="1"/>
    <col min="4619" max="4619" width="11.5" style="613" customWidth="1"/>
    <col min="4620" max="4620" width="15.25" style="613" customWidth="1"/>
    <col min="4621" max="4864" width="9" style="613"/>
    <col min="4865" max="4865" width="12.25" style="613" customWidth="1"/>
    <col min="4866" max="4874" width="11" style="613" customWidth="1"/>
    <col min="4875" max="4875" width="11.5" style="613" customWidth="1"/>
    <col min="4876" max="4876" width="15.25" style="613" customWidth="1"/>
    <col min="4877" max="5120" width="9" style="613"/>
    <col min="5121" max="5121" width="12.25" style="613" customWidth="1"/>
    <col min="5122" max="5130" width="11" style="613" customWidth="1"/>
    <col min="5131" max="5131" width="11.5" style="613" customWidth="1"/>
    <col min="5132" max="5132" width="15.25" style="613" customWidth="1"/>
    <col min="5133" max="5376" width="9" style="613"/>
    <col min="5377" max="5377" width="12.25" style="613" customWidth="1"/>
    <col min="5378" max="5386" width="11" style="613" customWidth="1"/>
    <col min="5387" max="5387" width="11.5" style="613" customWidth="1"/>
    <col min="5388" max="5388" width="15.25" style="613" customWidth="1"/>
    <col min="5389" max="5632" width="9" style="613"/>
    <col min="5633" max="5633" width="12.25" style="613" customWidth="1"/>
    <col min="5634" max="5642" width="11" style="613" customWidth="1"/>
    <col min="5643" max="5643" width="11.5" style="613" customWidth="1"/>
    <col min="5644" max="5644" width="15.25" style="613" customWidth="1"/>
    <col min="5645" max="5888" width="9" style="613"/>
    <col min="5889" max="5889" width="12.25" style="613" customWidth="1"/>
    <col min="5890" max="5898" width="11" style="613" customWidth="1"/>
    <col min="5899" max="5899" width="11.5" style="613" customWidth="1"/>
    <col min="5900" max="5900" width="15.25" style="613" customWidth="1"/>
    <col min="5901" max="6144" width="9" style="613"/>
    <col min="6145" max="6145" width="12.25" style="613" customWidth="1"/>
    <col min="6146" max="6154" width="11" style="613" customWidth="1"/>
    <col min="6155" max="6155" width="11.5" style="613" customWidth="1"/>
    <col min="6156" max="6156" width="15.25" style="613" customWidth="1"/>
    <col min="6157" max="6400" width="9" style="613"/>
    <col min="6401" max="6401" width="12.25" style="613" customWidth="1"/>
    <col min="6402" max="6410" width="11" style="613" customWidth="1"/>
    <col min="6411" max="6411" width="11.5" style="613" customWidth="1"/>
    <col min="6412" max="6412" width="15.25" style="613" customWidth="1"/>
    <col min="6413" max="6656" width="9" style="613"/>
    <col min="6657" max="6657" width="12.25" style="613" customWidth="1"/>
    <col min="6658" max="6666" width="11" style="613" customWidth="1"/>
    <col min="6667" max="6667" width="11.5" style="613" customWidth="1"/>
    <col min="6668" max="6668" width="15.25" style="613" customWidth="1"/>
    <col min="6669" max="6912" width="9" style="613"/>
    <col min="6913" max="6913" width="12.25" style="613" customWidth="1"/>
    <col min="6914" max="6922" width="11" style="613" customWidth="1"/>
    <col min="6923" max="6923" width="11.5" style="613" customWidth="1"/>
    <col min="6924" max="6924" width="15.25" style="613" customWidth="1"/>
    <col min="6925" max="7168" width="9" style="613"/>
    <col min="7169" max="7169" width="12.25" style="613" customWidth="1"/>
    <col min="7170" max="7178" width="11" style="613" customWidth="1"/>
    <col min="7179" max="7179" width="11.5" style="613" customWidth="1"/>
    <col min="7180" max="7180" width="15.25" style="613" customWidth="1"/>
    <col min="7181" max="7424" width="9" style="613"/>
    <col min="7425" max="7425" width="12.25" style="613" customWidth="1"/>
    <col min="7426" max="7434" width="11" style="613" customWidth="1"/>
    <col min="7435" max="7435" width="11.5" style="613" customWidth="1"/>
    <col min="7436" max="7436" width="15.25" style="613" customWidth="1"/>
    <col min="7437" max="7680" width="9" style="613"/>
    <col min="7681" max="7681" width="12.25" style="613" customWidth="1"/>
    <col min="7682" max="7690" width="11" style="613" customWidth="1"/>
    <col min="7691" max="7691" width="11.5" style="613" customWidth="1"/>
    <col min="7692" max="7692" width="15.25" style="613" customWidth="1"/>
    <col min="7693" max="7936" width="9" style="613"/>
    <col min="7937" max="7937" width="12.25" style="613" customWidth="1"/>
    <col min="7938" max="7946" width="11" style="613" customWidth="1"/>
    <col min="7947" max="7947" width="11.5" style="613" customWidth="1"/>
    <col min="7948" max="7948" width="15.25" style="613" customWidth="1"/>
    <col min="7949" max="8192" width="9" style="613"/>
    <col min="8193" max="8193" width="12.25" style="613" customWidth="1"/>
    <col min="8194" max="8202" width="11" style="613" customWidth="1"/>
    <col min="8203" max="8203" width="11.5" style="613" customWidth="1"/>
    <col min="8204" max="8204" width="15.25" style="613" customWidth="1"/>
    <col min="8205" max="8448" width="9" style="613"/>
    <col min="8449" max="8449" width="12.25" style="613" customWidth="1"/>
    <col min="8450" max="8458" width="11" style="613" customWidth="1"/>
    <col min="8459" max="8459" width="11.5" style="613" customWidth="1"/>
    <col min="8460" max="8460" width="15.25" style="613" customWidth="1"/>
    <col min="8461" max="8704" width="9" style="613"/>
    <col min="8705" max="8705" width="12.25" style="613" customWidth="1"/>
    <col min="8706" max="8714" width="11" style="613" customWidth="1"/>
    <col min="8715" max="8715" width="11.5" style="613" customWidth="1"/>
    <col min="8716" max="8716" width="15.25" style="613" customWidth="1"/>
    <col min="8717" max="8960" width="9" style="613"/>
    <col min="8961" max="8961" width="12.25" style="613" customWidth="1"/>
    <col min="8962" max="8970" width="11" style="613" customWidth="1"/>
    <col min="8971" max="8971" width="11.5" style="613" customWidth="1"/>
    <col min="8972" max="8972" width="15.25" style="613" customWidth="1"/>
    <col min="8973" max="9216" width="9" style="613"/>
    <col min="9217" max="9217" width="12.25" style="613" customWidth="1"/>
    <col min="9218" max="9226" width="11" style="613" customWidth="1"/>
    <col min="9227" max="9227" width="11.5" style="613" customWidth="1"/>
    <col min="9228" max="9228" width="15.25" style="613" customWidth="1"/>
    <col min="9229" max="9472" width="9" style="613"/>
    <col min="9473" max="9473" width="12.25" style="613" customWidth="1"/>
    <col min="9474" max="9482" width="11" style="613" customWidth="1"/>
    <col min="9483" max="9483" width="11.5" style="613" customWidth="1"/>
    <col min="9484" max="9484" width="15.25" style="613" customWidth="1"/>
    <col min="9485" max="9728" width="9" style="613"/>
    <col min="9729" max="9729" width="12.25" style="613" customWidth="1"/>
    <col min="9730" max="9738" width="11" style="613" customWidth="1"/>
    <col min="9739" max="9739" width="11.5" style="613" customWidth="1"/>
    <col min="9740" max="9740" width="15.25" style="613" customWidth="1"/>
    <col min="9741" max="9984" width="9" style="613"/>
    <col min="9985" max="9985" width="12.25" style="613" customWidth="1"/>
    <col min="9986" max="9994" width="11" style="613" customWidth="1"/>
    <col min="9995" max="9995" width="11.5" style="613" customWidth="1"/>
    <col min="9996" max="9996" width="15.25" style="613" customWidth="1"/>
    <col min="9997" max="10240" width="9" style="613"/>
    <col min="10241" max="10241" width="12.25" style="613" customWidth="1"/>
    <col min="10242" max="10250" width="11" style="613" customWidth="1"/>
    <col min="10251" max="10251" width="11.5" style="613" customWidth="1"/>
    <col min="10252" max="10252" width="15.25" style="613" customWidth="1"/>
    <col min="10253" max="10496" width="9" style="613"/>
    <col min="10497" max="10497" width="12.25" style="613" customWidth="1"/>
    <col min="10498" max="10506" width="11" style="613" customWidth="1"/>
    <col min="10507" max="10507" width="11.5" style="613" customWidth="1"/>
    <col min="10508" max="10508" width="15.25" style="613" customWidth="1"/>
    <col min="10509" max="10752" width="9" style="613"/>
    <col min="10753" max="10753" width="12.25" style="613" customWidth="1"/>
    <col min="10754" max="10762" width="11" style="613" customWidth="1"/>
    <col min="10763" max="10763" width="11.5" style="613" customWidth="1"/>
    <col min="10764" max="10764" width="15.25" style="613" customWidth="1"/>
    <col min="10765" max="11008" width="9" style="613"/>
    <col min="11009" max="11009" width="12.25" style="613" customWidth="1"/>
    <col min="11010" max="11018" width="11" style="613" customWidth="1"/>
    <col min="11019" max="11019" width="11.5" style="613" customWidth="1"/>
    <col min="11020" max="11020" width="15.25" style="613" customWidth="1"/>
    <col min="11021" max="11264" width="9" style="613"/>
    <col min="11265" max="11265" width="12.25" style="613" customWidth="1"/>
    <col min="11266" max="11274" width="11" style="613" customWidth="1"/>
    <col min="11275" max="11275" width="11.5" style="613" customWidth="1"/>
    <col min="11276" max="11276" width="15.25" style="613" customWidth="1"/>
    <col min="11277" max="11520" width="9" style="613"/>
    <col min="11521" max="11521" width="12.25" style="613" customWidth="1"/>
    <col min="11522" max="11530" width="11" style="613" customWidth="1"/>
    <col min="11531" max="11531" width="11.5" style="613" customWidth="1"/>
    <col min="11532" max="11532" width="15.25" style="613" customWidth="1"/>
    <col min="11533" max="11776" width="9" style="613"/>
    <col min="11777" max="11777" width="12.25" style="613" customWidth="1"/>
    <col min="11778" max="11786" width="11" style="613" customWidth="1"/>
    <col min="11787" max="11787" width="11.5" style="613" customWidth="1"/>
    <col min="11788" max="11788" width="15.25" style="613" customWidth="1"/>
    <col min="11789" max="12032" width="9" style="613"/>
    <col min="12033" max="12033" width="12.25" style="613" customWidth="1"/>
    <col min="12034" max="12042" width="11" style="613" customWidth="1"/>
    <col min="12043" max="12043" width="11.5" style="613" customWidth="1"/>
    <col min="12044" max="12044" width="15.25" style="613" customWidth="1"/>
    <col min="12045" max="12288" width="9" style="613"/>
    <col min="12289" max="12289" width="12.25" style="613" customWidth="1"/>
    <col min="12290" max="12298" width="11" style="613" customWidth="1"/>
    <col min="12299" max="12299" width="11.5" style="613" customWidth="1"/>
    <col min="12300" max="12300" width="15.25" style="613" customWidth="1"/>
    <col min="12301" max="12544" width="9" style="613"/>
    <col min="12545" max="12545" width="12.25" style="613" customWidth="1"/>
    <col min="12546" max="12554" width="11" style="613" customWidth="1"/>
    <col min="12555" max="12555" width="11.5" style="613" customWidth="1"/>
    <col min="12556" max="12556" width="15.25" style="613" customWidth="1"/>
    <col min="12557" max="12800" width="9" style="613"/>
    <col min="12801" max="12801" width="12.25" style="613" customWidth="1"/>
    <col min="12802" max="12810" width="11" style="613" customWidth="1"/>
    <col min="12811" max="12811" width="11.5" style="613" customWidth="1"/>
    <col min="12812" max="12812" width="15.25" style="613" customWidth="1"/>
    <col min="12813" max="13056" width="9" style="613"/>
    <col min="13057" max="13057" width="12.25" style="613" customWidth="1"/>
    <col min="13058" max="13066" width="11" style="613" customWidth="1"/>
    <col min="13067" max="13067" width="11.5" style="613" customWidth="1"/>
    <col min="13068" max="13068" width="15.25" style="613" customWidth="1"/>
    <col min="13069" max="13312" width="9" style="613"/>
    <col min="13313" max="13313" width="12.25" style="613" customWidth="1"/>
    <col min="13314" max="13322" width="11" style="613" customWidth="1"/>
    <col min="13323" max="13323" width="11.5" style="613" customWidth="1"/>
    <col min="13324" max="13324" width="15.25" style="613" customWidth="1"/>
    <col min="13325" max="13568" width="9" style="613"/>
    <col min="13569" max="13569" width="12.25" style="613" customWidth="1"/>
    <col min="13570" max="13578" width="11" style="613" customWidth="1"/>
    <col min="13579" max="13579" width="11.5" style="613" customWidth="1"/>
    <col min="13580" max="13580" width="15.25" style="613" customWidth="1"/>
    <col min="13581" max="13824" width="9" style="613"/>
    <col min="13825" max="13825" width="12.25" style="613" customWidth="1"/>
    <col min="13826" max="13834" width="11" style="613" customWidth="1"/>
    <col min="13835" max="13835" width="11.5" style="613" customWidth="1"/>
    <col min="13836" max="13836" width="15.25" style="613" customWidth="1"/>
    <col min="13837" max="14080" width="9" style="613"/>
    <col min="14081" max="14081" width="12.25" style="613" customWidth="1"/>
    <col min="14082" max="14090" width="11" style="613" customWidth="1"/>
    <col min="14091" max="14091" width="11.5" style="613" customWidth="1"/>
    <col min="14092" max="14092" width="15.25" style="613" customWidth="1"/>
    <col min="14093" max="14336" width="9" style="613"/>
    <col min="14337" max="14337" width="12.25" style="613" customWidth="1"/>
    <col min="14338" max="14346" width="11" style="613" customWidth="1"/>
    <col min="14347" max="14347" width="11.5" style="613" customWidth="1"/>
    <col min="14348" max="14348" width="15.25" style="613" customWidth="1"/>
    <col min="14349" max="14592" width="9" style="613"/>
    <col min="14593" max="14593" width="12.25" style="613" customWidth="1"/>
    <col min="14594" max="14602" width="11" style="613" customWidth="1"/>
    <col min="14603" max="14603" width="11.5" style="613" customWidth="1"/>
    <col min="14604" max="14604" width="15.25" style="613" customWidth="1"/>
    <col min="14605" max="14848" width="9" style="613"/>
    <col min="14849" max="14849" width="12.25" style="613" customWidth="1"/>
    <col min="14850" max="14858" width="11" style="613" customWidth="1"/>
    <col min="14859" max="14859" width="11.5" style="613" customWidth="1"/>
    <col min="14860" max="14860" width="15.25" style="613" customWidth="1"/>
    <col min="14861" max="15104" width="9" style="613"/>
    <col min="15105" max="15105" width="12.25" style="613" customWidth="1"/>
    <col min="15106" max="15114" width="11" style="613" customWidth="1"/>
    <col min="15115" max="15115" width="11.5" style="613" customWidth="1"/>
    <col min="15116" max="15116" width="15.25" style="613" customWidth="1"/>
    <col min="15117" max="15360" width="9" style="613"/>
    <col min="15361" max="15361" width="12.25" style="613" customWidth="1"/>
    <col min="15362" max="15370" width="11" style="613" customWidth="1"/>
    <col min="15371" max="15371" width="11.5" style="613" customWidth="1"/>
    <col min="15372" max="15372" width="15.25" style="613" customWidth="1"/>
    <col min="15373" max="15616" width="9" style="613"/>
    <col min="15617" max="15617" width="12.25" style="613" customWidth="1"/>
    <col min="15618" max="15626" width="11" style="613" customWidth="1"/>
    <col min="15627" max="15627" width="11.5" style="613" customWidth="1"/>
    <col min="15628" max="15628" width="15.25" style="613" customWidth="1"/>
    <col min="15629" max="15872" width="9" style="613"/>
    <col min="15873" max="15873" width="12.25" style="613" customWidth="1"/>
    <col min="15874" max="15882" width="11" style="613" customWidth="1"/>
    <col min="15883" max="15883" width="11.5" style="613" customWidth="1"/>
    <col min="15884" max="15884" width="15.25" style="613" customWidth="1"/>
    <col min="15885" max="16128" width="9" style="613"/>
    <col min="16129" max="16129" width="12.25" style="613" customWidth="1"/>
    <col min="16130" max="16138" width="11" style="613" customWidth="1"/>
    <col min="16139" max="16139" width="11.5" style="613" customWidth="1"/>
    <col min="16140" max="16140" width="15.25" style="613" customWidth="1"/>
    <col min="16141" max="16384" width="9" style="613"/>
  </cols>
  <sheetData>
    <row r="1" spans="1:13" s="611" customFormat="1" ht="43.9" customHeight="1">
      <c r="A1" s="577" t="s">
        <v>1354</v>
      </c>
      <c r="B1" s="578"/>
      <c r="C1" s="579"/>
      <c r="D1" s="578"/>
      <c r="E1" s="578"/>
      <c r="F1" s="578"/>
      <c r="G1" s="579"/>
      <c r="H1" s="579"/>
      <c r="I1" s="2104" t="s">
        <v>846</v>
      </c>
      <c r="J1" s="2104"/>
      <c r="K1" s="2125" t="s">
        <v>1386</v>
      </c>
      <c r="L1" s="2126"/>
      <c r="M1" s="107" t="s">
        <v>62</v>
      </c>
    </row>
    <row r="2" spans="1:13" s="611" customFormat="1" ht="21" customHeight="1">
      <c r="A2" s="577" t="s">
        <v>1356</v>
      </c>
      <c r="B2" s="580" t="s">
        <v>1357</v>
      </c>
      <c r="C2" s="579"/>
      <c r="D2" s="581"/>
      <c r="E2" s="581"/>
      <c r="F2" s="581"/>
      <c r="G2" s="580"/>
      <c r="H2" s="579"/>
      <c r="I2" s="2104" t="s">
        <v>804</v>
      </c>
      <c r="J2" s="2104"/>
      <c r="K2" s="2104" t="s">
        <v>1387</v>
      </c>
      <c r="L2" s="2104"/>
    </row>
    <row r="3" spans="1:13" s="612" customFormat="1" ht="37.5" customHeight="1">
      <c r="A3" s="2107" t="s">
        <v>1388</v>
      </c>
      <c r="B3" s="2107"/>
      <c r="C3" s="2107"/>
      <c r="D3" s="2107"/>
      <c r="E3" s="2107"/>
      <c r="F3" s="2107"/>
      <c r="G3" s="2107"/>
      <c r="H3" s="2107"/>
      <c r="I3" s="2107"/>
      <c r="J3" s="2107"/>
      <c r="K3" s="2107"/>
      <c r="L3" s="2107"/>
    </row>
    <row r="4" spans="1:13" ht="21" customHeight="1">
      <c r="A4" s="2124" t="s">
        <v>1389</v>
      </c>
      <c r="B4" s="2124"/>
      <c r="C4" s="2124"/>
      <c r="D4" s="2124"/>
      <c r="E4" s="2124"/>
      <c r="F4" s="2124"/>
      <c r="G4" s="2124"/>
      <c r="H4" s="2124"/>
      <c r="I4" s="2124"/>
      <c r="J4" s="2124"/>
      <c r="K4" s="2124"/>
      <c r="L4" s="2124"/>
    </row>
    <row r="5" spans="1:13" s="614" customFormat="1" ht="37.35" customHeight="1">
      <c r="A5" s="2127" t="s">
        <v>1362</v>
      </c>
      <c r="B5" s="2129" t="s">
        <v>1363</v>
      </c>
      <c r="C5" s="2120" t="s">
        <v>1364</v>
      </c>
      <c r="D5" s="2122"/>
      <c r="E5" s="2122"/>
      <c r="F5" s="2122"/>
      <c r="G5" s="2122"/>
      <c r="H5" s="2122"/>
      <c r="I5" s="2122"/>
      <c r="J5" s="2123" t="s">
        <v>1365</v>
      </c>
      <c r="K5" s="2132"/>
      <c r="L5" s="2132"/>
    </row>
    <row r="6" spans="1:13" s="614" customFormat="1" ht="37.35" customHeight="1">
      <c r="A6" s="2114"/>
      <c r="B6" s="2130"/>
      <c r="C6" s="2120" t="s">
        <v>1366</v>
      </c>
      <c r="D6" s="2122" t="s">
        <v>1367</v>
      </c>
      <c r="E6" s="2122"/>
      <c r="F6" s="2122"/>
      <c r="G6" s="2122" t="s">
        <v>1368</v>
      </c>
      <c r="H6" s="2122"/>
      <c r="I6" s="2122"/>
      <c r="J6" s="2122" t="s">
        <v>1369</v>
      </c>
      <c r="K6" s="2122"/>
      <c r="L6" s="2123"/>
    </row>
    <row r="7" spans="1:13" s="614" customFormat="1" ht="37.35" customHeight="1">
      <c r="A7" s="2128"/>
      <c r="B7" s="2131"/>
      <c r="C7" s="2120"/>
      <c r="D7" s="588" t="s">
        <v>1370</v>
      </c>
      <c r="E7" s="588" t="s">
        <v>1371</v>
      </c>
      <c r="F7" s="588" t="s">
        <v>1372</v>
      </c>
      <c r="G7" s="588" t="s">
        <v>1370</v>
      </c>
      <c r="H7" s="588" t="s">
        <v>1371</v>
      </c>
      <c r="I7" s="588" t="s">
        <v>1372</v>
      </c>
      <c r="J7" s="588" t="s">
        <v>1370</v>
      </c>
      <c r="K7" s="588" t="s">
        <v>1371</v>
      </c>
      <c r="L7" s="589" t="s">
        <v>1372</v>
      </c>
    </row>
    <row r="8" spans="1:13" s="614" customFormat="1" ht="44.25" customHeight="1">
      <c r="A8" s="587" t="s">
        <v>1373</v>
      </c>
      <c r="B8" s="615">
        <v>0</v>
      </c>
      <c r="C8" s="616">
        <v>0</v>
      </c>
      <c r="D8" s="616">
        <v>0</v>
      </c>
      <c r="E8" s="616">
        <v>0</v>
      </c>
      <c r="F8" s="616">
        <v>0</v>
      </c>
      <c r="G8" s="616">
        <v>0</v>
      </c>
      <c r="H8" s="616">
        <v>0</v>
      </c>
      <c r="I8" s="616">
        <v>0</v>
      </c>
      <c r="J8" s="616">
        <v>0</v>
      </c>
      <c r="K8" s="616">
        <v>0</v>
      </c>
      <c r="L8" s="617">
        <v>0</v>
      </c>
    </row>
    <row r="9" spans="1:13" s="614" customFormat="1" ht="44.25" customHeight="1">
      <c r="A9" s="587" t="s">
        <v>1374</v>
      </c>
      <c r="B9" s="615">
        <v>0</v>
      </c>
      <c r="C9" s="616">
        <v>0</v>
      </c>
      <c r="D9" s="616">
        <v>0</v>
      </c>
      <c r="E9" s="616">
        <v>0</v>
      </c>
      <c r="F9" s="616">
        <v>0</v>
      </c>
      <c r="G9" s="616">
        <v>0</v>
      </c>
      <c r="H9" s="616">
        <v>0</v>
      </c>
      <c r="I9" s="616">
        <v>0</v>
      </c>
      <c r="J9" s="616">
        <v>0</v>
      </c>
      <c r="K9" s="616">
        <v>0</v>
      </c>
      <c r="L9" s="617">
        <v>0</v>
      </c>
    </row>
    <row r="10" spans="1:13" s="614" customFormat="1" ht="44.25" customHeight="1">
      <c r="A10" s="587" t="s">
        <v>1375</v>
      </c>
      <c r="B10" s="615">
        <v>0</v>
      </c>
      <c r="C10" s="616">
        <v>0</v>
      </c>
      <c r="D10" s="616">
        <v>0</v>
      </c>
      <c r="E10" s="616">
        <v>0</v>
      </c>
      <c r="F10" s="616">
        <v>0</v>
      </c>
      <c r="G10" s="616">
        <v>0</v>
      </c>
      <c r="H10" s="616">
        <v>0</v>
      </c>
      <c r="I10" s="616">
        <v>0</v>
      </c>
      <c r="J10" s="616">
        <v>0</v>
      </c>
      <c r="K10" s="616">
        <v>0</v>
      </c>
      <c r="L10" s="617">
        <v>0</v>
      </c>
    </row>
    <row r="11" spans="1:13" s="614" customFormat="1" ht="44.25" customHeight="1">
      <c r="A11" s="587" t="s">
        <v>1376</v>
      </c>
      <c r="B11" s="615">
        <v>0</v>
      </c>
      <c r="C11" s="616">
        <v>0</v>
      </c>
      <c r="D11" s="616">
        <v>0</v>
      </c>
      <c r="E11" s="616">
        <v>0</v>
      </c>
      <c r="F11" s="616">
        <v>0</v>
      </c>
      <c r="G11" s="616">
        <v>0</v>
      </c>
      <c r="H11" s="616">
        <v>0</v>
      </c>
      <c r="I11" s="616">
        <v>0</v>
      </c>
      <c r="J11" s="616">
        <v>0</v>
      </c>
      <c r="K11" s="616">
        <v>0</v>
      </c>
      <c r="L11" s="617">
        <v>0</v>
      </c>
    </row>
    <row r="12" spans="1:13" ht="16.5">
      <c r="A12" s="604" t="s">
        <v>878</v>
      </c>
      <c r="B12" s="585"/>
      <c r="C12" s="585" t="s">
        <v>1377</v>
      </c>
      <c r="E12" s="604" t="s">
        <v>1378</v>
      </c>
      <c r="G12" s="585"/>
      <c r="H12" s="585"/>
      <c r="I12" s="619" t="s">
        <v>1379</v>
      </c>
      <c r="K12" s="620"/>
      <c r="L12" s="620"/>
    </row>
    <row r="13" spans="1:13" ht="16.5">
      <c r="A13" s="585"/>
      <c r="B13" s="585"/>
      <c r="C13" s="585"/>
      <c r="D13" s="605"/>
      <c r="E13" s="585" t="s">
        <v>1381</v>
      </c>
      <c r="G13" s="585"/>
      <c r="H13" s="585"/>
      <c r="I13" s="585"/>
      <c r="J13" s="585"/>
      <c r="K13" s="2103"/>
      <c r="L13" s="2103"/>
    </row>
    <row r="14" spans="1:13" ht="16.5">
      <c r="A14" s="604"/>
      <c r="B14" s="585"/>
      <c r="C14" s="585"/>
      <c r="D14" s="605"/>
      <c r="E14" s="605"/>
      <c r="F14" s="605"/>
      <c r="G14" s="585"/>
      <c r="H14" s="585"/>
      <c r="I14" s="585"/>
      <c r="J14" s="585"/>
      <c r="L14" s="607" t="s">
        <v>1380</v>
      </c>
    </row>
    <row r="15" spans="1:13" ht="19.899999999999999" customHeight="1">
      <c r="A15" s="621" t="s">
        <v>1390</v>
      </c>
      <c r="B15" s="585"/>
      <c r="C15" s="585"/>
      <c r="D15" s="605"/>
      <c r="E15" s="605"/>
      <c r="F15" s="605"/>
      <c r="G15" s="585"/>
      <c r="H15" s="585"/>
      <c r="I15" s="585"/>
      <c r="J15" s="585"/>
      <c r="K15" s="585"/>
      <c r="L15" s="585"/>
    </row>
    <row r="16" spans="1:13" ht="17.45" customHeight="1">
      <c r="A16" s="2108" t="s">
        <v>1383</v>
      </c>
      <c r="B16" s="2108"/>
      <c r="C16" s="2108"/>
      <c r="D16" s="2108"/>
      <c r="E16" s="2108"/>
      <c r="F16" s="2108"/>
      <c r="G16" s="2108"/>
      <c r="H16" s="2108"/>
      <c r="I16" s="2108"/>
      <c r="J16" s="2108"/>
      <c r="K16" s="2108"/>
      <c r="L16" s="2108"/>
    </row>
    <row r="17" spans="1:12" ht="17.45" customHeight="1">
      <c r="A17" s="585" t="s">
        <v>1384</v>
      </c>
      <c r="B17" s="585"/>
      <c r="C17" s="585"/>
      <c r="D17" s="585"/>
      <c r="E17" s="585"/>
      <c r="F17" s="585"/>
      <c r="G17" s="585"/>
      <c r="H17" s="585"/>
      <c r="I17" s="585"/>
      <c r="J17" s="585"/>
      <c r="K17" s="585"/>
      <c r="L17" s="585"/>
    </row>
    <row r="18" spans="1:12" ht="21.75" customHeight="1">
      <c r="A18" s="585" t="s">
        <v>1385</v>
      </c>
      <c r="B18" s="585"/>
      <c r="C18" s="585"/>
      <c r="D18" s="585"/>
      <c r="E18" s="585"/>
      <c r="F18" s="585"/>
      <c r="G18" s="585"/>
      <c r="H18" s="585"/>
      <c r="I18" s="585"/>
      <c r="J18" s="585"/>
      <c r="K18" s="585"/>
      <c r="L18" s="585"/>
    </row>
    <row r="19" spans="1:12" ht="21" customHeight="1">
      <c r="A19" s="622"/>
      <c r="B19" s="622"/>
      <c r="C19" s="622"/>
      <c r="D19" s="623"/>
      <c r="E19" s="623"/>
      <c r="F19" s="623"/>
      <c r="G19" s="622"/>
      <c r="H19" s="622"/>
      <c r="I19" s="622"/>
      <c r="J19" s="622"/>
    </row>
    <row r="20" spans="1:12" ht="21" customHeight="1">
      <c r="A20" s="622"/>
      <c r="B20" s="622"/>
      <c r="C20" s="622"/>
      <c r="D20" s="623"/>
      <c r="E20" s="623"/>
      <c r="F20" s="623"/>
      <c r="G20" s="622"/>
      <c r="H20" s="622"/>
      <c r="I20" s="622"/>
      <c r="J20" s="622"/>
      <c r="K20" s="622"/>
    </row>
    <row r="21" spans="1:12" ht="21" customHeight="1">
      <c r="A21" s="622"/>
      <c r="B21" s="622"/>
      <c r="C21" s="622"/>
      <c r="D21" s="623"/>
      <c r="E21" s="623"/>
      <c r="F21" s="623"/>
      <c r="G21" s="622"/>
      <c r="H21" s="622"/>
      <c r="I21" s="622"/>
      <c r="J21" s="622"/>
      <c r="K21" s="622"/>
    </row>
    <row r="22" spans="1:12" ht="21" customHeight="1">
      <c r="A22" s="622"/>
      <c r="B22" s="622"/>
      <c r="C22" s="622"/>
      <c r="D22" s="623"/>
      <c r="E22" s="623"/>
      <c r="F22" s="623"/>
      <c r="G22" s="622"/>
      <c r="H22" s="622"/>
      <c r="I22" s="622"/>
      <c r="J22" s="622"/>
      <c r="K22" s="622"/>
    </row>
    <row r="23" spans="1:12" ht="21" customHeight="1">
      <c r="A23" s="622"/>
      <c r="B23" s="622"/>
      <c r="C23" s="622"/>
      <c r="D23" s="623"/>
      <c r="E23" s="623"/>
      <c r="F23" s="623"/>
      <c r="G23" s="622"/>
      <c r="H23" s="622"/>
      <c r="I23" s="622"/>
      <c r="J23" s="622"/>
      <c r="K23" s="622"/>
    </row>
    <row r="24" spans="1:12" ht="21" customHeight="1">
      <c r="A24" s="622"/>
      <c r="B24" s="622"/>
      <c r="C24" s="622"/>
      <c r="D24" s="623"/>
      <c r="E24" s="623"/>
      <c r="F24" s="623"/>
      <c r="G24" s="622"/>
      <c r="H24" s="622"/>
      <c r="I24" s="622"/>
      <c r="J24" s="622"/>
      <c r="K24" s="622"/>
    </row>
    <row r="25" spans="1:12" ht="21" customHeight="1">
      <c r="A25" s="622"/>
      <c r="B25" s="622"/>
      <c r="C25" s="622"/>
      <c r="D25" s="623"/>
      <c r="E25" s="623"/>
      <c r="F25" s="623"/>
      <c r="G25" s="622"/>
      <c r="H25" s="622"/>
      <c r="I25" s="622"/>
      <c r="J25" s="622"/>
      <c r="K25" s="622"/>
    </row>
    <row r="26" spans="1:12" ht="21" customHeight="1">
      <c r="A26" s="622"/>
      <c r="B26" s="622"/>
      <c r="C26" s="622"/>
      <c r="D26" s="623"/>
      <c r="E26" s="623"/>
      <c r="F26" s="623"/>
      <c r="G26" s="622"/>
      <c r="H26" s="622"/>
      <c r="I26" s="622"/>
      <c r="J26" s="622"/>
      <c r="K26" s="622"/>
    </row>
    <row r="27" spans="1:12" ht="21" customHeight="1">
      <c r="A27" s="622"/>
      <c r="B27" s="622"/>
      <c r="C27" s="622"/>
      <c r="D27" s="623"/>
      <c r="E27" s="623"/>
      <c r="F27" s="623"/>
      <c r="G27" s="622"/>
      <c r="H27" s="622"/>
      <c r="I27" s="622"/>
    </row>
    <row r="28" spans="1:12" ht="21" customHeight="1">
      <c r="A28" s="622"/>
      <c r="B28" s="622"/>
      <c r="C28" s="622"/>
      <c r="D28" s="623"/>
      <c r="E28" s="623"/>
      <c r="F28" s="623"/>
      <c r="G28" s="622"/>
      <c r="H28" s="622"/>
      <c r="I28" s="622"/>
    </row>
    <row r="29" spans="1:12" ht="21" customHeight="1">
      <c r="A29" s="622"/>
      <c r="B29" s="622"/>
      <c r="C29" s="622"/>
      <c r="D29" s="623"/>
      <c r="E29" s="623"/>
      <c r="F29" s="623"/>
      <c r="G29" s="622"/>
      <c r="H29" s="622"/>
      <c r="I29" s="622"/>
    </row>
    <row r="30" spans="1:12" ht="21" customHeight="1">
      <c r="A30" s="622"/>
      <c r="B30" s="622"/>
      <c r="C30" s="622"/>
      <c r="D30" s="623"/>
      <c r="E30" s="623"/>
      <c r="F30" s="623"/>
      <c r="G30" s="622"/>
      <c r="H30" s="622"/>
      <c r="I30" s="622"/>
    </row>
    <row r="31" spans="1:12" ht="21" customHeight="1">
      <c r="A31" s="622"/>
      <c r="B31" s="622"/>
      <c r="C31" s="622"/>
      <c r="D31" s="623"/>
      <c r="E31" s="623"/>
      <c r="F31" s="623"/>
      <c r="G31" s="622"/>
      <c r="H31" s="622"/>
      <c r="I31" s="622"/>
    </row>
    <row r="32" spans="1:12" ht="21" customHeight="1">
      <c r="A32" s="622"/>
      <c r="B32" s="622"/>
      <c r="C32" s="622"/>
      <c r="D32" s="623"/>
      <c r="E32" s="623"/>
      <c r="F32" s="623"/>
      <c r="G32" s="622"/>
      <c r="H32" s="622"/>
      <c r="I32" s="622"/>
    </row>
    <row r="33" spans="1:9" ht="21" customHeight="1">
      <c r="A33" s="622"/>
      <c r="B33" s="622"/>
      <c r="C33" s="622"/>
      <c r="D33" s="623"/>
      <c r="E33" s="623"/>
      <c r="F33" s="623"/>
      <c r="G33" s="622"/>
      <c r="H33" s="622"/>
      <c r="I33" s="622"/>
    </row>
    <row r="34" spans="1:9" ht="21" customHeight="1">
      <c r="A34" s="622"/>
      <c r="B34" s="622"/>
      <c r="C34" s="622"/>
      <c r="D34" s="623"/>
      <c r="E34" s="623"/>
      <c r="F34" s="623"/>
      <c r="G34" s="622"/>
      <c r="H34" s="622"/>
      <c r="I34" s="622"/>
    </row>
    <row r="35" spans="1:9" ht="21" customHeight="1">
      <c r="A35" s="622"/>
      <c r="B35" s="622"/>
      <c r="C35" s="622"/>
      <c r="D35" s="623"/>
      <c r="E35" s="623"/>
      <c r="F35" s="623"/>
      <c r="G35" s="622"/>
      <c r="H35" s="622"/>
      <c r="I35" s="622"/>
    </row>
    <row r="36" spans="1:9" ht="21" customHeight="1">
      <c r="A36" s="622"/>
      <c r="B36" s="622"/>
      <c r="C36" s="622"/>
      <c r="D36" s="623"/>
      <c r="E36" s="623"/>
      <c r="F36" s="623"/>
      <c r="G36" s="622"/>
      <c r="H36" s="622"/>
      <c r="I36" s="622"/>
    </row>
    <row r="37" spans="1:9" ht="23.25">
      <c r="A37" s="622"/>
      <c r="B37" s="622"/>
      <c r="C37" s="622"/>
      <c r="D37" s="623"/>
      <c r="E37" s="623"/>
      <c r="F37" s="623"/>
      <c r="G37" s="622"/>
      <c r="H37" s="622"/>
      <c r="I37" s="622"/>
    </row>
    <row r="38" spans="1:9" ht="23.25">
      <c r="A38" s="622"/>
      <c r="B38" s="622"/>
      <c r="C38" s="622"/>
      <c r="D38" s="623"/>
      <c r="E38" s="623"/>
      <c r="F38" s="623"/>
      <c r="G38" s="622"/>
      <c r="H38" s="622"/>
      <c r="I38" s="622"/>
    </row>
    <row r="39" spans="1:9" ht="23.25">
      <c r="A39" s="622"/>
      <c r="B39" s="622"/>
      <c r="C39" s="622"/>
      <c r="D39" s="623"/>
      <c r="E39" s="623"/>
      <c r="F39" s="623"/>
      <c r="G39" s="622"/>
      <c r="H39" s="622"/>
      <c r="I39" s="622"/>
    </row>
    <row r="40" spans="1:9" ht="23.25">
      <c r="A40" s="622"/>
      <c r="B40" s="622"/>
      <c r="C40" s="622"/>
      <c r="D40" s="623"/>
      <c r="E40" s="623"/>
      <c r="F40" s="623"/>
      <c r="G40" s="622"/>
      <c r="H40" s="622"/>
      <c r="I40" s="622"/>
    </row>
    <row r="41" spans="1:9" ht="23.25">
      <c r="A41" s="622"/>
      <c r="B41" s="622"/>
      <c r="C41" s="622"/>
      <c r="D41" s="623"/>
      <c r="E41" s="623"/>
      <c r="F41" s="623"/>
      <c r="G41" s="622"/>
      <c r="H41" s="622"/>
      <c r="I41" s="622"/>
    </row>
    <row r="42" spans="1:9" ht="23.25">
      <c r="A42" s="622"/>
      <c r="B42" s="622"/>
      <c r="C42" s="622"/>
      <c r="D42" s="623"/>
      <c r="E42" s="623"/>
      <c r="F42" s="623"/>
      <c r="G42" s="622"/>
      <c r="H42" s="622"/>
      <c r="I42" s="622"/>
    </row>
    <row r="43" spans="1:9" ht="23.25">
      <c r="A43" s="622"/>
      <c r="B43" s="622"/>
      <c r="C43" s="622"/>
      <c r="D43" s="623"/>
      <c r="E43" s="623"/>
      <c r="F43" s="623"/>
      <c r="G43" s="622"/>
      <c r="H43" s="622"/>
      <c r="I43" s="622"/>
    </row>
    <row r="44" spans="1:9" ht="23.25">
      <c r="A44" s="622"/>
      <c r="B44" s="622"/>
      <c r="C44" s="622"/>
      <c r="D44" s="623"/>
      <c r="E44" s="623"/>
      <c r="F44" s="623"/>
      <c r="G44" s="622"/>
      <c r="H44" s="622"/>
      <c r="I44" s="622"/>
    </row>
    <row r="45" spans="1:9" ht="23.25">
      <c r="A45" s="622"/>
      <c r="B45" s="622"/>
      <c r="C45" s="622"/>
      <c r="D45" s="623"/>
      <c r="E45" s="623"/>
      <c r="F45" s="623"/>
      <c r="G45" s="622"/>
      <c r="H45" s="622"/>
      <c r="I45" s="622"/>
    </row>
    <row r="46" spans="1:9" ht="23.25">
      <c r="A46" s="622"/>
      <c r="B46" s="622"/>
      <c r="C46" s="622"/>
      <c r="D46" s="623"/>
      <c r="E46" s="623"/>
      <c r="F46" s="623"/>
      <c r="G46" s="622"/>
      <c r="H46" s="622"/>
      <c r="I46" s="622"/>
    </row>
    <row r="47" spans="1:9" ht="23.25">
      <c r="A47" s="622"/>
      <c r="B47" s="622"/>
      <c r="C47" s="622"/>
      <c r="D47" s="623"/>
      <c r="E47" s="623"/>
      <c r="F47" s="623"/>
      <c r="G47" s="622"/>
      <c r="H47" s="622"/>
      <c r="I47" s="622"/>
    </row>
    <row r="48" spans="1:9" ht="23.25">
      <c r="A48" s="622"/>
      <c r="B48" s="622"/>
      <c r="C48" s="622"/>
      <c r="D48" s="623"/>
      <c r="E48" s="623"/>
      <c r="F48" s="623"/>
      <c r="G48" s="622"/>
      <c r="H48" s="622"/>
      <c r="I48" s="622"/>
    </row>
    <row r="49" spans="1:9" ht="23.25">
      <c r="A49" s="622"/>
      <c r="B49" s="622"/>
      <c r="C49" s="622"/>
      <c r="D49" s="623"/>
      <c r="E49" s="623"/>
      <c r="F49" s="623"/>
      <c r="G49" s="622"/>
      <c r="H49" s="622"/>
      <c r="I49" s="622"/>
    </row>
    <row r="50" spans="1:9" ht="23.25">
      <c r="A50" s="622"/>
      <c r="B50" s="622"/>
      <c r="C50" s="622"/>
      <c r="D50" s="623"/>
      <c r="E50" s="623"/>
      <c r="F50" s="623"/>
      <c r="G50" s="622"/>
      <c r="H50" s="622"/>
      <c r="I50" s="622"/>
    </row>
    <row r="51" spans="1:9" ht="23.25">
      <c r="A51" s="622"/>
      <c r="B51" s="622"/>
      <c r="C51" s="622"/>
      <c r="D51" s="623"/>
      <c r="E51" s="623"/>
      <c r="F51" s="623"/>
      <c r="G51" s="622"/>
      <c r="H51" s="622"/>
      <c r="I51" s="622"/>
    </row>
    <row r="52" spans="1:9" ht="23.25">
      <c r="A52" s="622"/>
      <c r="B52" s="622"/>
      <c r="C52" s="622"/>
      <c r="D52" s="623"/>
      <c r="E52" s="623"/>
      <c r="F52" s="623"/>
      <c r="G52" s="622"/>
      <c r="H52" s="622"/>
      <c r="I52" s="622"/>
    </row>
    <row r="53" spans="1:9" ht="23.25">
      <c r="A53" s="622"/>
      <c r="B53" s="622"/>
      <c r="C53" s="622"/>
      <c r="D53" s="623"/>
      <c r="E53" s="623"/>
      <c r="F53" s="623"/>
      <c r="G53" s="622"/>
      <c r="H53" s="622"/>
      <c r="I53" s="622"/>
    </row>
    <row r="54" spans="1:9" ht="23.25">
      <c r="A54" s="622"/>
      <c r="B54" s="622"/>
      <c r="C54" s="622"/>
      <c r="D54" s="623"/>
      <c r="E54" s="623"/>
      <c r="F54" s="623"/>
      <c r="G54" s="622"/>
      <c r="H54" s="622"/>
      <c r="I54" s="622"/>
    </row>
    <row r="55" spans="1:9" ht="23.25">
      <c r="A55" s="622"/>
      <c r="B55" s="622"/>
      <c r="C55" s="622"/>
      <c r="D55" s="623"/>
      <c r="E55" s="623"/>
      <c r="F55" s="623"/>
      <c r="G55" s="622"/>
      <c r="H55" s="622"/>
      <c r="I55" s="622"/>
    </row>
    <row r="56" spans="1:9" ht="23.25">
      <c r="A56" s="622"/>
      <c r="B56" s="622"/>
      <c r="C56" s="622"/>
      <c r="D56" s="623"/>
      <c r="E56" s="623"/>
      <c r="F56" s="623"/>
      <c r="G56" s="622"/>
      <c r="H56" s="622"/>
      <c r="I56" s="622"/>
    </row>
    <row r="57" spans="1:9" ht="23.25">
      <c r="A57" s="622"/>
      <c r="B57" s="622"/>
      <c r="C57" s="622"/>
      <c r="D57" s="623"/>
      <c r="E57" s="623"/>
      <c r="F57" s="623"/>
      <c r="G57" s="622"/>
      <c r="H57" s="622"/>
      <c r="I57" s="622"/>
    </row>
    <row r="58" spans="1:9" ht="23.25">
      <c r="A58" s="622"/>
      <c r="B58" s="622"/>
      <c r="C58" s="622"/>
      <c r="D58" s="623"/>
      <c r="E58" s="623"/>
      <c r="F58" s="623"/>
      <c r="G58" s="622"/>
      <c r="H58" s="622"/>
      <c r="I58" s="622"/>
    </row>
    <row r="59" spans="1:9" ht="23.25">
      <c r="A59" s="622"/>
      <c r="B59" s="622"/>
      <c r="C59" s="622"/>
      <c r="D59" s="623"/>
      <c r="E59" s="623"/>
      <c r="F59" s="623"/>
      <c r="G59" s="622"/>
      <c r="H59" s="622"/>
      <c r="I59" s="622"/>
    </row>
    <row r="60" spans="1:9" ht="23.25">
      <c r="A60" s="622"/>
      <c r="B60" s="622"/>
      <c r="C60" s="622"/>
      <c r="D60" s="623"/>
      <c r="E60" s="623"/>
      <c r="F60" s="623"/>
      <c r="G60" s="622"/>
      <c r="H60" s="622"/>
      <c r="I60" s="622"/>
    </row>
    <row r="61" spans="1:9" ht="23.25">
      <c r="A61" s="622"/>
      <c r="B61" s="622"/>
      <c r="C61" s="622"/>
      <c r="D61" s="623"/>
      <c r="E61" s="623"/>
      <c r="F61" s="623"/>
      <c r="G61" s="622"/>
      <c r="H61" s="622"/>
      <c r="I61" s="622"/>
    </row>
    <row r="62" spans="1:9" ht="23.25">
      <c r="A62" s="622"/>
      <c r="B62" s="622"/>
      <c r="C62" s="622"/>
      <c r="D62" s="623"/>
      <c r="E62" s="623"/>
      <c r="F62" s="623"/>
      <c r="G62" s="622"/>
      <c r="H62" s="622"/>
      <c r="I62" s="622"/>
    </row>
    <row r="63" spans="1:9" ht="23.25">
      <c r="A63" s="622"/>
      <c r="B63" s="622"/>
      <c r="C63" s="622"/>
      <c r="D63" s="623"/>
      <c r="E63" s="623"/>
      <c r="F63" s="623"/>
      <c r="G63" s="622"/>
      <c r="H63" s="622"/>
      <c r="I63" s="622"/>
    </row>
    <row r="64" spans="1:9" ht="23.25">
      <c r="A64" s="622"/>
      <c r="B64" s="622"/>
      <c r="C64" s="622"/>
      <c r="D64" s="623"/>
      <c r="E64" s="623"/>
      <c r="F64" s="623"/>
      <c r="G64" s="622"/>
      <c r="H64" s="622"/>
      <c r="I64" s="622"/>
    </row>
    <row r="65" spans="1:9" ht="23.25">
      <c r="A65" s="622"/>
      <c r="B65" s="622"/>
      <c r="C65" s="622"/>
      <c r="D65" s="623"/>
      <c r="E65" s="623"/>
      <c r="F65" s="623"/>
      <c r="G65" s="622"/>
      <c r="H65" s="622"/>
      <c r="I65" s="622"/>
    </row>
    <row r="66" spans="1:9" ht="23.25">
      <c r="A66" s="622"/>
      <c r="B66" s="622"/>
      <c r="C66" s="622"/>
      <c r="D66" s="623"/>
      <c r="E66" s="623"/>
      <c r="F66" s="623"/>
      <c r="G66" s="622"/>
      <c r="H66" s="622"/>
      <c r="I66" s="622"/>
    </row>
    <row r="67" spans="1:9" ht="23.25">
      <c r="A67" s="622"/>
      <c r="B67" s="622"/>
      <c r="C67" s="622"/>
      <c r="D67" s="623"/>
      <c r="E67" s="623"/>
      <c r="F67" s="623"/>
      <c r="G67" s="622"/>
      <c r="H67" s="622"/>
      <c r="I67" s="622"/>
    </row>
    <row r="68" spans="1:9" ht="23.25">
      <c r="A68" s="622"/>
      <c r="B68" s="622"/>
      <c r="C68" s="622"/>
      <c r="D68" s="623"/>
      <c r="E68" s="623"/>
      <c r="F68" s="623"/>
      <c r="G68" s="622"/>
      <c r="H68" s="622"/>
      <c r="I68" s="622"/>
    </row>
    <row r="69" spans="1:9" ht="23.25">
      <c r="A69" s="622"/>
      <c r="B69" s="622"/>
      <c r="C69" s="622"/>
      <c r="D69" s="623"/>
      <c r="E69" s="623"/>
      <c r="F69" s="623"/>
      <c r="G69" s="622"/>
      <c r="H69" s="622"/>
      <c r="I69" s="622"/>
    </row>
    <row r="70" spans="1:9" ht="23.25">
      <c r="A70" s="622"/>
      <c r="B70" s="622"/>
      <c r="C70" s="622"/>
      <c r="D70" s="623"/>
      <c r="E70" s="623"/>
      <c r="F70" s="623"/>
      <c r="G70" s="622"/>
      <c r="H70" s="622"/>
      <c r="I70" s="622"/>
    </row>
    <row r="71" spans="1:9" ht="23.25">
      <c r="A71" s="622"/>
      <c r="B71" s="622"/>
      <c r="C71" s="622"/>
      <c r="D71" s="623"/>
      <c r="E71" s="623"/>
      <c r="F71" s="623"/>
      <c r="G71" s="622"/>
      <c r="H71" s="622"/>
      <c r="I71" s="622"/>
    </row>
    <row r="72" spans="1:9" ht="23.25">
      <c r="A72" s="622"/>
      <c r="B72" s="622"/>
      <c r="C72" s="622"/>
      <c r="D72" s="623"/>
      <c r="E72" s="623"/>
      <c r="F72" s="623"/>
      <c r="G72" s="622"/>
      <c r="H72" s="622"/>
      <c r="I72" s="622"/>
    </row>
    <row r="73" spans="1:9" ht="23.25">
      <c r="A73" s="622"/>
      <c r="B73" s="622"/>
      <c r="C73" s="622"/>
      <c r="D73" s="623"/>
      <c r="E73" s="623"/>
      <c r="F73" s="623"/>
      <c r="G73" s="622"/>
      <c r="H73" s="622"/>
      <c r="I73" s="622"/>
    </row>
    <row r="74" spans="1:9" ht="23.25">
      <c r="A74" s="622"/>
      <c r="B74" s="622"/>
      <c r="C74" s="622"/>
      <c r="D74" s="623"/>
      <c r="E74" s="623"/>
      <c r="F74" s="623"/>
      <c r="G74" s="622"/>
      <c r="H74" s="622"/>
      <c r="I74" s="622"/>
    </row>
    <row r="75" spans="1:9" ht="23.25">
      <c r="A75" s="622"/>
      <c r="B75" s="622"/>
      <c r="C75" s="622"/>
      <c r="D75" s="623"/>
      <c r="E75" s="623"/>
      <c r="F75" s="623"/>
      <c r="G75" s="622"/>
      <c r="H75" s="622"/>
      <c r="I75" s="622"/>
    </row>
    <row r="76" spans="1:9" ht="23.25">
      <c r="A76" s="622"/>
      <c r="B76" s="622"/>
      <c r="C76" s="622"/>
      <c r="D76" s="623"/>
      <c r="E76" s="623"/>
      <c r="F76" s="623"/>
      <c r="G76" s="622"/>
      <c r="H76" s="622"/>
      <c r="I76" s="622"/>
    </row>
    <row r="77" spans="1:9" ht="23.25">
      <c r="A77" s="622"/>
      <c r="B77" s="622"/>
      <c r="C77" s="622"/>
      <c r="D77" s="623"/>
      <c r="E77" s="623"/>
      <c r="F77" s="623"/>
      <c r="G77" s="622"/>
      <c r="H77" s="622"/>
      <c r="I77" s="622"/>
    </row>
    <row r="78" spans="1:9" ht="23.25">
      <c r="A78" s="622"/>
      <c r="B78" s="622"/>
      <c r="C78" s="622"/>
      <c r="D78" s="623"/>
      <c r="E78" s="623"/>
      <c r="F78" s="623"/>
      <c r="G78" s="622"/>
      <c r="H78" s="622"/>
      <c r="I78" s="622"/>
    </row>
    <row r="79" spans="1:9" ht="23.25">
      <c r="A79" s="622"/>
      <c r="B79" s="622"/>
      <c r="C79" s="622"/>
      <c r="D79" s="623"/>
      <c r="E79" s="623"/>
      <c r="F79" s="623"/>
      <c r="G79" s="622"/>
      <c r="H79" s="622"/>
      <c r="I79" s="622"/>
    </row>
    <row r="80" spans="1:9" ht="23.25">
      <c r="A80" s="622"/>
      <c r="B80" s="622"/>
      <c r="C80" s="622"/>
      <c r="D80" s="623"/>
      <c r="E80" s="623"/>
      <c r="F80" s="623"/>
      <c r="G80" s="622"/>
      <c r="H80" s="622"/>
      <c r="I80" s="622"/>
    </row>
    <row r="81" spans="1:9" ht="23.25">
      <c r="A81" s="622"/>
      <c r="B81" s="622"/>
      <c r="C81" s="622"/>
      <c r="D81" s="623"/>
      <c r="E81" s="623"/>
      <c r="F81" s="623"/>
      <c r="G81" s="622"/>
      <c r="H81" s="622"/>
      <c r="I81" s="622"/>
    </row>
    <row r="82" spans="1:9" ht="23.25">
      <c r="A82" s="622"/>
      <c r="B82" s="622"/>
      <c r="C82" s="622"/>
      <c r="D82" s="623"/>
      <c r="E82" s="623"/>
      <c r="F82" s="623"/>
      <c r="G82" s="622"/>
      <c r="H82" s="622"/>
      <c r="I82" s="622"/>
    </row>
    <row r="83" spans="1:9" ht="23.25">
      <c r="A83" s="622"/>
      <c r="B83" s="622"/>
      <c r="C83" s="622"/>
      <c r="D83" s="623"/>
      <c r="E83" s="623"/>
      <c r="F83" s="623"/>
      <c r="G83" s="622"/>
      <c r="H83" s="622"/>
      <c r="I83" s="622"/>
    </row>
    <row r="84" spans="1:9" ht="23.25">
      <c r="A84" s="622"/>
      <c r="B84" s="622"/>
      <c r="C84" s="622"/>
      <c r="D84" s="623"/>
      <c r="E84" s="623"/>
      <c r="F84" s="623"/>
      <c r="G84" s="622"/>
      <c r="H84" s="622"/>
      <c r="I84" s="622"/>
    </row>
    <row r="85" spans="1:9" ht="23.25">
      <c r="A85" s="622"/>
      <c r="B85" s="622"/>
      <c r="C85" s="622"/>
      <c r="D85" s="623"/>
      <c r="E85" s="623"/>
      <c r="F85" s="623"/>
      <c r="G85" s="622"/>
      <c r="H85" s="622"/>
      <c r="I85" s="622"/>
    </row>
    <row r="86" spans="1:9" ht="23.25">
      <c r="A86" s="622"/>
      <c r="B86" s="622"/>
      <c r="C86" s="622"/>
      <c r="D86" s="623"/>
      <c r="E86" s="623"/>
      <c r="F86" s="623"/>
      <c r="G86" s="622"/>
      <c r="H86" s="622"/>
      <c r="I86" s="622"/>
    </row>
    <row r="87" spans="1:9" ht="23.25">
      <c r="A87" s="622"/>
      <c r="B87" s="622"/>
      <c r="C87" s="622"/>
      <c r="D87" s="623"/>
      <c r="E87" s="623"/>
      <c r="F87" s="623"/>
      <c r="G87" s="622"/>
      <c r="H87" s="622"/>
      <c r="I87" s="622"/>
    </row>
    <row r="88" spans="1:9" ht="23.25">
      <c r="A88" s="622"/>
      <c r="B88" s="622"/>
      <c r="C88" s="622"/>
      <c r="D88" s="623"/>
      <c r="E88" s="623"/>
      <c r="F88" s="623"/>
      <c r="G88" s="622"/>
      <c r="H88" s="622"/>
      <c r="I88" s="622"/>
    </row>
    <row r="89" spans="1:9" ht="23.25">
      <c r="A89" s="622"/>
      <c r="B89" s="622"/>
      <c r="C89" s="622"/>
      <c r="D89" s="623"/>
      <c r="E89" s="623"/>
      <c r="F89" s="623"/>
      <c r="G89" s="622"/>
      <c r="H89" s="622"/>
      <c r="I89" s="622"/>
    </row>
    <row r="90" spans="1:9" ht="23.25">
      <c r="A90" s="622"/>
      <c r="B90" s="622"/>
      <c r="C90" s="622"/>
      <c r="D90" s="623"/>
      <c r="E90" s="623"/>
      <c r="F90" s="623"/>
      <c r="G90" s="622"/>
      <c r="H90" s="622"/>
      <c r="I90" s="622"/>
    </row>
    <row r="91" spans="1:9" ht="23.25">
      <c r="A91" s="622"/>
      <c r="B91" s="622"/>
      <c r="C91" s="622"/>
      <c r="D91" s="623"/>
      <c r="E91" s="623"/>
      <c r="F91" s="623"/>
      <c r="G91" s="622"/>
      <c r="H91" s="622"/>
      <c r="I91" s="622"/>
    </row>
    <row r="92" spans="1:9" ht="23.25">
      <c r="A92" s="622"/>
      <c r="B92" s="622"/>
      <c r="C92" s="622"/>
      <c r="D92" s="623"/>
      <c r="E92" s="623"/>
      <c r="F92" s="623"/>
      <c r="G92" s="622"/>
      <c r="H92" s="622"/>
      <c r="I92" s="622"/>
    </row>
    <row r="93" spans="1:9" ht="23.25">
      <c r="A93" s="622"/>
      <c r="B93" s="622"/>
      <c r="C93" s="622"/>
      <c r="D93" s="623"/>
      <c r="E93" s="623"/>
      <c r="F93" s="623"/>
      <c r="G93" s="622"/>
      <c r="H93" s="622"/>
      <c r="I93" s="622"/>
    </row>
    <row r="94" spans="1:9" ht="23.25">
      <c r="A94" s="622"/>
      <c r="B94" s="622"/>
      <c r="C94" s="622"/>
      <c r="D94" s="623"/>
      <c r="E94" s="623"/>
      <c r="F94" s="623"/>
      <c r="G94" s="622"/>
      <c r="H94" s="622"/>
      <c r="I94" s="622"/>
    </row>
    <row r="95" spans="1:9" ht="23.25">
      <c r="A95" s="622"/>
      <c r="B95" s="622"/>
      <c r="C95" s="622"/>
      <c r="D95" s="623"/>
      <c r="E95" s="623"/>
      <c r="F95" s="623"/>
      <c r="G95" s="622"/>
      <c r="H95" s="622"/>
      <c r="I95" s="622"/>
    </row>
    <row r="96" spans="1:9" ht="23.25">
      <c r="A96" s="622"/>
      <c r="B96" s="622"/>
      <c r="C96" s="622"/>
      <c r="D96" s="623"/>
      <c r="E96" s="623"/>
      <c r="F96" s="623"/>
      <c r="G96" s="622"/>
      <c r="H96" s="622"/>
      <c r="I96" s="622"/>
    </row>
    <row r="97" spans="1:9" ht="23.25">
      <c r="A97" s="622"/>
      <c r="B97" s="622"/>
      <c r="C97" s="622"/>
      <c r="D97" s="623"/>
      <c r="E97" s="623"/>
      <c r="F97" s="623"/>
      <c r="G97" s="622"/>
      <c r="H97" s="622"/>
      <c r="I97" s="622"/>
    </row>
    <row r="98" spans="1:9" ht="23.25">
      <c r="A98" s="622"/>
      <c r="B98" s="622"/>
      <c r="C98" s="622"/>
      <c r="D98" s="623"/>
      <c r="E98" s="623"/>
      <c r="F98" s="623"/>
      <c r="G98" s="622"/>
      <c r="H98" s="622"/>
      <c r="I98" s="622"/>
    </row>
    <row r="99" spans="1:9" ht="23.25">
      <c r="A99" s="622"/>
      <c r="B99" s="622"/>
      <c r="C99" s="622"/>
      <c r="D99" s="623"/>
      <c r="E99" s="623"/>
      <c r="F99" s="623"/>
      <c r="G99" s="622"/>
      <c r="H99" s="622"/>
      <c r="I99" s="622"/>
    </row>
    <row r="100" spans="1:9" ht="23.25">
      <c r="A100" s="622"/>
      <c r="B100" s="622"/>
      <c r="C100" s="622"/>
      <c r="D100" s="623"/>
      <c r="E100" s="623"/>
      <c r="F100" s="623"/>
      <c r="G100" s="622"/>
      <c r="H100" s="622"/>
      <c r="I100" s="622"/>
    </row>
    <row r="101" spans="1:9" ht="23.25">
      <c r="A101" s="622"/>
      <c r="B101" s="622"/>
      <c r="C101" s="622"/>
      <c r="D101" s="623"/>
      <c r="E101" s="623"/>
      <c r="F101" s="623"/>
      <c r="G101" s="622"/>
      <c r="H101" s="622"/>
      <c r="I101" s="622"/>
    </row>
    <row r="102" spans="1:9" ht="23.25">
      <c r="A102" s="622"/>
      <c r="B102" s="622"/>
      <c r="C102" s="622"/>
      <c r="D102" s="623"/>
      <c r="E102" s="623"/>
      <c r="F102" s="623"/>
      <c r="G102" s="622"/>
      <c r="H102" s="622"/>
      <c r="I102" s="622"/>
    </row>
    <row r="103" spans="1:9" ht="23.25">
      <c r="A103" s="622"/>
      <c r="B103" s="622"/>
      <c r="C103" s="622"/>
      <c r="D103" s="623"/>
      <c r="E103" s="623"/>
      <c r="F103" s="623"/>
      <c r="G103" s="622"/>
      <c r="H103" s="622"/>
      <c r="I103" s="622"/>
    </row>
    <row r="104" spans="1:9" ht="23.25">
      <c r="A104" s="622"/>
      <c r="B104" s="622"/>
      <c r="C104" s="622"/>
      <c r="D104" s="623"/>
      <c r="E104" s="623"/>
      <c r="F104" s="623"/>
      <c r="G104" s="622"/>
      <c r="H104" s="622"/>
      <c r="I104" s="622"/>
    </row>
    <row r="105" spans="1:9" ht="23.25">
      <c r="A105" s="622"/>
      <c r="B105" s="622"/>
      <c r="C105" s="622"/>
      <c r="D105" s="623"/>
      <c r="E105" s="623"/>
      <c r="F105" s="623"/>
      <c r="G105" s="622"/>
      <c r="H105" s="622"/>
      <c r="I105" s="622"/>
    </row>
    <row r="106" spans="1:9" ht="23.25">
      <c r="A106" s="622"/>
      <c r="B106" s="622"/>
      <c r="C106" s="622"/>
      <c r="D106" s="623"/>
      <c r="E106" s="623"/>
      <c r="F106" s="623"/>
      <c r="G106" s="622"/>
      <c r="H106" s="622"/>
      <c r="I106" s="622"/>
    </row>
    <row r="107" spans="1:9" ht="23.25">
      <c r="A107" s="622"/>
      <c r="B107" s="622"/>
      <c r="C107" s="622"/>
      <c r="D107" s="623"/>
      <c r="E107" s="623"/>
      <c r="F107" s="623"/>
      <c r="G107" s="622"/>
      <c r="H107" s="622"/>
      <c r="I107" s="622"/>
    </row>
    <row r="108" spans="1:9" ht="23.25">
      <c r="A108" s="622"/>
      <c r="B108" s="622"/>
      <c r="C108" s="622"/>
      <c r="D108" s="623"/>
      <c r="E108" s="623"/>
      <c r="F108" s="623"/>
      <c r="G108" s="622"/>
      <c r="H108" s="622"/>
      <c r="I108" s="622"/>
    </row>
    <row r="109" spans="1:9" ht="23.25">
      <c r="A109" s="622"/>
      <c r="B109" s="622"/>
      <c r="C109" s="622"/>
      <c r="D109" s="623"/>
      <c r="E109" s="623"/>
      <c r="F109" s="623"/>
      <c r="G109" s="622"/>
      <c r="H109" s="622"/>
      <c r="I109" s="622"/>
    </row>
    <row r="110" spans="1:9" ht="23.25">
      <c r="A110" s="622"/>
      <c r="B110" s="622"/>
      <c r="C110" s="622"/>
      <c r="D110" s="623"/>
      <c r="E110" s="623"/>
      <c r="F110" s="623"/>
      <c r="G110" s="622"/>
      <c r="H110" s="622"/>
      <c r="I110" s="622"/>
    </row>
    <row r="111" spans="1:9" ht="23.25">
      <c r="A111" s="622"/>
      <c r="B111" s="622"/>
      <c r="C111" s="622"/>
      <c r="D111" s="623"/>
      <c r="E111" s="623"/>
      <c r="F111" s="623"/>
      <c r="G111" s="622"/>
      <c r="H111" s="622"/>
      <c r="I111" s="622"/>
    </row>
    <row r="112" spans="1:9" ht="23.25">
      <c r="A112" s="622"/>
      <c r="B112" s="622"/>
      <c r="C112" s="622"/>
      <c r="D112" s="623"/>
      <c r="E112" s="623"/>
      <c r="F112" s="623"/>
      <c r="G112" s="622"/>
      <c r="H112" s="622"/>
      <c r="I112" s="622"/>
    </row>
    <row r="113" spans="1:9" ht="23.25">
      <c r="A113" s="622"/>
      <c r="B113" s="622"/>
      <c r="C113" s="622"/>
      <c r="D113" s="623"/>
      <c r="E113" s="623"/>
      <c r="F113" s="623"/>
      <c r="G113" s="622"/>
      <c r="H113" s="622"/>
      <c r="I113" s="622"/>
    </row>
    <row r="114" spans="1:9" ht="23.25">
      <c r="A114" s="622"/>
      <c r="B114" s="622"/>
      <c r="C114" s="622"/>
      <c r="D114" s="623"/>
      <c r="E114" s="623"/>
      <c r="F114" s="623"/>
      <c r="G114" s="622"/>
      <c r="H114" s="622"/>
      <c r="I114" s="622"/>
    </row>
    <row r="115" spans="1:9" ht="23.25">
      <c r="A115" s="622"/>
      <c r="B115" s="622"/>
      <c r="C115" s="622"/>
      <c r="D115" s="623"/>
      <c r="E115" s="623"/>
      <c r="F115" s="623"/>
      <c r="G115" s="622"/>
      <c r="H115" s="622"/>
      <c r="I115" s="622"/>
    </row>
    <row r="116" spans="1:9" ht="23.25">
      <c r="A116" s="622"/>
      <c r="B116" s="622"/>
      <c r="C116" s="622"/>
      <c r="D116" s="623"/>
      <c r="E116" s="623"/>
      <c r="F116" s="623"/>
      <c r="G116" s="622"/>
      <c r="H116" s="622"/>
      <c r="I116" s="622"/>
    </row>
    <row r="117" spans="1:9" ht="23.25">
      <c r="A117" s="622"/>
      <c r="B117" s="622"/>
      <c r="C117" s="622"/>
      <c r="D117" s="623"/>
      <c r="E117" s="623"/>
      <c r="F117" s="623"/>
      <c r="G117" s="622"/>
      <c r="H117" s="622"/>
      <c r="I117" s="622"/>
    </row>
    <row r="118" spans="1:9" ht="23.25">
      <c r="A118" s="622"/>
      <c r="B118" s="622"/>
      <c r="C118" s="622"/>
      <c r="D118" s="623"/>
      <c r="E118" s="623"/>
      <c r="F118" s="623"/>
      <c r="G118" s="622"/>
      <c r="H118" s="622"/>
      <c r="I118" s="622"/>
    </row>
    <row r="119" spans="1:9" ht="23.25">
      <c r="A119" s="622"/>
      <c r="B119" s="622"/>
      <c r="C119" s="622"/>
      <c r="D119" s="623"/>
      <c r="E119" s="623"/>
      <c r="F119" s="623"/>
      <c r="G119" s="622"/>
      <c r="H119" s="622"/>
      <c r="I119" s="622"/>
    </row>
    <row r="120" spans="1:9" ht="23.25">
      <c r="A120" s="622"/>
      <c r="B120" s="622"/>
      <c r="C120" s="622"/>
      <c r="D120" s="623"/>
      <c r="E120" s="623"/>
      <c r="F120" s="623"/>
      <c r="G120" s="622"/>
      <c r="H120" s="622"/>
      <c r="I120" s="622"/>
    </row>
    <row r="121" spans="1:9" ht="23.25">
      <c r="A121" s="622"/>
      <c r="B121" s="622"/>
      <c r="C121" s="622"/>
      <c r="D121" s="623"/>
      <c r="E121" s="623"/>
      <c r="F121" s="623"/>
      <c r="G121" s="622"/>
      <c r="H121" s="622"/>
      <c r="I121" s="622"/>
    </row>
    <row r="122" spans="1:9" ht="23.25">
      <c r="A122" s="622"/>
      <c r="B122" s="622"/>
      <c r="C122" s="622"/>
      <c r="D122" s="623"/>
      <c r="E122" s="623"/>
      <c r="F122" s="623"/>
      <c r="G122" s="622"/>
      <c r="H122" s="622"/>
      <c r="I122" s="622"/>
    </row>
    <row r="123" spans="1:9" ht="23.25">
      <c r="A123" s="622"/>
      <c r="B123" s="622"/>
      <c r="C123" s="622"/>
      <c r="D123" s="623"/>
      <c r="E123" s="623"/>
      <c r="F123" s="623"/>
      <c r="G123" s="622"/>
      <c r="H123" s="622"/>
      <c r="I123" s="622"/>
    </row>
    <row r="124" spans="1:9" ht="23.25">
      <c r="A124" s="622"/>
      <c r="B124" s="622"/>
      <c r="C124" s="622"/>
      <c r="D124" s="623"/>
      <c r="E124" s="623"/>
      <c r="F124" s="623"/>
      <c r="G124" s="622"/>
      <c r="H124" s="622"/>
      <c r="I124" s="622"/>
    </row>
    <row r="125" spans="1:9" ht="23.25">
      <c r="A125" s="622"/>
      <c r="B125" s="622"/>
      <c r="C125" s="622"/>
      <c r="D125" s="623"/>
      <c r="E125" s="623"/>
      <c r="F125" s="623"/>
      <c r="G125" s="622"/>
      <c r="H125" s="622"/>
      <c r="I125" s="622"/>
    </row>
    <row r="126" spans="1:9" ht="23.25">
      <c r="A126" s="622"/>
      <c r="B126" s="622"/>
      <c r="C126" s="622"/>
      <c r="D126" s="623"/>
      <c r="E126" s="623"/>
      <c r="F126" s="623"/>
      <c r="G126" s="622"/>
      <c r="H126" s="622"/>
      <c r="I126" s="622"/>
    </row>
    <row r="127" spans="1:9" ht="23.25">
      <c r="A127" s="622"/>
      <c r="B127" s="622"/>
      <c r="C127" s="622"/>
      <c r="D127" s="623"/>
      <c r="E127" s="623"/>
      <c r="F127" s="623"/>
      <c r="G127" s="622"/>
      <c r="H127" s="622"/>
      <c r="I127" s="622"/>
    </row>
    <row r="128" spans="1:9" ht="23.25">
      <c r="A128" s="622"/>
      <c r="B128" s="622"/>
      <c r="C128" s="622"/>
      <c r="D128" s="623"/>
      <c r="E128" s="623"/>
      <c r="F128" s="623"/>
      <c r="G128" s="622"/>
      <c r="H128" s="622"/>
      <c r="I128" s="622"/>
    </row>
    <row r="129" spans="1:9" ht="23.25">
      <c r="A129" s="622"/>
      <c r="B129" s="622"/>
      <c r="C129" s="622"/>
      <c r="D129" s="623"/>
      <c r="E129" s="623"/>
      <c r="F129" s="623"/>
      <c r="G129" s="622"/>
      <c r="H129" s="622"/>
      <c r="I129" s="622"/>
    </row>
    <row r="130" spans="1:9" ht="23.25">
      <c r="A130" s="622"/>
      <c r="B130" s="622"/>
      <c r="C130" s="622"/>
      <c r="D130" s="623"/>
      <c r="E130" s="623"/>
      <c r="F130" s="623"/>
      <c r="G130" s="622"/>
      <c r="H130" s="622"/>
      <c r="I130" s="622"/>
    </row>
    <row r="131" spans="1:9" ht="23.25">
      <c r="A131" s="622"/>
      <c r="B131" s="622"/>
      <c r="C131" s="622"/>
      <c r="D131" s="623"/>
      <c r="E131" s="623"/>
      <c r="F131" s="623"/>
      <c r="G131" s="622"/>
      <c r="H131" s="622"/>
      <c r="I131" s="622"/>
    </row>
    <row r="132" spans="1:9" ht="23.25">
      <c r="A132" s="622"/>
      <c r="B132" s="622"/>
      <c r="C132" s="622"/>
      <c r="D132" s="623"/>
      <c r="E132" s="623"/>
      <c r="F132" s="623"/>
      <c r="G132" s="622"/>
      <c r="H132" s="622"/>
      <c r="I132" s="622"/>
    </row>
    <row r="133" spans="1:9" ht="23.25">
      <c r="A133" s="622"/>
      <c r="B133" s="622"/>
      <c r="C133" s="622"/>
      <c r="D133" s="623"/>
      <c r="E133" s="623"/>
      <c r="F133" s="623"/>
      <c r="G133" s="622"/>
      <c r="H133" s="622"/>
      <c r="I133" s="622"/>
    </row>
    <row r="134" spans="1:9" ht="23.25">
      <c r="A134" s="622"/>
      <c r="B134" s="622"/>
      <c r="C134" s="622"/>
      <c r="D134" s="623"/>
      <c r="E134" s="623"/>
      <c r="F134" s="623"/>
      <c r="G134" s="622"/>
      <c r="H134" s="622"/>
      <c r="I134" s="622"/>
    </row>
    <row r="135" spans="1:9" ht="23.25">
      <c r="A135" s="622"/>
      <c r="B135" s="622"/>
      <c r="C135" s="622"/>
      <c r="D135" s="623"/>
      <c r="E135" s="623"/>
      <c r="F135" s="623"/>
      <c r="G135" s="622"/>
      <c r="H135" s="622"/>
      <c r="I135" s="622"/>
    </row>
    <row r="136" spans="1:9" ht="23.25">
      <c r="A136" s="622"/>
      <c r="B136" s="622"/>
      <c r="C136" s="622"/>
      <c r="D136" s="623"/>
      <c r="E136" s="623"/>
      <c r="F136" s="623"/>
      <c r="G136" s="622"/>
      <c r="H136" s="622"/>
      <c r="I136" s="622"/>
    </row>
    <row r="137" spans="1:9" ht="23.25">
      <c r="A137" s="622"/>
      <c r="B137" s="622"/>
      <c r="C137" s="622"/>
      <c r="D137" s="623"/>
      <c r="E137" s="623"/>
      <c r="F137" s="623"/>
      <c r="G137" s="622"/>
      <c r="H137" s="622"/>
      <c r="I137" s="622"/>
    </row>
    <row r="138" spans="1:9" ht="23.25">
      <c r="A138" s="622"/>
      <c r="B138" s="622"/>
      <c r="C138" s="622"/>
      <c r="D138" s="623"/>
      <c r="E138" s="623"/>
      <c r="F138" s="623"/>
      <c r="G138" s="622"/>
      <c r="H138" s="622"/>
      <c r="I138" s="622"/>
    </row>
    <row r="139" spans="1:9" ht="23.25">
      <c r="A139" s="622"/>
      <c r="B139" s="622"/>
      <c r="C139" s="622"/>
      <c r="D139" s="623"/>
      <c r="E139" s="623"/>
      <c r="F139" s="623"/>
      <c r="G139" s="622"/>
      <c r="H139" s="622"/>
      <c r="I139" s="622"/>
    </row>
    <row r="140" spans="1:9" ht="23.25">
      <c r="A140" s="622"/>
      <c r="B140" s="622"/>
      <c r="C140" s="622"/>
      <c r="D140" s="623"/>
      <c r="E140" s="623"/>
      <c r="F140" s="623"/>
      <c r="G140" s="622"/>
      <c r="H140" s="622"/>
      <c r="I140" s="622"/>
    </row>
    <row r="141" spans="1:9" ht="23.25">
      <c r="A141" s="622"/>
      <c r="B141" s="622"/>
      <c r="C141" s="622"/>
      <c r="D141" s="623"/>
      <c r="E141" s="623"/>
      <c r="F141" s="623"/>
      <c r="G141" s="622"/>
      <c r="H141" s="622"/>
      <c r="I141" s="622"/>
    </row>
    <row r="142" spans="1:9" ht="23.25">
      <c r="A142" s="622"/>
      <c r="B142" s="622"/>
      <c r="C142" s="622"/>
      <c r="D142" s="623"/>
      <c r="E142" s="623"/>
      <c r="F142" s="623"/>
      <c r="G142" s="622"/>
      <c r="H142" s="622"/>
      <c r="I142" s="622"/>
    </row>
    <row r="143" spans="1:9" ht="23.25">
      <c r="A143" s="622"/>
      <c r="B143" s="622"/>
      <c r="C143" s="622"/>
      <c r="D143" s="623"/>
      <c r="E143" s="623"/>
      <c r="F143" s="623"/>
      <c r="G143" s="622"/>
      <c r="H143" s="622"/>
      <c r="I143" s="622"/>
    </row>
    <row r="144" spans="1:9" ht="23.25">
      <c r="A144" s="622"/>
      <c r="B144" s="622"/>
      <c r="C144" s="622"/>
      <c r="D144" s="623"/>
      <c r="E144" s="623"/>
      <c r="F144" s="623"/>
      <c r="G144" s="622"/>
      <c r="H144" s="622"/>
      <c r="I144" s="622"/>
    </row>
    <row r="145" spans="1:9" ht="23.25">
      <c r="A145" s="622"/>
      <c r="B145" s="622"/>
      <c r="C145" s="622"/>
      <c r="D145" s="623"/>
      <c r="E145" s="623"/>
      <c r="F145" s="623"/>
      <c r="G145" s="622"/>
      <c r="H145" s="622"/>
      <c r="I145" s="622"/>
    </row>
    <row r="146" spans="1:9" ht="23.25">
      <c r="A146" s="622"/>
      <c r="B146" s="622"/>
      <c r="C146" s="622"/>
      <c r="D146" s="623"/>
      <c r="E146" s="623"/>
      <c r="F146" s="623"/>
      <c r="G146" s="622"/>
      <c r="H146" s="622"/>
      <c r="I146" s="622"/>
    </row>
    <row r="147" spans="1:9" ht="23.25">
      <c r="A147" s="622"/>
      <c r="B147" s="622"/>
      <c r="C147" s="622"/>
      <c r="D147" s="623"/>
      <c r="E147" s="623"/>
      <c r="F147" s="623"/>
      <c r="G147" s="622"/>
      <c r="H147" s="622"/>
      <c r="I147" s="622"/>
    </row>
    <row r="148" spans="1:9" ht="23.25">
      <c r="A148" s="622"/>
      <c r="B148" s="622"/>
      <c r="C148" s="622"/>
      <c r="D148" s="623"/>
      <c r="E148" s="623"/>
      <c r="F148" s="623"/>
      <c r="G148" s="622"/>
      <c r="H148" s="622"/>
      <c r="I148" s="622"/>
    </row>
    <row r="149" spans="1:9" ht="23.25">
      <c r="A149" s="622"/>
      <c r="B149" s="622"/>
      <c r="C149" s="622"/>
      <c r="D149" s="623"/>
      <c r="E149" s="623"/>
      <c r="F149" s="623"/>
      <c r="G149" s="622"/>
      <c r="H149" s="622"/>
      <c r="I149" s="622"/>
    </row>
    <row r="150" spans="1:9" ht="23.25">
      <c r="A150" s="622"/>
      <c r="B150" s="622"/>
      <c r="C150" s="622"/>
      <c r="D150" s="623"/>
      <c r="E150" s="623"/>
      <c r="F150" s="623"/>
      <c r="G150" s="622"/>
      <c r="H150" s="622"/>
      <c r="I150" s="622"/>
    </row>
    <row r="151" spans="1:9" ht="23.25">
      <c r="A151" s="622"/>
      <c r="B151" s="622"/>
      <c r="C151" s="622"/>
      <c r="D151" s="623"/>
      <c r="E151" s="623"/>
      <c r="F151" s="623"/>
      <c r="G151" s="622"/>
      <c r="H151" s="622"/>
      <c r="I151" s="622"/>
    </row>
    <row r="152" spans="1:9" ht="23.25">
      <c r="A152" s="622"/>
      <c r="B152" s="622"/>
      <c r="C152" s="622"/>
      <c r="D152" s="623"/>
      <c r="E152" s="623"/>
      <c r="F152" s="623"/>
      <c r="G152" s="622"/>
      <c r="H152" s="622"/>
      <c r="I152" s="622"/>
    </row>
    <row r="153" spans="1:9" ht="23.25">
      <c r="A153" s="622"/>
      <c r="B153" s="622"/>
      <c r="C153" s="622"/>
      <c r="D153" s="623"/>
      <c r="E153" s="623"/>
      <c r="F153" s="623"/>
      <c r="G153" s="622"/>
      <c r="H153" s="622"/>
      <c r="I153" s="622"/>
    </row>
    <row r="154" spans="1:9" ht="23.25">
      <c r="A154" s="622"/>
      <c r="B154" s="622"/>
      <c r="C154" s="622"/>
      <c r="D154" s="623"/>
      <c r="E154" s="623"/>
      <c r="F154" s="623"/>
      <c r="G154" s="622"/>
      <c r="H154" s="622"/>
      <c r="I154" s="622"/>
    </row>
    <row r="155" spans="1:9" ht="23.25">
      <c r="A155" s="622"/>
      <c r="B155" s="622"/>
      <c r="C155" s="622"/>
      <c r="D155" s="623"/>
      <c r="E155" s="623"/>
      <c r="F155" s="623"/>
      <c r="G155" s="622"/>
      <c r="H155" s="622"/>
      <c r="I155" s="622"/>
    </row>
    <row r="156" spans="1:9" ht="23.25">
      <c r="A156" s="622"/>
      <c r="B156" s="622"/>
      <c r="C156" s="622"/>
      <c r="D156" s="623"/>
      <c r="E156" s="623"/>
      <c r="F156" s="623"/>
      <c r="G156" s="622"/>
      <c r="H156" s="622"/>
      <c r="I156" s="622"/>
    </row>
    <row r="157" spans="1:9" ht="23.25">
      <c r="A157" s="622"/>
      <c r="B157" s="622"/>
      <c r="C157" s="622"/>
      <c r="D157" s="623"/>
      <c r="E157" s="623"/>
      <c r="F157" s="623"/>
      <c r="G157" s="622"/>
      <c r="H157" s="622"/>
      <c r="I157" s="622"/>
    </row>
    <row r="158" spans="1:9" ht="23.25">
      <c r="A158" s="622"/>
      <c r="B158" s="622"/>
      <c r="C158" s="622"/>
      <c r="D158" s="623"/>
      <c r="E158" s="623"/>
      <c r="F158" s="623"/>
      <c r="G158" s="622"/>
      <c r="H158" s="622"/>
      <c r="I158" s="622"/>
    </row>
    <row r="159" spans="1:9" ht="23.25">
      <c r="A159" s="622"/>
      <c r="B159" s="622"/>
      <c r="C159" s="622"/>
      <c r="D159" s="623"/>
      <c r="E159" s="623"/>
      <c r="F159" s="623"/>
      <c r="G159" s="622"/>
      <c r="H159" s="622"/>
      <c r="I159" s="622"/>
    </row>
    <row r="160" spans="1:9" ht="23.25">
      <c r="A160" s="622"/>
      <c r="B160" s="622"/>
      <c r="C160" s="622"/>
      <c r="D160" s="623"/>
      <c r="E160" s="623"/>
      <c r="F160" s="623"/>
      <c r="G160" s="622"/>
      <c r="H160" s="622"/>
      <c r="I160" s="622"/>
    </row>
    <row r="161" spans="1:9" ht="23.25">
      <c r="A161" s="622"/>
      <c r="B161" s="622"/>
      <c r="C161" s="622"/>
      <c r="D161" s="623"/>
      <c r="E161" s="623"/>
      <c r="F161" s="623"/>
      <c r="G161" s="622"/>
      <c r="H161" s="622"/>
      <c r="I161" s="622"/>
    </row>
    <row r="162" spans="1:9" ht="23.25">
      <c r="A162" s="622"/>
      <c r="B162" s="622"/>
      <c r="C162" s="622"/>
      <c r="D162" s="623"/>
      <c r="E162" s="623"/>
      <c r="F162" s="623"/>
      <c r="G162" s="622"/>
      <c r="H162" s="622"/>
      <c r="I162" s="622"/>
    </row>
    <row r="163" spans="1:9" ht="23.25">
      <c r="A163" s="622"/>
      <c r="B163" s="622"/>
      <c r="C163" s="622"/>
      <c r="D163" s="623"/>
      <c r="E163" s="623"/>
      <c r="F163" s="623"/>
      <c r="G163" s="622"/>
      <c r="H163" s="622"/>
      <c r="I163" s="622"/>
    </row>
    <row r="164" spans="1:9" ht="23.25">
      <c r="A164" s="622"/>
      <c r="B164" s="622"/>
      <c r="C164" s="622"/>
      <c r="D164" s="623"/>
      <c r="E164" s="623"/>
      <c r="F164" s="623"/>
      <c r="G164" s="622"/>
      <c r="H164" s="622"/>
      <c r="I164" s="622"/>
    </row>
    <row r="165" spans="1:9" ht="23.25">
      <c r="A165" s="622"/>
      <c r="B165" s="622"/>
      <c r="C165" s="622"/>
      <c r="D165" s="623"/>
      <c r="E165" s="623"/>
      <c r="F165" s="623"/>
      <c r="G165" s="622"/>
      <c r="H165" s="622"/>
      <c r="I165" s="622"/>
    </row>
    <row r="166" spans="1:9" ht="23.25">
      <c r="A166" s="622"/>
      <c r="B166" s="622"/>
      <c r="C166" s="622"/>
      <c r="D166" s="623"/>
      <c r="E166" s="623"/>
      <c r="F166" s="623"/>
      <c r="G166" s="622"/>
      <c r="H166" s="622"/>
      <c r="I166" s="622"/>
    </row>
    <row r="167" spans="1:9" ht="23.25">
      <c r="A167" s="622"/>
      <c r="B167" s="622"/>
      <c r="C167" s="622"/>
      <c r="D167" s="623"/>
      <c r="E167" s="623"/>
      <c r="F167" s="623"/>
      <c r="G167" s="622"/>
      <c r="H167" s="622"/>
      <c r="I167" s="622"/>
    </row>
    <row r="168" spans="1:9" ht="23.25">
      <c r="A168" s="622"/>
      <c r="B168" s="622"/>
      <c r="C168" s="622"/>
      <c r="D168" s="623"/>
      <c r="E168" s="623"/>
      <c r="F168" s="623"/>
      <c r="G168" s="622"/>
      <c r="H168" s="622"/>
      <c r="I168" s="622"/>
    </row>
    <row r="169" spans="1:9" ht="23.25">
      <c r="A169" s="622"/>
      <c r="B169" s="622"/>
      <c r="C169" s="622"/>
      <c r="D169" s="623"/>
      <c r="E169" s="623"/>
      <c r="F169" s="623"/>
      <c r="G169" s="622"/>
      <c r="H169" s="622"/>
      <c r="I169" s="622"/>
    </row>
    <row r="170" spans="1:9" ht="23.25">
      <c r="A170" s="622"/>
      <c r="B170" s="622"/>
      <c r="C170" s="622"/>
      <c r="D170" s="623"/>
      <c r="E170" s="623"/>
      <c r="F170" s="623"/>
      <c r="G170" s="622"/>
      <c r="H170" s="622"/>
      <c r="I170" s="622"/>
    </row>
    <row r="171" spans="1:9" ht="23.25">
      <c r="A171" s="622"/>
      <c r="B171" s="622"/>
      <c r="C171" s="622"/>
      <c r="D171" s="623"/>
      <c r="E171" s="623"/>
      <c r="F171" s="623"/>
      <c r="G171" s="622"/>
      <c r="H171" s="622"/>
      <c r="I171" s="622"/>
    </row>
    <row r="172" spans="1:9" ht="23.25">
      <c r="A172" s="622"/>
      <c r="B172" s="622"/>
      <c r="C172" s="622"/>
      <c r="D172" s="623"/>
      <c r="E172" s="623"/>
      <c r="F172" s="623"/>
      <c r="G172" s="622"/>
      <c r="H172" s="622"/>
      <c r="I172" s="622"/>
    </row>
    <row r="173" spans="1:9" ht="23.25">
      <c r="A173" s="622"/>
      <c r="B173" s="622"/>
      <c r="C173" s="622"/>
      <c r="D173" s="623"/>
      <c r="E173" s="623"/>
      <c r="F173" s="623"/>
      <c r="G173" s="622"/>
      <c r="H173" s="622"/>
      <c r="I173" s="622"/>
    </row>
    <row r="174" spans="1:9" ht="23.25">
      <c r="A174" s="622"/>
      <c r="B174" s="622"/>
      <c r="C174" s="622"/>
      <c r="D174" s="623"/>
      <c r="E174" s="623"/>
      <c r="F174" s="623"/>
      <c r="G174" s="622"/>
      <c r="H174" s="622"/>
      <c r="I174" s="622"/>
    </row>
    <row r="175" spans="1:9" ht="23.25">
      <c r="A175" s="622"/>
      <c r="B175" s="622"/>
      <c r="C175" s="622"/>
      <c r="D175" s="623"/>
      <c r="E175" s="623"/>
      <c r="F175" s="623"/>
      <c r="G175" s="622"/>
      <c r="H175" s="622"/>
      <c r="I175" s="622"/>
    </row>
    <row r="176" spans="1:9" ht="23.25">
      <c r="A176" s="622"/>
      <c r="B176" s="622"/>
      <c r="C176" s="622"/>
      <c r="D176" s="623"/>
      <c r="E176" s="623"/>
      <c r="F176" s="623"/>
      <c r="G176" s="622"/>
      <c r="H176" s="622"/>
      <c r="I176" s="622"/>
    </row>
    <row r="177" spans="1:9" ht="23.25">
      <c r="A177" s="622"/>
      <c r="B177" s="622"/>
      <c r="C177" s="622"/>
      <c r="D177" s="623"/>
      <c r="E177" s="623"/>
      <c r="F177" s="623"/>
      <c r="G177" s="622"/>
      <c r="H177" s="622"/>
      <c r="I177" s="622"/>
    </row>
    <row r="178" spans="1:9" ht="23.25">
      <c r="A178" s="622"/>
      <c r="B178" s="622"/>
      <c r="C178" s="622"/>
      <c r="D178" s="623"/>
      <c r="E178" s="623"/>
      <c r="F178" s="623"/>
      <c r="G178" s="622"/>
      <c r="H178" s="622"/>
      <c r="I178" s="622"/>
    </row>
    <row r="179" spans="1:9" ht="23.25">
      <c r="A179" s="622"/>
      <c r="B179" s="622"/>
      <c r="C179" s="622"/>
      <c r="D179" s="623"/>
      <c r="E179" s="623"/>
      <c r="F179" s="623"/>
      <c r="G179" s="622"/>
      <c r="H179" s="622"/>
      <c r="I179" s="622"/>
    </row>
    <row r="180" spans="1:9" ht="23.25">
      <c r="A180" s="622"/>
      <c r="B180" s="622"/>
      <c r="C180" s="622"/>
      <c r="D180" s="623"/>
      <c r="E180" s="623"/>
      <c r="F180" s="623"/>
      <c r="G180" s="622"/>
      <c r="H180" s="622"/>
      <c r="I180" s="622"/>
    </row>
    <row r="181" spans="1:9" ht="23.25">
      <c r="A181" s="622"/>
      <c r="B181" s="622"/>
      <c r="C181" s="622"/>
      <c r="D181" s="623"/>
      <c r="E181" s="623"/>
      <c r="F181" s="623"/>
      <c r="G181" s="622"/>
      <c r="H181" s="622"/>
      <c r="I181" s="622"/>
    </row>
    <row r="182" spans="1:9" ht="23.25">
      <c r="A182" s="622"/>
      <c r="B182" s="622"/>
      <c r="C182" s="622"/>
      <c r="D182" s="623"/>
      <c r="E182" s="623"/>
      <c r="F182" s="623"/>
      <c r="G182" s="622"/>
      <c r="H182" s="622"/>
      <c r="I182" s="622"/>
    </row>
    <row r="183" spans="1:9" ht="23.25">
      <c r="A183" s="622"/>
      <c r="B183" s="622"/>
      <c r="C183" s="622"/>
      <c r="D183" s="623"/>
      <c r="E183" s="623"/>
      <c r="F183" s="623"/>
      <c r="G183" s="622"/>
      <c r="H183" s="622"/>
      <c r="I183" s="622"/>
    </row>
    <row r="184" spans="1:9" ht="23.25">
      <c r="A184" s="622"/>
      <c r="B184" s="622"/>
      <c r="C184" s="622"/>
      <c r="D184" s="623"/>
      <c r="E184" s="623"/>
      <c r="F184" s="623"/>
      <c r="G184" s="622"/>
      <c r="H184" s="622"/>
      <c r="I184" s="622"/>
    </row>
    <row r="185" spans="1:9" ht="23.25">
      <c r="A185" s="622"/>
      <c r="B185" s="622"/>
      <c r="C185" s="622"/>
      <c r="D185" s="623"/>
      <c r="E185" s="623"/>
      <c r="F185" s="623"/>
      <c r="G185" s="622"/>
      <c r="H185" s="622"/>
      <c r="I185" s="622"/>
    </row>
    <row r="186" spans="1:9" ht="23.25">
      <c r="A186" s="622"/>
      <c r="B186" s="622"/>
      <c r="C186" s="622"/>
      <c r="D186" s="623"/>
      <c r="E186" s="623"/>
      <c r="F186" s="623"/>
      <c r="G186" s="622"/>
      <c r="H186" s="622"/>
      <c r="I186" s="622"/>
    </row>
    <row r="187" spans="1:9" ht="23.25">
      <c r="A187" s="622"/>
      <c r="B187" s="622"/>
      <c r="C187" s="622"/>
      <c r="D187" s="623"/>
      <c r="E187" s="623"/>
      <c r="F187" s="623"/>
      <c r="G187" s="622"/>
      <c r="H187" s="622"/>
      <c r="I187" s="622"/>
    </row>
    <row r="188" spans="1:9" ht="23.25">
      <c r="A188" s="622"/>
      <c r="B188" s="622"/>
      <c r="C188" s="622"/>
      <c r="D188" s="623"/>
      <c r="E188" s="623"/>
      <c r="F188" s="623"/>
      <c r="G188" s="622"/>
      <c r="H188" s="622"/>
      <c r="I188" s="622"/>
    </row>
    <row r="189" spans="1:9" ht="23.25">
      <c r="A189" s="622"/>
      <c r="B189" s="622"/>
      <c r="C189" s="622"/>
      <c r="D189" s="623"/>
      <c r="E189" s="623"/>
      <c r="F189" s="623"/>
      <c r="G189" s="622"/>
      <c r="H189" s="622"/>
      <c r="I189" s="622"/>
    </row>
    <row r="190" spans="1:9" ht="23.25">
      <c r="A190" s="622"/>
      <c r="B190" s="622"/>
      <c r="C190" s="622"/>
      <c r="D190" s="623"/>
      <c r="E190" s="623"/>
      <c r="F190" s="623"/>
      <c r="G190" s="622"/>
      <c r="H190" s="622"/>
      <c r="I190" s="622"/>
    </row>
    <row r="191" spans="1:9" ht="23.25">
      <c r="A191" s="622"/>
      <c r="B191" s="622"/>
      <c r="C191" s="622"/>
      <c r="D191" s="623"/>
      <c r="E191" s="623"/>
      <c r="F191" s="623"/>
      <c r="G191" s="622"/>
      <c r="H191" s="622"/>
      <c r="I191" s="622"/>
    </row>
    <row r="192" spans="1:9" ht="23.25">
      <c r="A192" s="622"/>
      <c r="B192" s="622"/>
      <c r="C192" s="622"/>
      <c r="D192" s="623"/>
      <c r="E192" s="623"/>
      <c r="F192" s="623"/>
      <c r="G192" s="622"/>
      <c r="H192" s="622"/>
      <c r="I192" s="622"/>
    </row>
    <row r="193" spans="1:9" ht="23.25">
      <c r="A193" s="622"/>
      <c r="B193" s="622"/>
      <c r="C193" s="622"/>
      <c r="D193" s="623"/>
      <c r="E193" s="623"/>
      <c r="F193" s="623"/>
      <c r="G193" s="622"/>
      <c r="H193" s="622"/>
      <c r="I193" s="622"/>
    </row>
    <row r="194" spans="1:9" ht="23.25">
      <c r="A194" s="622"/>
      <c r="B194" s="622"/>
      <c r="C194" s="622"/>
      <c r="D194" s="623"/>
      <c r="E194" s="623"/>
      <c r="F194" s="623"/>
      <c r="G194" s="622"/>
      <c r="H194" s="622"/>
      <c r="I194" s="622"/>
    </row>
    <row r="195" spans="1:9" ht="23.25">
      <c r="A195" s="622"/>
      <c r="B195" s="622"/>
      <c r="C195" s="622"/>
      <c r="D195" s="623"/>
      <c r="E195" s="623"/>
      <c r="F195" s="623"/>
      <c r="G195" s="622"/>
      <c r="H195" s="622"/>
      <c r="I195" s="622"/>
    </row>
    <row r="196" spans="1:9" ht="23.25">
      <c r="A196" s="622"/>
      <c r="B196" s="622"/>
      <c r="C196" s="622"/>
      <c r="D196" s="623"/>
      <c r="E196" s="623"/>
      <c r="F196" s="623"/>
      <c r="G196" s="622"/>
      <c r="H196" s="622"/>
      <c r="I196" s="622"/>
    </row>
    <row r="197" spans="1:9" ht="23.25">
      <c r="A197" s="622"/>
      <c r="B197" s="622"/>
      <c r="C197" s="622"/>
      <c r="D197" s="623"/>
      <c r="E197" s="623"/>
      <c r="F197" s="623"/>
      <c r="G197" s="622"/>
      <c r="H197" s="622"/>
      <c r="I197" s="622"/>
    </row>
    <row r="198" spans="1:9" ht="23.25">
      <c r="A198" s="622"/>
      <c r="B198" s="622"/>
      <c r="C198" s="622"/>
      <c r="D198" s="623"/>
      <c r="E198" s="623"/>
      <c r="F198" s="623"/>
      <c r="G198" s="622"/>
      <c r="H198" s="622"/>
      <c r="I198" s="622"/>
    </row>
    <row r="199" spans="1:9" ht="23.25">
      <c r="A199" s="622"/>
      <c r="B199" s="622"/>
      <c r="C199" s="622"/>
      <c r="D199" s="623"/>
      <c r="E199" s="623"/>
      <c r="F199" s="623"/>
      <c r="G199" s="622"/>
      <c r="H199" s="622"/>
      <c r="I199" s="622"/>
    </row>
    <row r="200" spans="1:9" ht="23.25">
      <c r="A200" s="622"/>
      <c r="B200" s="622"/>
      <c r="C200" s="622"/>
      <c r="D200" s="623"/>
      <c r="E200" s="623"/>
      <c r="F200" s="623"/>
      <c r="G200" s="622"/>
      <c r="H200" s="622"/>
      <c r="I200" s="622"/>
    </row>
    <row r="201" spans="1:9" ht="23.25">
      <c r="A201" s="622"/>
      <c r="B201" s="622"/>
      <c r="C201" s="622"/>
      <c r="D201" s="623"/>
      <c r="E201" s="623"/>
      <c r="F201" s="623"/>
      <c r="G201" s="622"/>
      <c r="H201" s="622"/>
      <c r="I201" s="622"/>
    </row>
    <row r="202" spans="1:9" ht="23.25">
      <c r="A202" s="622"/>
      <c r="B202" s="622"/>
      <c r="C202" s="622"/>
      <c r="D202" s="623"/>
      <c r="E202" s="623"/>
      <c r="F202" s="623"/>
      <c r="G202" s="622"/>
      <c r="H202" s="622"/>
      <c r="I202" s="622"/>
    </row>
    <row r="203" spans="1:9" ht="23.25">
      <c r="A203" s="622"/>
      <c r="B203" s="622"/>
      <c r="C203" s="622"/>
      <c r="D203" s="623"/>
      <c r="E203" s="623"/>
      <c r="F203" s="623"/>
      <c r="G203" s="622"/>
      <c r="H203" s="622"/>
      <c r="I203" s="622"/>
    </row>
    <row r="204" spans="1:9" ht="23.25">
      <c r="A204" s="622"/>
      <c r="B204" s="622"/>
      <c r="C204" s="622"/>
      <c r="D204" s="623"/>
      <c r="E204" s="623"/>
      <c r="F204" s="623"/>
      <c r="G204" s="622"/>
      <c r="H204" s="622"/>
      <c r="I204" s="622"/>
    </row>
    <row r="205" spans="1:9" ht="23.25">
      <c r="A205" s="622"/>
      <c r="B205" s="622"/>
      <c r="C205" s="622"/>
      <c r="D205" s="623"/>
      <c r="E205" s="623"/>
      <c r="F205" s="623"/>
      <c r="G205" s="622"/>
      <c r="H205" s="622"/>
      <c r="I205" s="622"/>
    </row>
    <row r="206" spans="1:9" ht="23.25">
      <c r="A206" s="622"/>
      <c r="B206" s="622"/>
      <c r="C206" s="622"/>
      <c r="D206" s="623"/>
      <c r="E206" s="623"/>
      <c r="F206" s="623"/>
      <c r="G206" s="622"/>
      <c r="H206" s="622"/>
      <c r="I206" s="622"/>
    </row>
    <row r="207" spans="1:9" ht="23.25">
      <c r="A207" s="622"/>
      <c r="B207" s="622"/>
      <c r="C207" s="622"/>
      <c r="D207" s="623"/>
      <c r="E207" s="623"/>
      <c r="F207" s="623"/>
      <c r="G207" s="622"/>
      <c r="H207" s="622"/>
      <c r="I207" s="622"/>
    </row>
    <row r="208" spans="1:9" ht="23.25">
      <c r="A208" s="622"/>
      <c r="B208" s="622"/>
      <c r="C208" s="622"/>
      <c r="D208" s="623"/>
      <c r="E208" s="623"/>
      <c r="F208" s="623"/>
      <c r="G208" s="622"/>
      <c r="H208" s="622"/>
      <c r="I208" s="622"/>
    </row>
    <row r="209" spans="1:9" ht="23.25">
      <c r="A209" s="622"/>
      <c r="B209" s="622"/>
      <c r="C209" s="622"/>
      <c r="D209" s="623"/>
      <c r="E209" s="623"/>
      <c r="F209" s="623"/>
      <c r="G209" s="622"/>
      <c r="H209" s="622"/>
      <c r="I209" s="622"/>
    </row>
    <row r="210" spans="1:9" ht="23.25">
      <c r="A210" s="622"/>
      <c r="B210" s="622"/>
      <c r="C210" s="622"/>
      <c r="D210" s="623"/>
      <c r="E210" s="623"/>
      <c r="F210" s="623"/>
      <c r="G210" s="622"/>
      <c r="H210" s="622"/>
      <c r="I210" s="622"/>
    </row>
    <row r="211" spans="1:9" ht="23.25">
      <c r="A211" s="622"/>
      <c r="B211" s="622"/>
      <c r="C211" s="622"/>
      <c r="D211" s="623"/>
      <c r="E211" s="623"/>
      <c r="F211" s="623"/>
      <c r="G211" s="622"/>
      <c r="H211" s="622"/>
      <c r="I211" s="622"/>
    </row>
    <row r="212" spans="1:9" ht="23.25">
      <c r="A212" s="622"/>
      <c r="B212" s="622"/>
      <c r="C212" s="622"/>
      <c r="D212" s="623"/>
      <c r="E212" s="623"/>
      <c r="F212" s="623"/>
      <c r="G212" s="622"/>
      <c r="H212" s="622"/>
      <c r="I212" s="622"/>
    </row>
    <row r="213" spans="1:9" ht="23.25">
      <c r="A213" s="622"/>
      <c r="B213" s="622"/>
      <c r="C213" s="622"/>
      <c r="D213" s="623"/>
      <c r="E213" s="623"/>
      <c r="F213" s="623"/>
      <c r="G213" s="622"/>
      <c r="H213" s="622"/>
      <c r="I213" s="622"/>
    </row>
    <row r="214" spans="1:9" ht="23.25">
      <c r="A214" s="622"/>
      <c r="B214" s="622"/>
      <c r="C214" s="622"/>
      <c r="D214" s="623"/>
      <c r="E214" s="623"/>
      <c r="F214" s="623"/>
      <c r="G214" s="622"/>
      <c r="H214" s="622"/>
      <c r="I214" s="622"/>
    </row>
    <row r="215" spans="1:9" ht="23.25">
      <c r="A215" s="622"/>
      <c r="B215" s="622"/>
      <c r="C215" s="622"/>
      <c r="D215" s="623"/>
      <c r="E215" s="623"/>
      <c r="F215" s="623"/>
      <c r="G215" s="622"/>
      <c r="H215" s="622"/>
      <c r="I215" s="622"/>
    </row>
    <row r="216" spans="1:9" ht="23.25">
      <c r="A216" s="622"/>
      <c r="B216" s="622"/>
      <c r="C216" s="622"/>
      <c r="D216" s="623"/>
      <c r="E216" s="623"/>
      <c r="F216" s="623"/>
      <c r="G216" s="622"/>
      <c r="H216" s="622"/>
      <c r="I216" s="622"/>
    </row>
    <row r="217" spans="1:9" ht="23.25">
      <c r="A217" s="622"/>
      <c r="B217" s="622"/>
      <c r="C217" s="622"/>
      <c r="D217" s="623"/>
      <c r="E217" s="623"/>
      <c r="F217" s="623"/>
      <c r="G217" s="622"/>
      <c r="H217" s="622"/>
      <c r="I217" s="622"/>
    </row>
    <row r="218" spans="1:9" ht="23.25">
      <c r="A218" s="622"/>
      <c r="B218" s="622"/>
      <c r="C218" s="622"/>
      <c r="D218" s="623"/>
      <c r="E218" s="623"/>
      <c r="F218" s="623"/>
      <c r="G218" s="622"/>
      <c r="H218" s="622"/>
      <c r="I218" s="622"/>
    </row>
    <row r="219" spans="1:9" ht="23.25">
      <c r="A219" s="622"/>
      <c r="B219" s="622"/>
      <c r="C219" s="622"/>
      <c r="D219" s="623"/>
      <c r="E219" s="623"/>
      <c r="F219" s="623"/>
      <c r="G219" s="622"/>
      <c r="H219" s="622"/>
      <c r="I219" s="622"/>
    </row>
    <row r="220" spans="1:9" ht="23.25">
      <c r="A220" s="622"/>
      <c r="B220" s="622"/>
      <c r="C220" s="622"/>
      <c r="D220" s="623"/>
      <c r="E220" s="623"/>
      <c r="F220" s="623"/>
      <c r="G220" s="622"/>
      <c r="H220" s="622"/>
      <c r="I220" s="622"/>
    </row>
    <row r="221" spans="1:9" ht="23.25">
      <c r="A221" s="622"/>
      <c r="B221" s="622"/>
      <c r="C221" s="622"/>
      <c r="D221" s="623"/>
      <c r="E221" s="623"/>
      <c r="F221" s="623"/>
      <c r="G221" s="622"/>
      <c r="H221" s="622"/>
      <c r="I221" s="622"/>
    </row>
    <row r="222" spans="1:9" ht="23.25">
      <c r="A222" s="622"/>
      <c r="B222" s="622"/>
      <c r="C222" s="622"/>
      <c r="D222" s="623"/>
      <c r="E222" s="623"/>
      <c r="F222" s="623"/>
      <c r="G222" s="622"/>
      <c r="H222" s="622"/>
      <c r="I222" s="622"/>
    </row>
    <row r="223" spans="1:9" ht="23.25">
      <c r="A223" s="622"/>
      <c r="B223" s="622"/>
      <c r="C223" s="622"/>
      <c r="D223" s="623"/>
      <c r="E223" s="623"/>
      <c r="F223" s="623"/>
      <c r="G223" s="622"/>
      <c r="H223" s="622"/>
      <c r="I223" s="622"/>
    </row>
    <row r="224" spans="1:9" ht="23.25">
      <c r="A224" s="622"/>
      <c r="B224" s="622"/>
      <c r="C224" s="622"/>
      <c r="D224" s="623"/>
      <c r="E224" s="623"/>
      <c r="F224" s="623"/>
      <c r="G224" s="622"/>
      <c r="H224" s="622"/>
      <c r="I224" s="622"/>
    </row>
  </sheetData>
  <mergeCells count="16">
    <mergeCell ref="K13:L13"/>
    <mergeCell ref="A16:L16"/>
    <mergeCell ref="A5:A7"/>
    <mergeCell ref="B5:B7"/>
    <mergeCell ref="C5:I5"/>
    <mergeCell ref="J5:L5"/>
    <mergeCell ref="C6:C7"/>
    <mergeCell ref="D6:F6"/>
    <mergeCell ref="G6:I6"/>
    <mergeCell ref="J6:L6"/>
    <mergeCell ref="A4:L4"/>
    <mergeCell ref="I1:J1"/>
    <mergeCell ref="K1:L1"/>
    <mergeCell ref="I2:J2"/>
    <mergeCell ref="K2:L2"/>
    <mergeCell ref="A3:L3"/>
  </mergeCells>
  <phoneticPr fontId="4" type="noConversion"/>
  <hyperlinks>
    <hyperlink ref="M1" location="預告統計資料發布時間表!A1" display="回發布時間表" xr:uid="{E5F6D63A-95D1-4DE6-9421-E6E2C0FEB003}"/>
  </hyperlinks>
  <printOptions horizontalCentered="1"/>
  <pageMargins left="0.35433070866141736" right="0.15748031496062992" top="0.62992125984251968" bottom="0.39370078740157483" header="0.51181102362204722" footer="0.51181102362204722"/>
  <pageSetup paperSize="9" scale="91" orientation="landscape" blackAndWhite="1" r:id="rId1"/>
  <headerFooter alignWithMargins="0"/>
  <drawing r:id="rId2"/>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FE36408-9CF3-4928-9A35-B2037724DC4C}">
  <dimension ref="A1:M186"/>
  <sheetViews>
    <sheetView view="pageBreakPreview" zoomScale="75" zoomScaleNormal="75" zoomScaleSheetLayoutView="75" workbookViewId="0">
      <selection activeCell="M1" sqref="M1"/>
    </sheetView>
  </sheetViews>
  <sheetFormatPr defaultRowHeight="15.75"/>
  <cols>
    <col min="1" max="1" width="12.25" style="613" customWidth="1"/>
    <col min="2" max="3" width="11" style="613" customWidth="1"/>
    <col min="4" max="6" width="11" style="618" customWidth="1"/>
    <col min="7" max="11" width="11" style="613" customWidth="1"/>
    <col min="12" max="12" width="10.875" style="613" customWidth="1"/>
    <col min="13" max="256" width="9" style="613"/>
    <col min="257" max="257" width="12.25" style="613" customWidth="1"/>
    <col min="258" max="267" width="11" style="613" customWidth="1"/>
    <col min="268" max="268" width="10.875" style="613" customWidth="1"/>
    <col min="269" max="512" width="9" style="613"/>
    <col min="513" max="513" width="12.25" style="613" customWidth="1"/>
    <col min="514" max="523" width="11" style="613" customWidth="1"/>
    <col min="524" max="524" width="10.875" style="613" customWidth="1"/>
    <col min="525" max="768" width="9" style="613"/>
    <col min="769" max="769" width="12.25" style="613" customWidth="1"/>
    <col min="770" max="779" width="11" style="613" customWidth="1"/>
    <col min="780" max="780" width="10.875" style="613" customWidth="1"/>
    <col min="781" max="1024" width="9" style="613"/>
    <col min="1025" max="1025" width="12.25" style="613" customWidth="1"/>
    <col min="1026" max="1035" width="11" style="613" customWidth="1"/>
    <col min="1036" max="1036" width="10.875" style="613" customWidth="1"/>
    <col min="1037" max="1280" width="9" style="613"/>
    <col min="1281" max="1281" width="12.25" style="613" customWidth="1"/>
    <col min="1282" max="1291" width="11" style="613" customWidth="1"/>
    <col min="1292" max="1292" width="10.875" style="613" customWidth="1"/>
    <col min="1293" max="1536" width="9" style="613"/>
    <col min="1537" max="1537" width="12.25" style="613" customWidth="1"/>
    <col min="1538" max="1547" width="11" style="613" customWidth="1"/>
    <col min="1548" max="1548" width="10.875" style="613" customWidth="1"/>
    <col min="1549" max="1792" width="9" style="613"/>
    <col min="1793" max="1793" width="12.25" style="613" customWidth="1"/>
    <col min="1794" max="1803" width="11" style="613" customWidth="1"/>
    <col min="1804" max="1804" width="10.875" style="613" customWidth="1"/>
    <col min="1805" max="2048" width="9" style="613"/>
    <col min="2049" max="2049" width="12.25" style="613" customWidth="1"/>
    <col min="2050" max="2059" width="11" style="613" customWidth="1"/>
    <col min="2060" max="2060" width="10.875" style="613" customWidth="1"/>
    <col min="2061" max="2304" width="9" style="613"/>
    <col min="2305" max="2305" width="12.25" style="613" customWidth="1"/>
    <col min="2306" max="2315" width="11" style="613" customWidth="1"/>
    <col min="2316" max="2316" width="10.875" style="613" customWidth="1"/>
    <col min="2317" max="2560" width="9" style="613"/>
    <col min="2561" max="2561" width="12.25" style="613" customWidth="1"/>
    <col min="2562" max="2571" width="11" style="613" customWidth="1"/>
    <col min="2572" max="2572" width="10.875" style="613" customWidth="1"/>
    <col min="2573" max="2816" width="9" style="613"/>
    <col min="2817" max="2817" width="12.25" style="613" customWidth="1"/>
    <col min="2818" max="2827" width="11" style="613" customWidth="1"/>
    <col min="2828" max="2828" width="10.875" style="613" customWidth="1"/>
    <col min="2829" max="3072" width="9" style="613"/>
    <col min="3073" max="3073" width="12.25" style="613" customWidth="1"/>
    <col min="3074" max="3083" width="11" style="613" customWidth="1"/>
    <col min="3084" max="3084" width="10.875" style="613" customWidth="1"/>
    <col min="3085" max="3328" width="9" style="613"/>
    <col min="3329" max="3329" width="12.25" style="613" customWidth="1"/>
    <col min="3330" max="3339" width="11" style="613" customWidth="1"/>
    <col min="3340" max="3340" width="10.875" style="613" customWidth="1"/>
    <col min="3341" max="3584" width="9" style="613"/>
    <col min="3585" max="3585" width="12.25" style="613" customWidth="1"/>
    <col min="3586" max="3595" width="11" style="613" customWidth="1"/>
    <col min="3596" max="3596" width="10.875" style="613" customWidth="1"/>
    <col min="3597" max="3840" width="9" style="613"/>
    <col min="3841" max="3841" width="12.25" style="613" customWidth="1"/>
    <col min="3842" max="3851" width="11" style="613" customWidth="1"/>
    <col min="3852" max="3852" width="10.875" style="613" customWidth="1"/>
    <col min="3853" max="4096" width="9" style="613"/>
    <col min="4097" max="4097" width="12.25" style="613" customWidth="1"/>
    <col min="4098" max="4107" width="11" style="613" customWidth="1"/>
    <col min="4108" max="4108" width="10.875" style="613" customWidth="1"/>
    <col min="4109" max="4352" width="9" style="613"/>
    <col min="4353" max="4353" width="12.25" style="613" customWidth="1"/>
    <col min="4354" max="4363" width="11" style="613" customWidth="1"/>
    <col min="4364" max="4364" width="10.875" style="613" customWidth="1"/>
    <col min="4365" max="4608" width="9" style="613"/>
    <col min="4609" max="4609" width="12.25" style="613" customWidth="1"/>
    <col min="4610" max="4619" width="11" style="613" customWidth="1"/>
    <col min="4620" max="4620" width="10.875" style="613" customWidth="1"/>
    <col min="4621" max="4864" width="9" style="613"/>
    <col min="4865" max="4865" width="12.25" style="613" customWidth="1"/>
    <col min="4866" max="4875" width="11" style="613" customWidth="1"/>
    <col min="4876" max="4876" width="10.875" style="613" customWidth="1"/>
    <col min="4877" max="5120" width="9" style="613"/>
    <col min="5121" max="5121" width="12.25" style="613" customWidth="1"/>
    <col min="5122" max="5131" width="11" style="613" customWidth="1"/>
    <col min="5132" max="5132" width="10.875" style="613" customWidth="1"/>
    <col min="5133" max="5376" width="9" style="613"/>
    <col min="5377" max="5377" width="12.25" style="613" customWidth="1"/>
    <col min="5378" max="5387" width="11" style="613" customWidth="1"/>
    <col min="5388" max="5388" width="10.875" style="613" customWidth="1"/>
    <col min="5389" max="5632" width="9" style="613"/>
    <col min="5633" max="5633" width="12.25" style="613" customWidth="1"/>
    <col min="5634" max="5643" width="11" style="613" customWidth="1"/>
    <col min="5644" max="5644" width="10.875" style="613" customWidth="1"/>
    <col min="5645" max="5888" width="9" style="613"/>
    <col min="5889" max="5889" width="12.25" style="613" customWidth="1"/>
    <col min="5890" max="5899" width="11" style="613" customWidth="1"/>
    <col min="5900" max="5900" width="10.875" style="613" customWidth="1"/>
    <col min="5901" max="6144" width="9" style="613"/>
    <col min="6145" max="6145" width="12.25" style="613" customWidth="1"/>
    <col min="6146" max="6155" width="11" style="613" customWidth="1"/>
    <col min="6156" max="6156" width="10.875" style="613" customWidth="1"/>
    <col min="6157" max="6400" width="9" style="613"/>
    <col min="6401" max="6401" width="12.25" style="613" customWidth="1"/>
    <col min="6402" max="6411" width="11" style="613" customWidth="1"/>
    <col min="6412" max="6412" width="10.875" style="613" customWidth="1"/>
    <col min="6413" max="6656" width="9" style="613"/>
    <col min="6657" max="6657" width="12.25" style="613" customWidth="1"/>
    <col min="6658" max="6667" width="11" style="613" customWidth="1"/>
    <col min="6668" max="6668" width="10.875" style="613" customWidth="1"/>
    <col min="6669" max="6912" width="9" style="613"/>
    <col min="6913" max="6913" width="12.25" style="613" customWidth="1"/>
    <col min="6914" max="6923" width="11" style="613" customWidth="1"/>
    <col min="6924" max="6924" width="10.875" style="613" customWidth="1"/>
    <col min="6925" max="7168" width="9" style="613"/>
    <col min="7169" max="7169" width="12.25" style="613" customWidth="1"/>
    <col min="7170" max="7179" width="11" style="613" customWidth="1"/>
    <col min="7180" max="7180" width="10.875" style="613" customWidth="1"/>
    <col min="7181" max="7424" width="9" style="613"/>
    <col min="7425" max="7425" width="12.25" style="613" customWidth="1"/>
    <col min="7426" max="7435" width="11" style="613" customWidth="1"/>
    <col min="7436" max="7436" width="10.875" style="613" customWidth="1"/>
    <col min="7437" max="7680" width="9" style="613"/>
    <col min="7681" max="7681" width="12.25" style="613" customWidth="1"/>
    <col min="7682" max="7691" width="11" style="613" customWidth="1"/>
    <col min="7692" max="7692" width="10.875" style="613" customWidth="1"/>
    <col min="7693" max="7936" width="9" style="613"/>
    <col min="7937" max="7937" width="12.25" style="613" customWidth="1"/>
    <col min="7938" max="7947" width="11" style="613" customWidth="1"/>
    <col min="7948" max="7948" width="10.875" style="613" customWidth="1"/>
    <col min="7949" max="8192" width="9" style="613"/>
    <col min="8193" max="8193" width="12.25" style="613" customWidth="1"/>
    <col min="8194" max="8203" width="11" style="613" customWidth="1"/>
    <col min="8204" max="8204" width="10.875" style="613" customWidth="1"/>
    <col min="8205" max="8448" width="9" style="613"/>
    <col min="8449" max="8449" width="12.25" style="613" customWidth="1"/>
    <col min="8450" max="8459" width="11" style="613" customWidth="1"/>
    <col min="8460" max="8460" width="10.875" style="613" customWidth="1"/>
    <col min="8461" max="8704" width="9" style="613"/>
    <col min="8705" max="8705" width="12.25" style="613" customWidth="1"/>
    <col min="8706" max="8715" width="11" style="613" customWidth="1"/>
    <col min="8716" max="8716" width="10.875" style="613" customWidth="1"/>
    <col min="8717" max="8960" width="9" style="613"/>
    <col min="8961" max="8961" width="12.25" style="613" customWidth="1"/>
    <col min="8962" max="8971" width="11" style="613" customWidth="1"/>
    <col min="8972" max="8972" width="10.875" style="613" customWidth="1"/>
    <col min="8973" max="9216" width="9" style="613"/>
    <col min="9217" max="9217" width="12.25" style="613" customWidth="1"/>
    <col min="9218" max="9227" width="11" style="613" customWidth="1"/>
    <col min="9228" max="9228" width="10.875" style="613" customWidth="1"/>
    <col min="9229" max="9472" width="9" style="613"/>
    <col min="9473" max="9473" width="12.25" style="613" customWidth="1"/>
    <col min="9474" max="9483" width="11" style="613" customWidth="1"/>
    <col min="9484" max="9484" width="10.875" style="613" customWidth="1"/>
    <col min="9485" max="9728" width="9" style="613"/>
    <col min="9729" max="9729" width="12.25" style="613" customWidth="1"/>
    <col min="9730" max="9739" width="11" style="613" customWidth="1"/>
    <col min="9740" max="9740" width="10.875" style="613" customWidth="1"/>
    <col min="9741" max="9984" width="9" style="613"/>
    <col min="9985" max="9985" width="12.25" style="613" customWidth="1"/>
    <col min="9986" max="9995" width="11" style="613" customWidth="1"/>
    <col min="9996" max="9996" width="10.875" style="613" customWidth="1"/>
    <col min="9997" max="10240" width="9" style="613"/>
    <col min="10241" max="10241" width="12.25" style="613" customWidth="1"/>
    <col min="10242" max="10251" width="11" style="613" customWidth="1"/>
    <col min="10252" max="10252" width="10.875" style="613" customWidth="1"/>
    <col min="10253" max="10496" width="9" style="613"/>
    <col min="10497" max="10497" width="12.25" style="613" customWidth="1"/>
    <col min="10498" max="10507" width="11" style="613" customWidth="1"/>
    <col min="10508" max="10508" width="10.875" style="613" customWidth="1"/>
    <col min="10509" max="10752" width="9" style="613"/>
    <col min="10753" max="10753" width="12.25" style="613" customWidth="1"/>
    <col min="10754" max="10763" width="11" style="613" customWidth="1"/>
    <col min="10764" max="10764" width="10.875" style="613" customWidth="1"/>
    <col min="10765" max="11008" width="9" style="613"/>
    <col min="11009" max="11009" width="12.25" style="613" customWidth="1"/>
    <col min="11010" max="11019" width="11" style="613" customWidth="1"/>
    <col min="11020" max="11020" width="10.875" style="613" customWidth="1"/>
    <col min="11021" max="11264" width="9" style="613"/>
    <col min="11265" max="11265" width="12.25" style="613" customWidth="1"/>
    <col min="11266" max="11275" width="11" style="613" customWidth="1"/>
    <col min="11276" max="11276" width="10.875" style="613" customWidth="1"/>
    <col min="11277" max="11520" width="9" style="613"/>
    <col min="11521" max="11521" width="12.25" style="613" customWidth="1"/>
    <col min="11522" max="11531" width="11" style="613" customWidth="1"/>
    <col min="11532" max="11532" width="10.875" style="613" customWidth="1"/>
    <col min="11533" max="11776" width="9" style="613"/>
    <col min="11777" max="11777" width="12.25" style="613" customWidth="1"/>
    <col min="11778" max="11787" width="11" style="613" customWidth="1"/>
    <col min="11788" max="11788" width="10.875" style="613" customWidth="1"/>
    <col min="11789" max="12032" width="9" style="613"/>
    <col min="12033" max="12033" width="12.25" style="613" customWidth="1"/>
    <col min="12034" max="12043" width="11" style="613" customWidth="1"/>
    <col min="12044" max="12044" width="10.875" style="613" customWidth="1"/>
    <col min="12045" max="12288" width="9" style="613"/>
    <col min="12289" max="12289" width="12.25" style="613" customWidth="1"/>
    <col min="12290" max="12299" width="11" style="613" customWidth="1"/>
    <col min="12300" max="12300" width="10.875" style="613" customWidth="1"/>
    <col min="12301" max="12544" width="9" style="613"/>
    <col min="12545" max="12545" width="12.25" style="613" customWidth="1"/>
    <col min="12546" max="12555" width="11" style="613" customWidth="1"/>
    <col min="12556" max="12556" width="10.875" style="613" customWidth="1"/>
    <col min="12557" max="12800" width="9" style="613"/>
    <col min="12801" max="12801" width="12.25" style="613" customWidth="1"/>
    <col min="12802" max="12811" width="11" style="613" customWidth="1"/>
    <col min="12812" max="12812" width="10.875" style="613" customWidth="1"/>
    <col min="12813" max="13056" width="9" style="613"/>
    <col min="13057" max="13057" width="12.25" style="613" customWidth="1"/>
    <col min="13058" max="13067" width="11" style="613" customWidth="1"/>
    <col min="13068" max="13068" width="10.875" style="613" customWidth="1"/>
    <col min="13069" max="13312" width="9" style="613"/>
    <col min="13313" max="13313" width="12.25" style="613" customWidth="1"/>
    <col min="13314" max="13323" width="11" style="613" customWidth="1"/>
    <col min="13324" max="13324" width="10.875" style="613" customWidth="1"/>
    <col min="13325" max="13568" width="9" style="613"/>
    <col min="13569" max="13569" width="12.25" style="613" customWidth="1"/>
    <col min="13570" max="13579" width="11" style="613" customWidth="1"/>
    <col min="13580" max="13580" width="10.875" style="613" customWidth="1"/>
    <col min="13581" max="13824" width="9" style="613"/>
    <col min="13825" max="13825" width="12.25" style="613" customWidth="1"/>
    <col min="13826" max="13835" width="11" style="613" customWidth="1"/>
    <col min="13836" max="13836" width="10.875" style="613" customWidth="1"/>
    <col min="13837" max="14080" width="9" style="613"/>
    <col min="14081" max="14081" width="12.25" style="613" customWidth="1"/>
    <col min="14082" max="14091" width="11" style="613" customWidth="1"/>
    <col min="14092" max="14092" width="10.875" style="613" customWidth="1"/>
    <col min="14093" max="14336" width="9" style="613"/>
    <col min="14337" max="14337" width="12.25" style="613" customWidth="1"/>
    <col min="14338" max="14347" width="11" style="613" customWidth="1"/>
    <col min="14348" max="14348" width="10.875" style="613" customWidth="1"/>
    <col min="14349" max="14592" width="9" style="613"/>
    <col min="14593" max="14593" width="12.25" style="613" customWidth="1"/>
    <col min="14594" max="14603" width="11" style="613" customWidth="1"/>
    <col min="14604" max="14604" width="10.875" style="613" customWidth="1"/>
    <col min="14605" max="14848" width="9" style="613"/>
    <col min="14849" max="14849" width="12.25" style="613" customWidth="1"/>
    <col min="14850" max="14859" width="11" style="613" customWidth="1"/>
    <col min="14860" max="14860" width="10.875" style="613" customWidth="1"/>
    <col min="14861" max="15104" width="9" style="613"/>
    <col min="15105" max="15105" width="12.25" style="613" customWidth="1"/>
    <col min="15106" max="15115" width="11" style="613" customWidth="1"/>
    <col min="15116" max="15116" width="10.875" style="613" customWidth="1"/>
    <col min="15117" max="15360" width="9" style="613"/>
    <col min="15361" max="15361" width="12.25" style="613" customWidth="1"/>
    <col min="15362" max="15371" width="11" style="613" customWidth="1"/>
    <col min="15372" max="15372" width="10.875" style="613" customWidth="1"/>
    <col min="15373" max="15616" width="9" style="613"/>
    <col min="15617" max="15617" width="12.25" style="613" customWidth="1"/>
    <col min="15618" max="15627" width="11" style="613" customWidth="1"/>
    <col min="15628" max="15628" width="10.875" style="613" customWidth="1"/>
    <col min="15629" max="15872" width="9" style="613"/>
    <col min="15873" max="15873" width="12.25" style="613" customWidth="1"/>
    <col min="15874" max="15883" width="11" style="613" customWidth="1"/>
    <col min="15884" max="15884" width="10.875" style="613" customWidth="1"/>
    <col min="15885" max="16128" width="9" style="613"/>
    <col min="16129" max="16129" width="12.25" style="613" customWidth="1"/>
    <col min="16130" max="16139" width="11" style="613" customWidth="1"/>
    <col min="16140" max="16140" width="10.875" style="613" customWidth="1"/>
    <col min="16141" max="16384" width="9" style="613"/>
  </cols>
  <sheetData>
    <row r="1" spans="1:13" s="611" customFormat="1" ht="45.6" customHeight="1">
      <c r="A1" s="577" t="s">
        <v>1354</v>
      </c>
      <c r="B1" s="578"/>
      <c r="C1" s="578"/>
      <c r="D1" s="578"/>
      <c r="E1" s="578"/>
      <c r="F1" s="578"/>
      <c r="G1" s="578"/>
      <c r="H1" s="578"/>
      <c r="I1" s="2134" t="s">
        <v>846</v>
      </c>
      <c r="J1" s="2135"/>
      <c r="K1" s="2136" t="s">
        <v>1391</v>
      </c>
      <c r="L1" s="2137"/>
      <c r="M1" s="107" t="s">
        <v>62</v>
      </c>
    </row>
    <row r="2" spans="1:13" s="611" customFormat="1" ht="21" customHeight="1">
      <c r="A2" s="577" t="s">
        <v>1356</v>
      </c>
      <c r="B2" s="580" t="s">
        <v>1392</v>
      </c>
      <c r="C2" s="580"/>
      <c r="D2" s="580"/>
      <c r="E2" s="580"/>
      <c r="F2" s="580"/>
      <c r="G2" s="580"/>
      <c r="H2" s="624"/>
      <c r="I2" s="2138" t="s">
        <v>804</v>
      </c>
      <c r="J2" s="2106"/>
      <c r="K2" s="2138" t="s">
        <v>1393</v>
      </c>
      <c r="L2" s="2106"/>
    </row>
    <row r="3" spans="1:13" s="612" customFormat="1" ht="37.5" customHeight="1">
      <c r="A3" s="2139" t="s">
        <v>1394</v>
      </c>
      <c r="B3" s="2139"/>
      <c r="C3" s="2139"/>
      <c r="D3" s="2139"/>
      <c r="E3" s="2139"/>
      <c r="F3" s="2139"/>
      <c r="G3" s="2139"/>
      <c r="H3" s="2139"/>
      <c r="I3" s="2139"/>
      <c r="J3" s="2139"/>
      <c r="K3" s="2139"/>
      <c r="L3" s="2139"/>
    </row>
    <row r="4" spans="1:13" ht="21" customHeight="1" thickBot="1">
      <c r="A4" s="2133" t="s">
        <v>1395</v>
      </c>
      <c r="B4" s="2133"/>
      <c r="C4" s="2133"/>
      <c r="D4" s="2133"/>
      <c r="E4" s="2133"/>
      <c r="F4" s="2133"/>
      <c r="G4" s="2133"/>
      <c r="H4" s="2133"/>
      <c r="I4" s="2133"/>
      <c r="J4" s="2133"/>
      <c r="K4" s="2133"/>
      <c r="L4" s="2133"/>
    </row>
    <row r="5" spans="1:13" ht="37.35" customHeight="1">
      <c r="A5" s="2110" t="s">
        <v>1396</v>
      </c>
      <c r="B5" s="2141" t="s">
        <v>1242</v>
      </c>
      <c r="C5" s="2144" t="s">
        <v>1397</v>
      </c>
      <c r="D5" s="2144"/>
      <c r="E5" s="2144"/>
      <c r="F5" s="2144"/>
      <c r="G5" s="2144"/>
      <c r="H5" s="2145" t="s">
        <v>1398</v>
      </c>
      <c r="I5" s="2144"/>
      <c r="J5" s="2144"/>
      <c r="K5" s="2144"/>
      <c r="L5" s="2144"/>
    </row>
    <row r="6" spans="1:13" s="614" customFormat="1" ht="37.35" customHeight="1">
      <c r="A6" s="2111"/>
      <c r="B6" s="2142"/>
      <c r="C6" s="2146" t="s">
        <v>1291</v>
      </c>
      <c r="D6" s="2148" t="s">
        <v>1399</v>
      </c>
      <c r="E6" s="2148"/>
      <c r="F6" s="2148"/>
      <c r="G6" s="2149" t="s">
        <v>1400</v>
      </c>
      <c r="H6" s="2148" t="s">
        <v>1291</v>
      </c>
      <c r="I6" s="2148" t="s">
        <v>1399</v>
      </c>
      <c r="J6" s="2148"/>
      <c r="K6" s="2148"/>
      <c r="L6" s="2149" t="s">
        <v>1400</v>
      </c>
    </row>
    <row r="7" spans="1:13" s="614" customFormat="1" ht="37.35" customHeight="1" thickBot="1">
      <c r="A7" s="2112"/>
      <c r="B7" s="2143"/>
      <c r="C7" s="2147"/>
      <c r="D7" s="625" t="s">
        <v>1370</v>
      </c>
      <c r="E7" s="625" t="s">
        <v>1401</v>
      </c>
      <c r="F7" s="625" t="s">
        <v>1402</v>
      </c>
      <c r="G7" s="2150"/>
      <c r="H7" s="2151"/>
      <c r="I7" s="625" t="s">
        <v>1370</v>
      </c>
      <c r="J7" s="625" t="s">
        <v>1401</v>
      </c>
      <c r="K7" s="625" t="s">
        <v>1402</v>
      </c>
      <c r="L7" s="2150"/>
    </row>
    <row r="8" spans="1:13" s="614" customFormat="1" ht="44.25" customHeight="1">
      <c r="A8" s="626" t="s">
        <v>1403</v>
      </c>
      <c r="B8" s="627">
        <v>176</v>
      </c>
      <c r="C8" s="628">
        <v>162</v>
      </c>
      <c r="D8" s="628">
        <v>0</v>
      </c>
      <c r="E8" s="628">
        <v>0</v>
      </c>
      <c r="F8" s="628">
        <v>0</v>
      </c>
      <c r="G8" s="628">
        <v>162</v>
      </c>
      <c r="H8" s="628">
        <v>14</v>
      </c>
      <c r="I8" s="628">
        <v>0</v>
      </c>
      <c r="J8" s="628">
        <v>0</v>
      </c>
      <c r="K8" s="628">
        <v>0</v>
      </c>
      <c r="L8" s="629">
        <v>14</v>
      </c>
    </row>
    <row r="9" spans="1:13" s="614" customFormat="1" ht="44.25" customHeight="1">
      <c r="A9" s="596" t="s">
        <v>1374</v>
      </c>
      <c r="B9" s="630">
        <v>0</v>
      </c>
      <c r="C9" s="631">
        <v>0</v>
      </c>
      <c r="D9" s="631">
        <v>0</v>
      </c>
      <c r="E9" s="632">
        <v>0</v>
      </c>
      <c r="F9" s="632">
        <v>0</v>
      </c>
      <c r="G9" s="632">
        <v>0</v>
      </c>
      <c r="H9" s="631">
        <v>0</v>
      </c>
      <c r="I9" s="631">
        <v>0</v>
      </c>
      <c r="J9" s="632">
        <v>0</v>
      </c>
      <c r="K9" s="632">
        <v>0</v>
      </c>
      <c r="L9" s="633">
        <v>0</v>
      </c>
    </row>
    <row r="10" spans="1:13" s="614" customFormat="1" ht="44.25" customHeight="1">
      <c r="A10" s="596" t="s">
        <v>1375</v>
      </c>
      <c r="B10" s="630">
        <v>176</v>
      </c>
      <c r="C10" s="631">
        <v>162</v>
      </c>
      <c r="D10" s="631">
        <v>0</v>
      </c>
      <c r="E10" s="632">
        <v>0</v>
      </c>
      <c r="F10" s="632">
        <v>0</v>
      </c>
      <c r="G10" s="632">
        <v>162</v>
      </c>
      <c r="H10" s="631">
        <v>14</v>
      </c>
      <c r="I10" s="631">
        <v>0</v>
      </c>
      <c r="J10" s="632">
        <v>0</v>
      </c>
      <c r="K10" s="632">
        <v>0</v>
      </c>
      <c r="L10" s="633">
        <v>14</v>
      </c>
    </row>
    <row r="11" spans="1:13" s="614" customFormat="1" ht="44.25" customHeight="1" thickBot="1">
      <c r="A11" s="600" t="s">
        <v>1376</v>
      </c>
      <c r="B11" s="634">
        <v>0</v>
      </c>
      <c r="C11" s="635">
        <v>0</v>
      </c>
      <c r="D11" s="635">
        <v>0</v>
      </c>
      <c r="E11" s="636">
        <v>0</v>
      </c>
      <c r="F11" s="636">
        <v>0</v>
      </c>
      <c r="G11" s="636">
        <v>0</v>
      </c>
      <c r="H11" s="635">
        <v>0</v>
      </c>
      <c r="I11" s="635">
        <v>0</v>
      </c>
      <c r="J11" s="636">
        <v>0</v>
      </c>
      <c r="K11" s="636">
        <v>0</v>
      </c>
      <c r="L11" s="637">
        <v>0</v>
      </c>
    </row>
    <row r="12" spans="1:13" ht="16.5">
      <c r="A12" s="604" t="s">
        <v>878</v>
      </c>
      <c r="B12" s="585"/>
      <c r="C12" s="585" t="s">
        <v>1377</v>
      </c>
      <c r="D12" s="585"/>
      <c r="E12" s="604" t="s">
        <v>1378</v>
      </c>
      <c r="G12" s="585"/>
      <c r="I12" s="619" t="s">
        <v>1379</v>
      </c>
      <c r="K12" s="585"/>
      <c r="L12" s="585"/>
    </row>
    <row r="13" spans="1:13" ht="16.5">
      <c r="A13" s="585"/>
      <c r="B13" s="585"/>
      <c r="C13" s="605"/>
      <c r="D13" s="585"/>
      <c r="E13" s="585" t="s">
        <v>1381</v>
      </c>
      <c r="G13" s="585"/>
      <c r="H13" s="585"/>
      <c r="I13" s="585"/>
      <c r="J13" s="585"/>
      <c r="K13" s="585"/>
      <c r="L13" s="585"/>
    </row>
    <row r="14" spans="1:13" ht="16.5">
      <c r="A14" s="604"/>
      <c r="B14" s="585"/>
      <c r="C14" s="605"/>
      <c r="D14" s="605"/>
      <c r="E14" s="585"/>
      <c r="F14" s="585"/>
      <c r="G14" s="585"/>
      <c r="H14" s="585"/>
      <c r="I14" s="585"/>
      <c r="J14" s="585"/>
      <c r="K14" s="638"/>
      <c r="L14" s="585"/>
    </row>
    <row r="15" spans="1:13" ht="19.899999999999999" customHeight="1">
      <c r="A15" s="2140" t="s">
        <v>1390</v>
      </c>
      <c r="B15" s="2140"/>
      <c r="C15" s="2140"/>
      <c r="D15" s="2140"/>
      <c r="E15" s="2140"/>
      <c r="F15" s="2140"/>
      <c r="G15" s="2140"/>
      <c r="H15" s="585"/>
      <c r="I15" s="585"/>
      <c r="K15" s="585"/>
      <c r="L15" s="639" t="s">
        <v>1404</v>
      </c>
    </row>
    <row r="16" spans="1:13" ht="17.45" customHeight="1">
      <c r="A16" s="2108" t="s">
        <v>1405</v>
      </c>
      <c r="B16" s="2108"/>
      <c r="C16" s="2108"/>
      <c r="D16" s="2108"/>
      <c r="E16" s="2108"/>
      <c r="F16" s="2108"/>
      <c r="G16" s="2108"/>
      <c r="H16" s="2108"/>
      <c r="I16" s="2108"/>
      <c r="J16" s="2108"/>
      <c r="K16" s="2108"/>
      <c r="L16" s="2108"/>
    </row>
    <row r="17" spans="1:12" ht="17.45" customHeight="1">
      <c r="A17" s="585" t="s">
        <v>1406</v>
      </c>
      <c r="B17" s="585"/>
      <c r="C17" s="585"/>
      <c r="D17" s="585"/>
      <c r="E17" s="585"/>
      <c r="F17" s="585"/>
      <c r="G17" s="585"/>
      <c r="H17" s="585"/>
      <c r="I17" s="585"/>
      <c r="J17" s="585"/>
      <c r="K17" s="585"/>
      <c r="L17" s="585"/>
    </row>
    <row r="18" spans="1:12" ht="21.75" customHeight="1">
      <c r="A18" s="585" t="s">
        <v>1407</v>
      </c>
      <c r="B18" s="585"/>
      <c r="C18" s="585"/>
      <c r="D18" s="585"/>
      <c r="E18" s="585"/>
      <c r="F18" s="585"/>
      <c r="G18" s="585"/>
      <c r="H18" s="585"/>
      <c r="I18" s="585"/>
      <c r="J18" s="585"/>
      <c r="K18" s="585"/>
      <c r="L18" s="585"/>
    </row>
    <row r="20" spans="1:12" ht="23.25">
      <c r="A20" s="622"/>
      <c r="B20" s="622"/>
      <c r="C20" s="622"/>
      <c r="D20" s="623"/>
      <c r="E20" s="623"/>
      <c r="F20" s="623"/>
    </row>
    <row r="21" spans="1:12" ht="23.25">
      <c r="A21" s="622"/>
      <c r="B21" s="622"/>
      <c r="C21" s="622"/>
      <c r="D21" s="623"/>
      <c r="E21" s="623"/>
      <c r="F21" s="623"/>
    </row>
    <row r="22" spans="1:12" ht="23.25">
      <c r="A22" s="622"/>
      <c r="B22" s="622"/>
      <c r="C22" s="622"/>
      <c r="D22" s="623"/>
      <c r="E22" s="623"/>
      <c r="F22" s="623"/>
    </row>
    <row r="23" spans="1:12" ht="23.25">
      <c r="A23" s="622"/>
      <c r="B23" s="622"/>
      <c r="C23" s="622"/>
      <c r="D23" s="623"/>
      <c r="E23" s="623"/>
      <c r="F23" s="623"/>
    </row>
    <row r="24" spans="1:12" ht="23.25">
      <c r="A24" s="622"/>
      <c r="B24" s="622"/>
      <c r="C24" s="622"/>
      <c r="D24" s="623"/>
      <c r="E24" s="623"/>
      <c r="F24" s="623"/>
    </row>
    <row r="25" spans="1:12" ht="23.25">
      <c r="A25" s="622"/>
      <c r="B25" s="622"/>
      <c r="C25" s="622"/>
      <c r="D25" s="623"/>
      <c r="E25" s="623"/>
      <c r="F25" s="623"/>
    </row>
    <row r="26" spans="1:12" ht="23.25">
      <c r="A26" s="622"/>
      <c r="B26" s="622"/>
      <c r="C26" s="622"/>
      <c r="D26" s="623"/>
      <c r="E26" s="623"/>
      <c r="F26" s="623"/>
    </row>
    <row r="27" spans="1:12" ht="23.25">
      <c r="A27" s="622"/>
      <c r="B27" s="622"/>
      <c r="C27" s="622"/>
      <c r="D27" s="623"/>
      <c r="E27" s="623"/>
      <c r="F27" s="623"/>
    </row>
    <row r="28" spans="1:12" ht="23.25">
      <c r="A28" s="622"/>
      <c r="B28" s="622"/>
      <c r="C28" s="622"/>
      <c r="D28" s="623"/>
      <c r="E28" s="623"/>
      <c r="F28" s="623"/>
    </row>
    <row r="29" spans="1:12" ht="23.25">
      <c r="A29" s="622"/>
      <c r="B29" s="622"/>
      <c r="C29" s="622"/>
      <c r="D29" s="623"/>
      <c r="E29" s="623"/>
      <c r="F29" s="623"/>
    </row>
    <row r="30" spans="1:12" ht="23.25">
      <c r="A30" s="622"/>
      <c r="B30" s="622"/>
      <c r="C30" s="622"/>
      <c r="D30" s="623"/>
      <c r="E30" s="623"/>
      <c r="F30" s="623"/>
    </row>
    <row r="31" spans="1:12" ht="23.25">
      <c r="A31" s="622"/>
      <c r="B31" s="622"/>
      <c r="C31" s="622"/>
      <c r="D31" s="623"/>
      <c r="E31" s="623"/>
      <c r="F31" s="623"/>
    </row>
    <row r="32" spans="1:12" ht="23.25">
      <c r="A32" s="622"/>
      <c r="B32" s="622"/>
      <c r="C32" s="622"/>
      <c r="D32" s="623"/>
      <c r="E32" s="623"/>
      <c r="F32" s="623"/>
    </row>
    <row r="33" spans="1:6" ht="23.25">
      <c r="A33" s="622"/>
      <c r="B33" s="622"/>
      <c r="C33" s="622"/>
      <c r="D33" s="623"/>
      <c r="E33" s="623"/>
      <c r="F33" s="623"/>
    </row>
    <row r="34" spans="1:6" ht="23.25">
      <c r="A34" s="622"/>
      <c r="B34" s="622"/>
      <c r="C34" s="622"/>
      <c r="D34" s="623"/>
      <c r="E34" s="623"/>
      <c r="F34" s="623"/>
    </row>
    <row r="35" spans="1:6" ht="23.25">
      <c r="A35" s="622"/>
      <c r="B35" s="622"/>
      <c r="C35" s="622"/>
      <c r="D35" s="623"/>
      <c r="E35" s="623"/>
      <c r="F35" s="623"/>
    </row>
    <row r="36" spans="1:6" ht="23.25">
      <c r="A36" s="622"/>
      <c r="B36" s="622"/>
      <c r="C36" s="622"/>
      <c r="D36" s="623"/>
      <c r="E36" s="623"/>
      <c r="F36" s="623"/>
    </row>
    <row r="37" spans="1:6" ht="23.25">
      <c r="A37" s="622"/>
      <c r="B37" s="622"/>
      <c r="C37" s="622"/>
      <c r="D37" s="623"/>
      <c r="E37" s="623"/>
      <c r="F37" s="623"/>
    </row>
    <row r="38" spans="1:6" ht="23.25">
      <c r="A38" s="622"/>
      <c r="B38" s="622"/>
      <c r="C38" s="622"/>
      <c r="D38" s="623"/>
      <c r="E38" s="623"/>
      <c r="F38" s="623"/>
    </row>
    <row r="39" spans="1:6" ht="23.25">
      <c r="A39" s="622"/>
      <c r="B39" s="622"/>
      <c r="C39" s="622"/>
      <c r="D39" s="623"/>
      <c r="E39" s="623"/>
      <c r="F39" s="623"/>
    </row>
    <row r="40" spans="1:6" ht="23.25">
      <c r="A40" s="622"/>
      <c r="B40" s="622"/>
      <c r="C40" s="622"/>
      <c r="D40" s="623"/>
      <c r="E40" s="623"/>
      <c r="F40" s="623"/>
    </row>
    <row r="41" spans="1:6" ht="23.25">
      <c r="A41" s="622"/>
      <c r="B41" s="622"/>
      <c r="C41" s="622"/>
      <c r="D41" s="623"/>
      <c r="E41" s="623"/>
      <c r="F41" s="623"/>
    </row>
    <row r="42" spans="1:6" ht="23.25">
      <c r="A42" s="622"/>
      <c r="B42" s="622"/>
      <c r="C42" s="622"/>
      <c r="D42" s="623"/>
      <c r="E42" s="623"/>
      <c r="F42" s="623"/>
    </row>
    <row r="43" spans="1:6" ht="23.25">
      <c r="A43" s="622"/>
      <c r="B43" s="622"/>
      <c r="C43" s="622"/>
      <c r="D43" s="623"/>
      <c r="E43" s="623"/>
      <c r="F43" s="623"/>
    </row>
    <row r="44" spans="1:6" ht="23.25">
      <c r="A44" s="622"/>
      <c r="B44" s="622"/>
      <c r="C44" s="622"/>
      <c r="D44" s="623"/>
      <c r="E44" s="623"/>
      <c r="F44" s="623"/>
    </row>
    <row r="45" spans="1:6" ht="23.25">
      <c r="A45" s="622"/>
      <c r="B45" s="622"/>
      <c r="C45" s="622"/>
      <c r="D45" s="623"/>
      <c r="E45" s="623"/>
      <c r="F45" s="623"/>
    </row>
    <row r="46" spans="1:6" ht="23.25">
      <c r="A46" s="622"/>
      <c r="B46" s="622"/>
      <c r="C46" s="622"/>
      <c r="D46" s="623"/>
      <c r="E46" s="623"/>
      <c r="F46" s="623"/>
    </row>
    <row r="47" spans="1:6" ht="23.25">
      <c r="A47" s="622"/>
      <c r="B47" s="622"/>
      <c r="C47" s="622"/>
      <c r="D47" s="623"/>
      <c r="E47" s="623"/>
      <c r="F47" s="623"/>
    </row>
    <row r="48" spans="1:6" ht="23.25">
      <c r="A48" s="622"/>
      <c r="B48" s="622"/>
      <c r="C48" s="622"/>
      <c r="D48" s="623"/>
      <c r="E48" s="623"/>
      <c r="F48" s="623"/>
    </row>
    <row r="49" spans="1:6" ht="23.25">
      <c r="A49" s="622"/>
      <c r="B49" s="622"/>
      <c r="C49" s="622"/>
      <c r="D49" s="623"/>
      <c r="E49" s="623"/>
      <c r="F49" s="623"/>
    </row>
    <row r="50" spans="1:6" ht="23.25">
      <c r="A50" s="622"/>
      <c r="B50" s="622"/>
      <c r="C50" s="622"/>
      <c r="D50" s="623"/>
      <c r="E50" s="623"/>
      <c r="F50" s="623"/>
    </row>
    <row r="51" spans="1:6" ht="23.25">
      <c r="A51" s="622"/>
      <c r="B51" s="622"/>
      <c r="C51" s="622"/>
      <c r="D51" s="623"/>
      <c r="E51" s="623"/>
      <c r="F51" s="623"/>
    </row>
    <row r="52" spans="1:6" ht="23.25">
      <c r="A52" s="622"/>
      <c r="B52" s="622"/>
      <c r="C52" s="622"/>
      <c r="D52" s="623"/>
      <c r="E52" s="623"/>
      <c r="F52" s="623"/>
    </row>
    <row r="53" spans="1:6" ht="23.25">
      <c r="A53" s="622"/>
      <c r="B53" s="622"/>
      <c r="C53" s="622"/>
      <c r="D53" s="623"/>
      <c r="E53" s="623"/>
      <c r="F53" s="623"/>
    </row>
    <row r="54" spans="1:6" ht="23.25">
      <c r="A54" s="622"/>
      <c r="B54" s="622"/>
      <c r="C54" s="622"/>
      <c r="D54" s="623"/>
      <c r="E54" s="623"/>
      <c r="F54" s="623"/>
    </row>
    <row r="55" spans="1:6" ht="23.25">
      <c r="A55" s="622"/>
      <c r="B55" s="622"/>
      <c r="C55" s="622"/>
      <c r="D55" s="623"/>
      <c r="E55" s="623"/>
      <c r="F55" s="623"/>
    </row>
    <row r="56" spans="1:6" ht="23.25">
      <c r="A56" s="622"/>
      <c r="B56" s="622"/>
      <c r="C56" s="622"/>
      <c r="D56" s="623"/>
      <c r="E56" s="623"/>
      <c r="F56" s="623"/>
    </row>
    <row r="57" spans="1:6" ht="23.25">
      <c r="A57" s="622"/>
      <c r="B57" s="622"/>
      <c r="C57" s="622"/>
      <c r="D57" s="623"/>
      <c r="E57" s="623"/>
      <c r="F57" s="623"/>
    </row>
    <row r="58" spans="1:6" ht="23.25">
      <c r="A58" s="622"/>
      <c r="B58" s="622"/>
      <c r="C58" s="622"/>
      <c r="D58" s="623"/>
      <c r="E58" s="623"/>
      <c r="F58" s="623"/>
    </row>
    <row r="59" spans="1:6" ht="23.25">
      <c r="A59" s="622"/>
      <c r="B59" s="622"/>
      <c r="C59" s="622"/>
      <c r="D59" s="623"/>
      <c r="E59" s="623"/>
      <c r="F59" s="623"/>
    </row>
    <row r="60" spans="1:6" ht="23.25">
      <c r="A60" s="622"/>
      <c r="B60" s="622"/>
      <c r="C60" s="622"/>
      <c r="D60" s="623"/>
      <c r="E60" s="623"/>
      <c r="F60" s="623"/>
    </row>
    <row r="61" spans="1:6" ht="23.25">
      <c r="A61" s="622"/>
      <c r="B61" s="622"/>
      <c r="C61" s="622"/>
      <c r="D61" s="623"/>
      <c r="E61" s="623"/>
      <c r="F61" s="623"/>
    </row>
    <row r="62" spans="1:6" ht="23.25">
      <c r="A62" s="622"/>
      <c r="B62" s="622"/>
      <c r="C62" s="622"/>
      <c r="D62" s="623"/>
      <c r="E62" s="623"/>
      <c r="F62" s="623"/>
    </row>
    <row r="63" spans="1:6" ht="23.25">
      <c r="A63" s="622"/>
      <c r="B63" s="622"/>
      <c r="C63" s="622"/>
      <c r="D63" s="623"/>
      <c r="E63" s="623"/>
      <c r="F63" s="623"/>
    </row>
    <row r="64" spans="1:6" ht="23.25">
      <c r="A64" s="622"/>
      <c r="B64" s="622"/>
      <c r="C64" s="622"/>
      <c r="D64" s="623"/>
      <c r="E64" s="623"/>
      <c r="F64" s="623"/>
    </row>
    <row r="65" spans="1:6" ht="23.25">
      <c r="A65" s="622"/>
      <c r="B65" s="622"/>
      <c r="C65" s="622"/>
      <c r="D65" s="623"/>
      <c r="E65" s="623"/>
      <c r="F65" s="623"/>
    </row>
    <row r="66" spans="1:6" ht="23.25">
      <c r="A66" s="622"/>
      <c r="B66" s="622"/>
      <c r="C66" s="622"/>
      <c r="D66" s="623"/>
      <c r="E66" s="623"/>
      <c r="F66" s="623"/>
    </row>
    <row r="67" spans="1:6" ht="23.25">
      <c r="A67" s="622"/>
      <c r="B67" s="622"/>
      <c r="C67" s="622"/>
      <c r="D67" s="623"/>
      <c r="E67" s="623"/>
      <c r="F67" s="623"/>
    </row>
    <row r="68" spans="1:6" ht="23.25">
      <c r="A68" s="622"/>
      <c r="B68" s="622"/>
      <c r="C68" s="622"/>
      <c r="D68" s="623"/>
      <c r="E68" s="623"/>
      <c r="F68" s="623"/>
    </row>
    <row r="69" spans="1:6" ht="23.25">
      <c r="A69" s="622"/>
      <c r="B69" s="622"/>
      <c r="C69" s="622"/>
      <c r="D69" s="623"/>
      <c r="E69" s="623"/>
      <c r="F69" s="623"/>
    </row>
    <row r="70" spans="1:6" ht="23.25">
      <c r="A70" s="622"/>
      <c r="B70" s="622"/>
      <c r="C70" s="622"/>
      <c r="D70" s="623"/>
      <c r="E70" s="623"/>
      <c r="F70" s="623"/>
    </row>
    <row r="71" spans="1:6" ht="23.25">
      <c r="A71" s="622"/>
      <c r="B71" s="622"/>
      <c r="C71" s="622"/>
      <c r="D71" s="623"/>
      <c r="E71" s="623"/>
      <c r="F71" s="623"/>
    </row>
    <row r="72" spans="1:6" ht="23.25">
      <c r="A72" s="622"/>
      <c r="B72" s="622"/>
      <c r="C72" s="622"/>
      <c r="D72" s="623"/>
      <c r="E72" s="623"/>
      <c r="F72" s="623"/>
    </row>
    <row r="73" spans="1:6" ht="23.25">
      <c r="A73" s="622"/>
      <c r="B73" s="622"/>
      <c r="C73" s="622"/>
      <c r="D73" s="623"/>
      <c r="E73" s="623"/>
      <c r="F73" s="623"/>
    </row>
    <row r="74" spans="1:6" ht="23.25">
      <c r="A74" s="622"/>
      <c r="B74" s="622"/>
      <c r="C74" s="622"/>
      <c r="D74" s="623"/>
      <c r="E74" s="623"/>
      <c r="F74" s="623"/>
    </row>
    <row r="75" spans="1:6" ht="23.25">
      <c r="A75" s="622"/>
      <c r="B75" s="622"/>
      <c r="C75" s="622"/>
      <c r="D75" s="623"/>
      <c r="E75" s="623"/>
      <c r="F75" s="623"/>
    </row>
    <row r="76" spans="1:6" ht="23.25">
      <c r="A76" s="622"/>
      <c r="B76" s="622"/>
      <c r="C76" s="622"/>
      <c r="D76" s="623"/>
      <c r="E76" s="623"/>
      <c r="F76" s="623"/>
    </row>
    <row r="77" spans="1:6" ht="23.25">
      <c r="A77" s="622"/>
      <c r="B77" s="622"/>
      <c r="C77" s="622"/>
      <c r="D77" s="623"/>
      <c r="E77" s="623"/>
      <c r="F77" s="623"/>
    </row>
    <row r="78" spans="1:6" ht="23.25">
      <c r="A78" s="622"/>
      <c r="B78" s="622"/>
      <c r="C78" s="622"/>
      <c r="D78" s="623"/>
      <c r="E78" s="623"/>
      <c r="F78" s="623"/>
    </row>
    <row r="79" spans="1:6" ht="23.25">
      <c r="A79" s="622"/>
      <c r="B79" s="622"/>
      <c r="C79" s="622"/>
      <c r="D79" s="623"/>
      <c r="E79" s="623"/>
      <c r="F79" s="623"/>
    </row>
    <row r="80" spans="1:6" ht="23.25">
      <c r="A80" s="622"/>
      <c r="B80" s="622"/>
      <c r="C80" s="622"/>
      <c r="D80" s="623"/>
      <c r="E80" s="623"/>
      <c r="F80" s="623"/>
    </row>
    <row r="81" spans="1:6" ht="23.25">
      <c r="A81" s="622"/>
      <c r="B81" s="622"/>
      <c r="C81" s="622"/>
      <c r="D81" s="623"/>
      <c r="E81" s="623"/>
      <c r="F81" s="623"/>
    </row>
    <row r="82" spans="1:6" ht="23.25">
      <c r="A82" s="622"/>
      <c r="B82" s="622"/>
      <c r="C82" s="622"/>
      <c r="D82" s="623"/>
      <c r="E82" s="623"/>
      <c r="F82" s="623"/>
    </row>
    <row r="83" spans="1:6" ht="23.25">
      <c r="A83" s="622"/>
      <c r="B83" s="622"/>
      <c r="C83" s="622"/>
      <c r="D83" s="623"/>
      <c r="E83" s="623"/>
      <c r="F83" s="623"/>
    </row>
    <row r="84" spans="1:6" ht="23.25">
      <c r="A84" s="622"/>
      <c r="B84" s="622"/>
      <c r="C84" s="622"/>
      <c r="D84" s="623"/>
      <c r="E84" s="623"/>
      <c r="F84" s="623"/>
    </row>
    <row r="85" spans="1:6" ht="23.25">
      <c r="A85" s="622"/>
      <c r="B85" s="622"/>
      <c r="C85" s="622"/>
      <c r="D85" s="623"/>
      <c r="E85" s="623"/>
      <c r="F85" s="623"/>
    </row>
    <row r="86" spans="1:6" ht="23.25">
      <c r="A86" s="622"/>
      <c r="B86" s="622"/>
      <c r="C86" s="622"/>
      <c r="D86" s="623"/>
      <c r="E86" s="623"/>
      <c r="F86" s="623"/>
    </row>
    <row r="87" spans="1:6" ht="23.25">
      <c r="A87" s="622"/>
      <c r="B87" s="622"/>
      <c r="C87" s="622"/>
      <c r="D87" s="623"/>
      <c r="E87" s="623"/>
      <c r="F87" s="623"/>
    </row>
    <row r="88" spans="1:6" ht="23.25">
      <c r="A88" s="622"/>
      <c r="B88" s="622"/>
      <c r="C88" s="622"/>
      <c r="D88" s="623"/>
      <c r="E88" s="623"/>
      <c r="F88" s="623"/>
    </row>
    <row r="89" spans="1:6" ht="23.25">
      <c r="A89" s="622"/>
      <c r="B89" s="622"/>
      <c r="C89" s="622"/>
      <c r="D89" s="623"/>
      <c r="E89" s="623"/>
      <c r="F89" s="623"/>
    </row>
    <row r="90" spans="1:6" ht="23.25">
      <c r="A90" s="622"/>
      <c r="B90" s="622"/>
      <c r="C90" s="622"/>
      <c r="D90" s="623"/>
      <c r="E90" s="623"/>
      <c r="F90" s="623"/>
    </row>
    <row r="91" spans="1:6" ht="23.25">
      <c r="A91" s="622"/>
      <c r="B91" s="622"/>
      <c r="C91" s="622"/>
      <c r="D91" s="623"/>
      <c r="E91" s="623"/>
      <c r="F91" s="623"/>
    </row>
    <row r="92" spans="1:6" ht="23.25">
      <c r="A92" s="622"/>
      <c r="B92" s="622"/>
      <c r="C92" s="622"/>
      <c r="D92" s="623"/>
      <c r="E92" s="623"/>
      <c r="F92" s="623"/>
    </row>
    <row r="93" spans="1:6" ht="23.25">
      <c r="A93" s="622"/>
      <c r="B93" s="622"/>
      <c r="C93" s="622"/>
      <c r="D93" s="623"/>
      <c r="E93" s="623"/>
      <c r="F93" s="623"/>
    </row>
    <row r="94" spans="1:6" ht="23.25">
      <c r="A94" s="622"/>
      <c r="B94" s="622"/>
      <c r="C94" s="622"/>
      <c r="D94" s="623"/>
      <c r="E94" s="623"/>
      <c r="F94" s="623"/>
    </row>
    <row r="95" spans="1:6" ht="23.25">
      <c r="A95" s="622"/>
      <c r="B95" s="622"/>
      <c r="C95" s="622"/>
      <c r="D95" s="623"/>
      <c r="E95" s="623"/>
      <c r="F95" s="623"/>
    </row>
    <row r="96" spans="1:6" ht="23.25">
      <c r="A96" s="622"/>
      <c r="B96" s="622"/>
      <c r="C96" s="622"/>
      <c r="D96" s="623"/>
      <c r="E96" s="623"/>
      <c r="F96" s="623"/>
    </row>
    <row r="97" spans="1:6" ht="23.25">
      <c r="A97" s="622"/>
      <c r="B97" s="622"/>
      <c r="C97" s="622"/>
      <c r="D97" s="623"/>
      <c r="E97" s="623"/>
      <c r="F97" s="623"/>
    </row>
    <row r="98" spans="1:6" ht="23.25">
      <c r="A98" s="622"/>
      <c r="B98" s="622"/>
      <c r="C98" s="622"/>
      <c r="D98" s="623"/>
      <c r="E98" s="623"/>
      <c r="F98" s="623"/>
    </row>
    <row r="99" spans="1:6" ht="23.25">
      <c r="A99" s="622"/>
      <c r="B99" s="622"/>
      <c r="C99" s="622"/>
      <c r="D99" s="623"/>
      <c r="E99" s="623"/>
      <c r="F99" s="623"/>
    </row>
    <row r="100" spans="1:6" ht="23.25">
      <c r="A100" s="622"/>
      <c r="B100" s="622"/>
      <c r="C100" s="622"/>
      <c r="D100" s="623"/>
      <c r="E100" s="623"/>
      <c r="F100" s="623"/>
    </row>
    <row r="101" spans="1:6" ht="23.25">
      <c r="A101" s="622"/>
      <c r="B101" s="622"/>
      <c r="C101" s="622"/>
      <c r="D101" s="623"/>
      <c r="E101" s="623"/>
      <c r="F101" s="623"/>
    </row>
    <row r="102" spans="1:6" ht="23.25">
      <c r="A102" s="622"/>
      <c r="B102" s="622"/>
      <c r="C102" s="622"/>
      <c r="D102" s="623"/>
      <c r="E102" s="623"/>
      <c r="F102" s="623"/>
    </row>
    <row r="103" spans="1:6" ht="23.25">
      <c r="A103" s="622"/>
      <c r="B103" s="622"/>
      <c r="C103" s="622"/>
      <c r="D103" s="623"/>
      <c r="E103" s="623"/>
      <c r="F103" s="623"/>
    </row>
    <row r="104" spans="1:6" ht="23.25">
      <c r="A104" s="622"/>
      <c r="B104" s="622"/>
      <c r="C104" s="622"/>
      <c r="D104" s="623"/>
      <c r="E104" s="623"/>
      <c r="F104" s="623"/>
    </row>
    <row r="105" spans="1:6" ht="23.25">
      <c r="A105" s="622"/>
      <c r="B105" s="622"/>
      <c r="C105" s="622"/>
      <c r="D105" s="623"/>
      <c r="E105" s="623"/>
      <c r="F105" s="623"/>
    </row>
    <row r="106" spans="1:6" ht="23.25">
      <c r="A106" s="622"/>
      <c r="B106" s="622"/>
      <c r="C106" s="622"/>
      <c r="D106" s="623"/>
      <c r="E106" s="623"/>
      <c r="F106" s="623"/>
    </row>
    <row r="107" spans="1:6" ht="23.25">
      <c r="A107" s="622"/>
      <c r="B107" s="622"/>
      <c r="C107" s="622"/>
      <c r="D107" s="623"/>
      <c r="E107" s="623"/>
      <c r="F107" s="623"/>
    </row>
    <row r="108" spans="1:6" ht="23.25">
      <c r="A108" s="622"/>
      <c r="B108" s="622"/>
      <c r="C108" s="622"/>
      <c r="D108" s="623"/>
      <c r="E108" s="623"/>
      <c r="F108" s="623"/>
    </row>
    <row r="109" spans="1:6" ht="23.25">
      <c r="A109" s="622"/>
      <c r="B109" s="622"/>
      <c r="C109" s="622"/>
      <c r="D109" s="623"/>
      <c r="E109" s="623"/>
      <c r="F109" s="623"/>
    </row>
    <row r="110" spans="1:6" ht="23.25">
      <c r="A110" s="622"/>
      <c r="B110" s="622"/>
      <c r="C110" s="622"/>
      <c r="D110" s="623"/>
      <c r="E110" s="623"/>
      <c r="F110" s="623"/>
    </row>
    <row r="111" spans="1:6" ht="23.25">
      <c r="A111" s="622"/>
      <c r="B111" s="622"/>
      <c r="C111" s="622"/>
      <c r="D111" s="623"/>
      <c r="E111" s="623"/>
      <c r="F111" s="623"/>
    </row>
    <row r="112" spans="1:6" ht="23.25">
      <c r="A112" s="622"/>
      <c r="B112" s="622"/>
      <c r="C112" s="622"/>
      <c r="D112" s="623"/>
      <c r="E112" s="623"/>
      <c r="F112" s="623"/>
    </row>
    <row r="113" spans="1:6" ht="23.25">
      <c r="A113" s="622"/>
      <c r="B113" s="622"/>
      <c r="C113" s="622"/>
      <c r="D113" s="623"/>
      <c r="E113" s="623"/>
      <c r="F113" s="623"/>
    </row>
    <row r="114" spans="1:6" ht="23.25">
      <c r="A114" s="622"/>
      <c r="B114" s="622"/>
      <c r="C114" s="622"/>
      <c r="D114" s="623"/>
      <c r="E114" s="623"/>
      <c r="F114" s="623"/>
    </row>
    <row r="115" spans="1:6" ht="23.25">
      <c r="A115" s="622"/>
      <c r="B115" s="622"/>
      <c r="C115" s="622"/>
      <c r="D115" s="623"/>
      <c r="E115" s="623"/>
      <c r="F115" s="623"/>
    </row>
    <row r="116" spans="1:6" ht="23.25">
      <c r="A116" s="622"/>
      <c r="B116" s="622"/>
      <c r="C116" s="622"/>
      <c r="D116" s="623"/>
      <c r="E116" s="623"/>
      <c r="F116" s="623"/>
    </row>
    <row r="117" spans="1:6" ht="23.25">
      <c r="A117" s="622"/>
      <c r="B117" s="622"/>
      <c r="C117" s="622"/>
      <c r="D117" s="623"/>
      <c r="E117" s="623"/>
      <c r="F117" s="623"/>
    </row>
    <row r="118" spans="1:6" ht="23.25">
      <c r="A118" s="622"/>
      <c r="B118" s="622"/>
      <c r="C118" s="622"/>
      <c r="D118" s="623"/>
      <c r="E118" s="623"/>
      <c r="F118" s="623"/>
    </row>
    <row r="119" spans="1:6" ht="23.25">
      <c r="A119" s="622"/>
      <c r="B119" s="622"/>
      <c r="C119" s="622"/>
      <c r="D119" s="623"/>
      <c r="E119" s="623"/>
      <c r="F119" s="623"/>
    </row>
    <row r="120" spans="1:6" ht="23.25">
      <c r="A120" s="622"/>
      <c r="B120" s="622"/>
      <c r="C120" s="622"/>
      <c r="D120" s="623"/>
      <c r="E120" s="623"/>
      <c r="F120" s="623"/>
    </row>
    <row r="121" spans="1:6" ht="23.25">
      <c r="A121" s="622"/>
      <c r="B121" s="622"/>
      <c r="C121" s="622"/>
      <c r="D121" s="623"/>
      <c r="E121" s="623"/>
      <c r="F121" s="623"/>
    </row>
    <row r="122" spans="1:6" ht="23.25">
      <c r="A122" s="622"/>
      <c r="B122" s="622"/>
      <c r="C122" s="622"/>
      <c r="D122" s="623"/>
      <c r="E122" s="623"/>
      <c r="F122" s="623"/>
    </row>
    <row r="123" spans="1:6" ht="23.25">
      <c r="A123" s="622"/>
      <c r="B123" s="622"/>
      <c r="C123" s="622"/>
      <c r="D123" s="623"/>
      <c r="E123" s="623"/>
      <c r="F123" s="623"/>
    </row>
    <row r="124" spans="1:6" ht="23.25">
      <c r="A124" s="622"/>
      <c r="B124" s="622"/>
      <c r="C124" s="622"/>
      <c r="D124" s="623"/>
      <c r="E124" s="623"/>
      <c r="F124" s="623"/>
    </row>
    <row r="125" spans="1:6" ht="23.25">
      <c r="A125" s="622"/>
      <c r="B125" s="622"/>
      <c r="C125" s="622"/>
      <c r="D125" s="623"/>
      <c r="E125" s="623"/>
      <c r="F125" s="623"/>
    </row>
    <row r="126" spans="1:6" ht="23.25">
      <c r="A126" s="622"/>
      <c r="B126" s="622"/>
      <c r="C126" s="622"/>
      <c r="D126" s="623"/>
      <c r="E126" s="623"/>
      <c r="F126" s="623"/>
    </row>
    <row r="127" spans="1:6" ht="23.25">
      <c r="A127" s="622"/>
      <c r="B127" s="622"/>
      <c r="C127" s="622"/>
      <c r="D127" s="623"/>
      <c r="E127" s="623"/>
      <c r="F127" s="623"/>
    </row>
    <row r="128" spans="1:6" ht="23.25">
      <c r="A128" s="622"/>
      <c r="B128" s="622"/>
      <c r="C128" s="622"/>
      <c r="D128" s="623"/>
      <c r="E128" s="623"/>
      <c r="F128" s="623"/>
    </row>
    <row r="129" spans="1:6" ht="23.25">
      <c r="A129" s="622"/>
      <c r="B129" s="622"/>
      <c r="C129" s="622"/>
      <c r="D129" s="623"/>
      <c r="E129" s="623"/>
      <c r="F129" s="623"/>
    </row>
    <row r="130" spans="1:6" ht="23.25">
      <c r="A130" s="622"/>
      <c r="B130" s="622"/>
      <c r="C130" s="622"/>
      <c r="D130" s="623"/>
      <c r="E130" s="623"/>
      <c r="F130" s="623"/>
    </row>
    <row r="131" spans="1:6" ht="23.25">
      <c r="A131" s="622"/>
      <c r="B131" s="622"/>
      <c r="C131" s="622"/>
      <c r="D131" s="623"/>
      <c r="E131" s="623"/>
      <c r="F131" s="623"/>
    </row>
    <row r="132" spans="1:6" ht="23.25">
      <c r="A132" s="622"/>
      <c r="B132" s="622"/>
      <c r="C132" s="622"/>
      <c r="D132" s="623"/>
      <c r="E132" s="623"/>
      <c r="F132" s="623"/>
    </row>
    <row r="133" spans="1:6" ht="23.25">
      <c r="A133" s="622"/>
      <c r="B133" s="622"/>
      <c r="C133" s="622"/>
      <c r="D133" s="623"/>
      <c r="E133" s="623"/>
      <c r="F133" s="623"/>
    </row>
    <row r="134" spans="1:6" ht="23.25">
      <c r="A134" s="622"/>
      <c r="B134" s="622"/>
      <c r="C134" s="622"/>
      <c r="D134" s="623"/>
      <c r="E134" s="623"/>
      <c r="F134" s="623"/>
    </row>
    <row r="135" spans="1:6" ht="23.25">
      <c r="A135" s="622"/>
      <c r="B135" s="622"/>
      <c r="C135" s="622"/>
      <c r="D135" s="623"/>
      <c r="E135" s="623"/>
      <c r="F135" s="623"/>
    </row>
    <row r="136" spans="1:6" ht="23.25">
      <c r="A136" s="622"/>
      <c r="B136" s="622"/>
      <c r="C136" s="622"/>
      <c r="D136" s="623"/>
      <c r="E136" s="623"/>
      <c r="F136" s="623"/>
    </row>
    <row r="137" spans="1:6" ht="23.25">
      <c r="A137" s="622"/>
      <c r="B137" s="622"/>
      <c r="C137" s="622"/>
      <c r="D137" s="623"/>
      <c r="E137" s="623"/>
      <c r="F137" s="623"/>
    </row>
    <row r="138" spans="1:6" ht="23.25">
      <c r="A138" s="622"/>
      <c r="B138" s="622"/>
      <c r="C138" s="622"/>
      <c r="D138" s="623"/>
      <c r="E138" s="623"/>
      <c r="F138" s="623"/>
    </row>
    <row r="139" spans="1:6" ht="23.25">
      <c r="A139" s="622"/>
      <c r="B139" s="622"/>
      <c r="C139" s="622"/>
      <c r="D139" s="623"/>
      <c r="E139" s="623"/>
      <c r="F139" s="623"/>
    </row>
    <row r="140" spans="1:6" ht="23.25">
      <c r="A140" s="622"/>
      <c r="B140" s="622"/>
      <c r="C140" s="622"/>
      <c r="D140" s="623"/>
      <c r="E140" s="623"/>
      <c r="F140" s="623"/>
    </row>
    <row r="141" spans="1:6" ht="23.25">
      <c r="A141" s="622"/>
      <c r="B141" s="622"/>
      <c r="C141" s="622"/>
      <c r="D141" s="623"/>
      <c r="E141" s="623"/>
      <c r="F141" s="623"/>
    </row>
    <row r="142" spans="1:6" ht="23.25">
      <c r="A142" s="622"/>
      <c r="B142" s="622"/>
      <c r="C142" s="622"/>
      <c r="D142" s="623"/>
      <c r="E142" s="623"/>
      <c r="F142" s="623"/>
    </row>
    <row r="143" spans="1:6" ht="23.25">
      <c r="A143" s="622"/>
      <c r="B143" s="622"/>
      <c r="C143" s="622"/>
      <c r="D143" s="623"/>
      <c r="E143" s="623"/>
      <c r="F143" s="623"/>
    </row>
    <row r="144" spans="1:6" ht="23.25">
      <c r="A144" s="622"/>
      <c r="B144" s="622"/>
      <c r="C144" s="622"/>
      <c r="D144" s="623"/>
      <c r="E144" s="623"/>
      <c r="F144" s="623"/>
    </row>
    <row r="145" spans="1:6" ht="23.25">
      <c r="A145" s="622"/>
      <c r="B145" s="622"/>
      <c r="C145" s="622"/>
      <c r="D145" s="623"/>
      <c r="E145" s="623"/>
      <c r="F145" s="623"/>
    </row>
    <row r="146" spans="1:6" ht="23.25">
      <c r="A146" s="622"/>
      <c r="B146" s="622"/>
      <c r="C146" s="622"/>
      <c r="D146" s="623"/>
      <c r="E146" s="623"/>
      <c r="F146" s="623"/>
    </row>
    <row r="147" spans="1:6" ht="23.25">
      <c r="A147" s="622"/>
      <c r="B147" s="622"/>
      <c r="C147" s="622"/>
      <c r="D147" s="623"/>
      <c r="E147" s="623"/>
      <c r="F147" s="623"/>
    </row>
    <row r="148" spans="1:6" ht="23.25">
      <c r="A148" s="622"/>
      <c r="B148" s="622"/>
      <c r="C148" s="622"/>
      <c r="D148" s="623"/>
      <c r="E148" s="623"/>
      <c r="F148" s="623"/>
    </row>
    <row r="149" spans="1:6" ht="23.25">
      <c r="A149" s="622"/>
      <c r="B149" s="622"/>
      <c r="C149" s="622"/>
      <c r="D149" s="623"/>
      <c r="E149" s="623"/>
      <c r="F149" s="623"/>
    </row>
    <row r="150" spans="1:6" ht="23.25">
      <c r="A150" s="622"/>
      <c r="B150" s="622"/>
      <c r="C150" s="622"/>
      <c r="D150" s="623"/>
      <c r="E150" s="623"/>
      <c r="F150" s="623"/>
    </row>
    <row r="151" spans="1:6" ht="23.25">
      <c r="A151" s="622"/>
      <c r="B151" s="622"/>
      <c r="C151" s="622"/>
      <c r="D151" s="623"/>
      <c r="E151" s="623"/>
      <c r="F151" s="623"/>
    </row>
    <row r="152" spans="1:6" ht="23.25">
      <c r="A152" s="622"/>
      <c r="B152" s="622"/>
      <c r="C152" s="622"/>
      <c r="D152" s="623"/>
      <c r="E152" s="623"/>
      <c r="F152" s="623"/>
    </row>
    <row r="153" spans="1:6" ht="23.25">
      <c r="A153" s="622"/>
      <c r="B153" s="622"/>
      <c r="C153" s="622"/>
      <c r="D153" s="623"/>
      <c r="E153" s="623"/>
      <c r="F153" s="623"/>
    </row>
    <row r="154" spans="1:6" ht="23.25">
      <c r="A154" s="622"/>
      <c r="B154" s="622"/>
      <c r="C154" s="622"/>
      <c r="D154" s="623"/>
      <c r="E154" s="623"/>
      <c r="F154" s="623"/>
    </row>
    <row r="155" spans="1:6" ht="23.25">
      <c r="A155" s="622"/>
      <c r="B155" s="622"/>
      <c r="C155" s="622"/>
      <c r="D155" s="623"/>
      <c r="E155" s="623"/>
      <c r="F155" s="623"/>
    </row>
    <row r="156" spans="1:6" ht="23.25">
      <c r="A156" s="622"/>
      <c r="B156" s="622"/>
      <c r="C156" s="622"/>
      <c r="D156" s="623"/>
      <c r="E156" s="623"/>
      <c r="F156" s="623"/>
    </row>
    <row r="157" spans="1:6" ht="23.25">
      <c r="A157" s="622"/>
      <c r="B157" s="622"/>
      <c r="C157" s="622"/>
      <c r="D157" s="623"/>
      <c r="E157" s="623"/>
      <c r="F157" s="623"/>
    </row>
    <row r="158" spans="1:6" ht="23.25">
      <c r="A158" s="622"/>
      <c r="B158" s="622"/>
      <c r="C158" s="622"/>
      <c r="D158" s="623"/>
      <c r="E158" s="623"/>
      <c r="F158" s="623"/>
    </row>
    <row r="159" spans="1:6" ht="23.25">
      <c r="A159" s="622"/>
      <c r="B159" s="622"/>
      <c r="C159" s="622"/>
      <c r="D159" s="623"/>
      <c r="E159" s="623"/>
      <c r="F159" s="623"/>
    </row>
    <row r="160" spans="1:6" ht="23.25">
      <c r="A160" s="622"/>
      <c r="B160" s="622"/>
      <c r="C160" s="622"/>
      <c r="D160" s="623"/>
      <c r="E160" s="623"/>
      <c r="F160" s="623"/>
    </row>
    <row r="161" spans="1:6" ht="23.25">
      <c r="A161" s="622"/>
      <c r="B161" s="622"/>
      <c r="C161" s="622"/>
      <c r="D161" s="623"/>
      <c r="E161" s="623"/>
      <c r="F161" s="623"/>
    </row>
    <row r="162" spans="1:6" ht="23.25">
      <c r="A162" s="622"/>
      <c r="B162" s="622"/>
      <c r="C162" s="622"/>
      <c r="D162" s="623"/>
      <c r="E162" s="623"/>
      <c r="F162" s="623"/>
    </row>
    <row r="163" spans="1:6" ht="23.25">
      <c r="A163" s="622"/>
      <c r="B163" s="622"/>
      <c r="C163" s="622"/>
      <c r="D163" s="623"/>
      <c r="E163" s="623"/>
      <c r="F163" s="623"/>
    </row>
    <row r="164" spans="1:6" ht="23.25">
      <c r="A164" s="622"/>
      <c r="B164" s="622"/>
      <c r="C164" s="622"/>
      <c r="D164" s="623"/>
      <c r="E164" s="623"/>
      <c r="F164" s="623"/>
    </row>
    <row r="165" spans="1:6" ht="23.25">
      <c r="A165" s="622"/>
      <c r="B165" s="622"/>
      <c r="C165" s="622"/>
      <c r="D165" s="623"/>
      <c r="E165" s="623"/>
      <c r="F165" s="623"/>
    </row>
    <row r="166" spans="1:6" ht="23.25">
      <c r="A166" s="622"/>
      <c r="B166" s="622"/>
      <c r="C166" s="622"/>
      <c r="D166" s="623"/>
      <c r="E166" s="623"/>
      <c r="F166" s="623"/>
    </row>
    <row r="167" spans="1:6" ht="23.25">
      <c r="A167" s="622"/>
      <c r="B167" s="622"/>
      <c r="C167" s="622"/>
      <c r="D167" s="623"/>
      <c r="E167" s="623"/>
      <c r="F167" s="623"/>
    </row>
    <row r="168" spans="1:6" ht="23.25">
      <c r="A168" s="622"/>
      <c r="B168" s="622"/>
      <c r="C168" s="622"/>
      <c r="D168" s="623"/>
      <c r="E168" s="623"/>
      <c r="F168" s="623"/>
    </row>
    <row r="169" spans="1:6" ht="23.25">
      <c r="A169" s="622"/>
      <c r="B169" s="622"/>
      <c r="C169" s="622"/>
      <c r="D169" s="623"/>
      <c r="E169" s="623"/>
      <c r="F169" s="623"/>
    </row>
    <row r="170" spans="1:6" ht="23.25">
      <c r="A170" s="622"/>
      <c r="B170" s="622"/>
      <c r="C170" s="622"/>
      <c r="D170" s="623"/>
      <c r="E170" s="623"/>
      <c r="F170" s="623"/>
    </row>
    <row r="171" spans="1:6" ht="23.25">
      <c r="A171" s="622"/>
      <c r="B171" s="622"/>
      <c r="C171" s="622"/>
      <c r="D171" s="623"/>
      <c r="E171" s="623"/>
      <c r="F171" s="623"/>
    </row>
    <row r="172" spans="1:6" ht="23.25">
      <c r="A172" s="622"/>
      <c r="B172" s="622"/>
      <c r="C172" s="622"/>
      <c r="D172" s="623"/>
      <c r="E172" s="623"/>
      <c r="F172" s="623"/>
    </row>
    <row r="173" spans="1:6" ht="23.25">
      <c r="A173" s="622"/>
      <c r="B173" s="622"/>
      <c r="C173" s="622"/>
      <c r="D173" s="623"/>
      <c r="E173" s="623"/>
      <c r="F173" s="623"/>
    </row>
    <row r="174" spans="1:6" ht="23.25">
      <c r="A174" s="622"/>
      <c r="B174" s="622"/>
      <c r="C174" s="622"/>
      <c r="D174" s="623"/>
      <c r="E174" s="623"/>
      <c r="F174" s="623"/>
    </row>
    <row r="175" spans="1:6" ht="23.25">
      <c r="A175" s="622"/>
      <c r="B175" s="622"/>
      <c r="C175" s="622"/>
      <c r="D175" s="623"/>
      <c r="E175" s="623"/>
      <c r="F175" s="623"/>
    </row>
    <row r="176" spans="1:6" ht="23.25">
      <c r="A176" s="622"/>
      <c r="B176" s="622"/>
      <c r="C176" s="622"/>
      <c r="D176" s="623"/>
      <c r="E176" s="623"/>
      <c r="F176" s="623"/>
    </row>
    <row r="177" spans="1:6" ht="23.25">
      <c r="A177" s="622"/>
      <c r="B177" s="622"/>
      <c r="C177" s="622"/>
      <c r="D177" s="623"/>
      <c r="E177" s="623"/>
      <c r="F177" s="623"/>
    </row>
    <row r="178" spans="1:6" ht="23.25">
      <c r="A178" s="622"/>
      <c r="B178" s="622"/>
      <c r="C178" s="622"/>
      <c r="D178" s="623"/>
      <c r="E178" s="623"/>
      <c r="F178" s="623"/>
    </row>
    <row r="179" spans="1:6" ht="23.25">
      <c r="A179" s="622"/>
      <c r="B179" s="622"/>
      <c r="C179" s="622"/>
      <c r="D179" s="623"/>
      <c r="E179" s="623"/>
      <c r="F179" s="623"/>
    </row>
    <row r="180" spans="1:6" ht="23.25">
      <c r="A180" s="622"/>
      <c r="B180" s="622"/>
      <c r="C180" s="622"/>
      <c r="D180" s="623"/>
      <c r="E180" s="623"/>
      <c r="F180" s="623"/>
    </row>
    <row r="181" spans="1:6" ht="23.25">
      <c r="A181" s="622"/>
      <c r="B181" s="622"/>
      <c r="C181" s="622"/>
      <c r="D181" s="623"/>
      <c r="E181" s="623"/>
      <c r="F181" s="623"/>
    </row>
    <row r="182" spans="1:6" ht="23.25">
      <c r="A182" s="622"/>
      <c r="B182" s="622"/>
      <c r="C182" s="622"/>
      <c r="D182" s="623"/>
      <c r="E182" s="623"/>
      <c r="F182" s="623"/>
    </row>
    <row r="183" spans="1:6" ht="23.25">
      <c r="A183" s="622"/>
      <c r="B183" s="622"/>
      <c r="C183" s="622"/>
      <c r="D183" s="623"/>
      <c r="E183" s="623"/>
      <c r="F183" s="623"/>
    </row>
    <row r="184" spans="1:6" ht="23.25">
      <c r="A184" s="622"/>
      <c r="B184" s="622"/>
      <c r="C184" s="622"/>
      <c r="D184" s="623"/>
      <c r="E184" s="623"/>
      <c r="F184" s="623"/>
    </row>
    <row r="185" spans="1:6" ht="23.25">
      <c r="A185" s="622"/>
      <c r="B185" s="622"/>
      <c r="C185" s="622"/>
      <c r="D185" s="623"/>
      <c r="E185" s="623"/>
      <c r="F185" s="623"/>
    </row>
    <row r="186" spans="1:6" ht="23.25">
      <c r="A186" s="622"/>
      <c r="B186" s="622"/>
      <c r="C186" s="622"/>
      <c r="D186" s="623"/>
      <c r="E186" s="623"/>
      <c r="F186" s="623"/>
    </row>
  </sheetData>
  <mergeCells count="18">
    <mergeCell ref="A15:G15"/>
    <mergeCell ref="A16:L16"/>
    <mergeCell ref="A5:A7"/>
    <mergeCell ref="B5:B7"/>
    <mergeCell ref="C5:G5"/>
    <mergeCell ref="H5:L5"/>
    <mergeCell ref="C6:C7"/>
    <mergeCell ref="D6:F6"/>
    <mergeCell ref="G6:G7"/>
    <mergeCell ref="H6:H7"/>
    <mergeCell ref="I6:K6"/>
    <mergeCell ref="L6:L7"/>
    <mergeCell ref="A4:L4"/>
    <mergeCell ref="I1:J1"/>
    <mergeCell ref="K1:L1"/>
    <mergeCell ref="I2:J2"/>
    <mergeCell ref="K2:L2"/>
    <mergeCell ref="A3:L3"/>
  </mergeCells>
  <phoneticPr fontId="4" type="noConversion"/>
  <hyperlinks>
    <hyperlink ref="M1" location="預告統計資料發布時間表!A1" display="回發布時間表" xr:uid="{8B6A8477-0F48-46FB-A608-69ACC2BC1115}"/>
  </hyperlinks>
  <printOptions horizontalCentered="1"/>
  <pageMargins left="0.35433070866141736" right="0.15748031496062992" top="0.62992125984251968" bottom="0.39370078740157483" header="0.51181102362204722" footer="0.51181102362204722"/>
  <pageSetup paperSize="9" orientation="landscape" blackAndWhite="1" r:id="rId1"/>
  <headerFooter alignWithMargins="0"/>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08C1571-37BA-4220-B945-9588B4B0CBFD}">
  <sheetPr>
    <tabColor theme="0" tint="-4.9989318521683403E-2"/>
  </sheetPr>
  <dimension ref="A1:B37"/>
  <sheetViews>
    <sheetView workbookViewId="0">
      <selection activeCell="B1" sqref="B1"/>
    </sheetView>
  </sheetViews>
  <sheetFormatPr defaultRowHeight="16.5"/>
  <cols>
    <col min="1" max="1" width="93.625" style="108" customWidth="1"/>
    <col min="2" max="16384" width="9" style="108"/>
  </cols>
  <sheetData>
    <row r="1" spans="1:2" ht="19.5">
      <c r="A1" s="434" t="s">
        <v>1038</v>
      </c>
      <c r="B1" s="435" t="s">
        <v>980</v>
      </c>
    </row>
    <row r="2" spans="1:2" ht="19.5">
      <c r="A2" s="109" t="s">
        <v>161</v>
      </c>
    </row>
    <row r="3" spans="1:2" ht="19.5">
      <c r="A3" s="109" t="s">
        <v>243</v>
      </c>
    </row>
    <row r="4" spans="1:2" ht="19.5">
      <c r="A4" s="113" t="s">
        <v>65</v>
      </c>
    </row>
    <row r="5" spans="1:2" ht="19.5">
      <c r="A5" s="114" t="s">
        <v>994</v>
      </c>
    </row>
    <row r="6" spans="1:2" ht="19.5">
      <c r="A6" s="114" t="s">
        <v>1044</v>
      </c>
    </row>
    <row r="7" spans="1:2" ht="19.5">
      <c r="A7" s="436" t="s">
        <v>1017</v>
      </c>
    </row>
    <row r="8" spans="1:2" ht="19.5">
      <c r="A8" s="436" t="s">
        <v>68</v>
      </c>
    </row>
    <row r="9" spans="1:2" ht="19.5">
      <c r="A9" s="436" t="s">
        <v>1019</v>
      </c>
    </row>
    <row r="10" spans="1:2" ht="19.5">
      <c r="A10" s="113" t="s">
        <v>70</v>
      </c>
    </row>
    <row r="11" spans="1:2" ht="19.5">
      <c r="A11" s="114" t="s">
        <v>983</v>
      </c>
    </row>
    <row r="12" spans="1:2" ht="78">
      <c r="A12" s="117" t="s">
        <v>996</v>
      </c>
    </row>
    <row r="13" spans="1:2" ht="19.5">
      <c r="A13" s="113" t="s">
        <v>72</v>
      </c>
    </row>
    <row r="14" spans="1:2" ht="75">
      <c r="A14" s="116" t="s">
        <v>244</v>
      </c>
    </row>
    <row r="15" spans="1:2" ht="19.5">
      <c r="A15" s="117" t="s">
        <v>168</v>
      </c>
    </row>
    <row r="16" spans="1:2" ht="19.5">
      <c r="A16" s="114" t="s">
        <v>75</v>
      </c>
    </row>
    <row r="17" spans="1:1" ht="39">
      <c r="A17" s="117" t="s">
        <v>245</v>
      </c>
    </row>
    <row r="18" spans="1:1" ht="39">
      <c r="A18" s="117" t="s">
        <v>246</v>
      </c>
    </row>
    <row r="19" spans="1:1" ht="19.5">
      <c r="A19" s="114" t="s">
        <v>247</v>
      </c>
    </row>
    <row r="20" spans="1:1" ht="19.5">
      <c r="A20" s="114" t="s">
        <v>248</v>
      </c>
    </row>
    <row r="21" spans="1:1" ht="19.5">
      <c r="A21" s="114" t="s">
        <v>249</v>
      </c>
    </row>
    <row r="22" spans="1:1" ht="19.5">
      <c r="A22" s="114" t="s">
        <v>250</v>
      </c>
    </row>
    <row r="23" spans="1:1" ht="19.5">
      <c r="A23" s="114" t="s">
        <v>251</v>
      </c>
    </row>
    <row r="24" spans="1:1" ht="19.5">
      <c r="A24" s="114" t="s">
        <v>252</v>
      </c>
    </row>
    <row r="25" spans="1:1" ht="19.5">
      <c r="A25" s="117" t="s">
        <v>174</v>
      </c>
    </row>
    <row r="26" spans="1:1" ht="39">
      <c r="A26" s="124" t="s">
        <v>240</v>
      </c>
    </row>
    <row r="27" spans="1:1" ht="19.5">
      <c r="A27" s="124" t="s">
        <v>176</v>
      </c>
    </row>
    <row r="28" spans="1:1" ht="19.5">
      <c r="A28" s="124" t="s">
        <v>1013</v>
      </c>
    </row>
    <row r="29" spans="1:1" ht="19.5">
      <c r="A29" s="124" t="s">
        <v>86</v>
      </c>
    </row>
    <row r="30" spans="1:1" ht="19.5">
      <c r="A30" s="123" t="s">
        <v>87</v>
      </c>
    </row>
    <row r="31" spans="1:1" ht="39">
      <c r="A31" s="124" t="s">
        <v>674</v>
      </c>
    </row>
    <row r="32" spans="1:1" ht="39">
      <c r="A32" s="124" t="s">
        <v>675</v>
      </c>
    </row>
    <row r="33" spans="1:1" ht="19.5">
      <c r="A33" s="123" t="s">
        <v>88</v>
      </c>
    </row>
    <row r="34" spans="1:1" ht="39">
      <c r="A34" s="124" t="s">
        <v>209</v>
      </c>
    </row>
    <row r="35" spans="1:1" ht="19.5">
      <c r="A35" s="124" t="s">
        <v>136</v>
      </c>
    </row>
    <row r="36" spans="1:1" ht="39">
      <c r="A36" s="125" t="s">
        <v>91</v>
      </c>
    </row>
    <row r="37" spans="1:1" ht="20.25" thickBot="1">
      <c r="A37" s="119" t="s">
        <v>92</v>
      </c>
    </row>
  </sheetData>
  <phoneticPr fontId="4" type="noConversion"/>
  <hyperlinks>
    <hyperlink ref="B1" location="預告統計資料發布時間表!A1" display="回發布時間表" xr:uid="{C35B13CB-74A1-4BEA-B478-68F86F028ED2}"/>
  </hyperlinks>
  <pageMargins left="0.7" right="0.7" top="0.75" bottom="0.75" header="0.3" footer="0.3"/>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C522F3-BCCA-4EB0-9EE8-C14C4F842D77}">
  <dimension ref="A1:L15"/>
  <sheetViews>
    <sheetView view="pageBreakPreview" zoomScale="85" zoomScaleNormal="85" zoomScaleSheetLayoutView="85" workbookViewId="0">
      <selection activeCell="I1" sqref="I1"/>
    </sheetView>
  </sheetViews>
  <sheetFormatPr defaultColWidth="7.125" defaultRowHeight="12"/>
  <cols>
    <col min="1" max="1" width="12.375" style="650" customWidth="1"/>
    <col min="2" max="8" width="17" style="650" customWidth="1"/>
    <col min="9" max="256" width="7.125" style="650"/>
    <col min="257" max="257" width="12.375" style="650" customWidth="1"/>
    <col min="258" max="264" width="17" style="650" customWidth="1"/>
    <col min="265" max="512" width="7.125" style="650"/>
    <col min="513" max="513" width="12.375" style="650" customWidth="1"/>
    <col min="514" max="520" width="17" style="650" customWidth="1"/>
    <col min="521" max="768" width="7.125" style="650"/>
    <col min="769" max="769" width="12.375" style="650" customWidth="1"/>
    <col min="770" max="776" width="17" style="650" customWidth="1"/>
    <col min="777" max="1024" width="7.125" style="650"/>
    <col min="1025" max="1025" width="12.375" style="650" customWidth="1"/>
    <col min="1026" max="1032" width="17" style="650" customWidth="1"/>
    <col min="1033" max="1280" width="7.125" style="650"/>
    <col min="1281" max="1281" width="12.375" style="650" customWidth="1"/>
    <col min="1282" max="1288" width="17" style="650" customWidth="1"/>
    <col min="1289" max="1536" width="7.125" style="650"/>
    <col min="1537" max="1537" width="12.375" style="650" customWidth="1"/>
    <col min="1538" max="1544" width="17" style="650" customWidth="1"/>
    <col min="1545" max="1792" width="7.125" style="650"/>
    <col min="1793" max="1793" width="12.375" style="650" customWidth="1"/>
    <col min="1794" max="1800" width="17" style="650" customWidth="1"/>
    <col min="1801" max="2048" width="7.125" style="650"/>
    <col min="2049" max="2049" width="12.375" style="650" customWidth="1"/>
    <col min="2050" max="2056" width="17" style="650" customWidth="1"/>
    <col min="2057" max="2304" width="7.125" style="650"/>
    <col min="2305" max="2305" width="12.375" style="650" customWidth="1"/>
    <col min="2306" max="2312" width="17" style="650" customWidth="1"/>
    <col min="2313" max="2560" width="7.125" style="650"/>
    <col min="2561" max="2561" width="12.375" style="650" customWidth="1"/>
    <col min="2562" max="2568" width="17" style="650" customWidth="1"/>
    <col min="2569" max="2816" width="7.125" style="650"/>
    <col min="2817" max="2817" width="12.375" style="650" customWidth="1"/>
    <col min="2818" max="2824" width="17" style="650" customWidth="1"/>
    <col min="2825" max="3072" width="7.125" style="650"/>
    <col min="3073" max="3073" width="12.375" style="650" customWidth="1"/>
    <col min="3074" max="3080" width="17" style="650" customWidth="1"/>
    <col min="3081" max="3328" width="7.125" style="650"/>
    <col min="3329" max="3329" width="12.375" style="650" customWidth="1"/>
    <col min="3330" max="3336" width="17" style="650" customWidth="1"/>
    <col min="3337" max="3584" width="7.125" style="650"/>
    <col min="3585" max="3585" width="12.375" style="650" customWidth="1"/>
    <col min="3586" max="3592" width="17" style="650" customWidth="1"/>
    <col min="3593" max="3840" width="7.125" style="650"/>
    <col min="3841" max="3841" width="12.375" style="650" customWidth="1"/>
    <col min="3842" max="3848" width="17" style="650" customWidth="1"/>
    <col min="3849" max="4096" width="7.125" style="650"/>
    <col min="4097" max="4097" width="12.375" style="650" customWidth="1"/>
    <col min="4098" max="4104" width="17" style="650" customWidth="1"/>
    <col min="4105" max="4352" width="7.125" style="650"/>
    <col min="4353" max="4353" width="12.375" style="650" customWidth="1"/>
    <col min="4354" max="4360" width="17" style="650" customWidth="1"/>
    <col min="4361" max="4608" width="7.125" style="650"/>
    <col min="4609" max="4609" width="12.375" style="650" customWidth="1"/>
    <col min="4610" max="4616" width="17" style="650" customWidth="1"/>
    <col min="4617" max="4864" width="7.125" style="650"/>
    <col min="4865" max="4865" width="12.375" style="650" customWidth="1"/>
    <col min="4866" max="4872" width="17" style="650" customWidth="1"/>
    <col min="4873" max="5120" width="7.125" style="650"/>
    <col min="5121" max="5121" width="12.375" style="650" customWidth="1"/>
    <col min="5122" max="5128" width="17" style="650" customWidth="1"/>
    <col min="5129" max="5376" width="7.125" style="650"/>
    <col min="5377" max="5377" width="12.375" style="650" customWidth="1"/>
    <col min="5378" max="5384" width="17" style="650" customWidth="1"/>
    <col min="5385" max="5632" width="7.125" style="650"/>
    <col min="5633" max="5633" width="12.375" style="650" customWidth="1"/>
    <col min="5634" max="5640" width="17" style="650" customWidth="1"/>
    <col min="5641" max="5888" width="7.125" style="650"/>
    <col min="5889" max="5889" width="12.375" style="650" customWidth="1"/>
    <col min="5890" max="5896" width="17" style="650" customWidth="1"/>
    <col min="5897" max="6144" width="7.125" style="650"/>
    <col min="6145" max="6145" width="12.375" style="650" customWidth="1"/>
    <col min="6146" max="6152" width="17" style="650" customWidth="1"/>
    <col min="6153" max="6400" width="7.125" style="650"/>
    <col min="6401" max="6401" width="12.375" style="650" customWidth="1"/>
    <col min="6402" max="6408" width="17" style="650" customWidth="1"/>
    <col min="6409" max="6656" width="7.125" style="650"/>
    <col min="6657" max="6657" width="12.375" style="650" customWidth="1"/>
    <col min="6658" max="6664" width="17" style="650" customWidth="1"/>
    <col min="6665" max="6912" width="7.125" style="650"/>
    <col min="6913" max="6913" width="12.375" style="650" customWidth="1"/>
    <col min="6914" max="6920" width="17" style="650" customWidth="1"/>
    <col min="6921" max="7168" width="7.125" style="650"/>
    <col min="7169" max="7169" width="12.375" style="650" customWidth="1"/>
    <col min="7170" max="7176" width="17" style="650" customWidth="1"/>
    <col min="7177" max="7424" width="7.125" style="650"/>
    <col min="7425" max="7425" width="12.375" style="650" customWidth="1"/>
    <col min="7426" max="7432" width="17" style="650" customWidth="1"/>
    <col min="7433" max="7680" width="7.125" style="650"/>
    <col min="7681" max="7681" width="12.375" style="650" customWidth="1"/>
    <col min="7682" max="7688" width="17" style="650" customWidth="1"/>
    <col min="7689" max="7936" width="7.125" style="650"/>
    <col min="7937" max="7937" width="12.375" style="650" customWidth="1"/>
    <col min="7938" max="7944" width="17" style="650" customWidth="1"/>
    <col min="7945" max="8192" width="7.125" style="650"/>
    <col min="8193" max="8193" width="12.375" style="650" customWidth="1"/>
    <col min="8194" max="8200" width="17" style="650" customWidth="1"/>
    <col min="8201" max="8448" width="7.125" style="650"/>
    <col min="8449" max="8449" width="12.375" style="650" customWidth="1"/>
    <col min="8450" max="8456" width="17" style="650" customWidth="1"/>
    <col min="8457" max="8704" width="7.125" style="650"/>
    <col min="8705" max="8705" width="12.375" style="650" customWidth="1"/>
    <col min="8706" max="8712" width="17" style="650" customWidth="1"/>
    <col min="8713" max="8960" width="7.125" style="650"/>
    <col min="8961" max="8961" width="12.375" style="650" customWidth="1"/>
    <col min="8962" max="8968" width="17" style="650" customWidth="1"/>
    <col min="8969" max="9216" width="7.125" style="650"/>
    <col min="9217" max="9217" width="12.375" style="650" customWidth="1"/>
    <col min="9218" max="9224" width="17" style="650" customWidth="1"/>
    <col min="9225" max="9472" width="7.125" style="650"/>
    <col min="9473" max="9473" width="12.375" style="650" customWidth="1"/>
    <col min="9474" max="9480" width="17" style="650" customWidth="1"/>
    <col min="9481" max="9728" width="7.125" style="650"/>
    <col min="9729" max="9729" width="12.375" style="650" customWidth="1"/>
    <col min="9730" max="9736" width="17" style="650" customWidth="1"/>
    <col min="9737" max="9984" width="7.125" style="650"/>
    <col min="9985" max="9985" width="12.375" style="650" customWidth="1"/>
    <col min="9986" max="9992" width="17" style="650" customWidth="1"/>
    <col min="9993" max="10240" width="7.125" style="650"/>
    <col min="10241" max="10241" width="12.375" style="650" customWidth="1"/>
    <col min="10242" max="10248" width="17" style="650" customWidth="1"/>
    <col min="10249" max="10496" width="7.125" style="650"/>
    <col min="10497" max="10497" width="12.375" style="650" customWidth="1"/>
    <col min="10498" max="10504" width="17" style="650" customWidth="1"/>
    <col min="10505" max="10752" width="7.125" style="650"/>
    <col min="10753" max="10753" width="12.375" style="650" customWidth="1"/>
    <col min="10754" max="10760" width="17" style="650" customWidth="1"/>
    <col min="10761" max="11008" width="7.125" style="650"/>
    <col min="11009" max="11009" width="12.375" style="650" customWidth="1"/>
    <col min="11010" max="11016" width="17" style="650" customWidth="1"/>
    <col min="11017" max="11264" width="7.125" style="650"/>
    <col min="11265" max="11265" width="12.375" style="650" customWidth="1"/>
    <col min="11266" max="11272" width="17" style="650" customWidth="1"/>
    <col min="11273" max="11520" width="7.125" style="650"/>
    <col min="11521" max="11521" width="12.375" style="650" customWidth="1"/>
    <col min="11522" max="11528" width="17" style="650" customWidth="1"/>
    <col min="11529" max="11776" width="7.125" style="650"/>
    <col min="11777" max="11777" width="12.375" style="650" customWidth="1"/>
    <col min="11778" max="11784" width="17" style="650" customWidth="1"/>
    <col min="11785" max="12032" width="7.125" style="650"/>
    <col min="12033" max="12033" width="12.375" style="650" customWidth="1"/>
    <col min="12034" max="12040" width="17" style="650" customWidth="1"/>
    <col min="12041" max="12288" width="7.125" style="650"/>
    <col min="12289" max="12289" width="12.375" style="650" customWidth="1"/>
    <col min="12290" max="12296" width="17" style="650" customWidth="1"/>
    <col min="12297" max="12544" width="7.125" style="650"/>
    <col min="12545" max="12545" width="12.375" style="650" customWidth="1"/>
    <col min="12546" max="12552" width="17" style="650" customWidth="1"/>
    <col min="12553" max="12800" width="7.125" style="650"/>
    <col min="12801" max="12801" width="12.375" style="650" customWidth="1"/>
    <col min="12802" max="12808" width="17" style="650" customWidth="1"/>
    <col min="12809" max="13056" width="7.125" style="650"/>
    <col min="13057" max="13057" width="12.375" style="650" customWidth="1"/>
    <col min="13058" max="13064" width="17" style="650" customWidth="1"/>
    <col min="13065" max="13312" width="7.125" style="650"/>
    <col min="13313" max="13313" width="12.375" style="650" customWidth="1"/>
    <col min="13314" max="13320" width="17" style="650" customWidth="1"/>
    <col min="13321" max="13568" width="7.125" style="650"/>
    <col min="13569" max="13569" width="12.375" style="650" customWidth="1"/>
    <col min="13570" max="13576" width="17" style="650" customWidth="1"/>
    <col min="13577" max="13824" width="7.125" style="650"/>
    <col min="13825" max="13825" width="12.375" style="650" customWidth="1"/>
    <col min="13826" max="13832" width="17" style="650" customWidth="1"/>
    <col min="13833" max="14080" width="7.125" style="650"/>
    <col min="14081" max="14081" width="12.375" style="650" customWidth="1"/>
    <col min="14082" max="14088" width="17" style="650" customWidth="1"/>
    <col min="14089" max="14336" width="7.125" style="650"/>
    <col min="14337" max="14337" width="12.375" style="650" customWidth="1"/>
    <col min="14338" max="14344" width="17" style="650" customWidth="1"/>
    <col min="14345" max="14592" width="7.125" style="650"/>
    <col min="14593" max="14593" width="12.375" style="650" customWidth="1"/>
    <col min="14594" max="14600" width="17" style="650" customWidth="1"/>
    <col min="14601" max="14848" width="7.125" style="650"/>
    <col min="14849" max="14849" width="12.375" style="650" customWidth="1"/>
    <col min="14850" max="14856" width="17" style="650" customWidth="1"/>
    <col min="14857" max="15104" width="7.125" style="650"/>
    <col min="15105" max="15105" width="12.375" style="650" customWidth="1"/>
    <col min="15106" max="15112" width="17" style="650" customWidth="1"/>
    <col min="15113" max="15360" width="7.125" style="650"/>
    <col min="15361" max="15361" width="12.375" style="650" customWidth="1"/>
    <col min="15362" max="15368" width="17" style="650" customWidth="1"/>
    <col min="15369" max="15616" width="7.125" style="650"/>
    <col min="15617" max="15617" width="12.375" style="650" customWidth="1"/>
    <col min="15618" max="15624" width="17" style="650" customWidth="1"/>
    <col min="15625" max="15872" width="7.125" style="650"/>
    <col min="15873" max="15873" width="12.375" style="650" customWidth="1"/>
    <col min="15874" max="15880" width="17" style="650" customWidth="1"/>
    <col min="15881" max="16128" width="7.125" style="650"/>
    <col min="16129" max="16129" width="12.375" style="650" customWidth="1"/>
    <col min="16130" max="16136" width="17" style="650" customWidth="1"/>
    <col min="16137" max="16384" width="7.125" style="650"/>
  </cols>
  <sheetData>
    <row r="1" spans="1:12" s="646" customFormat="1" ht="35.450000000000003" customHeight="1" thickBot="1">
      <c r="A1" s="640" t="s">
        <v>1354</v>
      </c>
      <c r="B1" s="641"/>
      <c r="C1" s="642"/>
      <c r="D1" s="643"/>
      <c r="E1" s="644"/>
      <c r="F1" s="640" t="s">
        <v>846</v>
      </c>
      <c r="G1" s="2153" t="s">
        <v>1355</v>
      </c>
      <c r="H1" s="2154"/>
      <c r="I1" s="107" t="s">
        <v>62</v>
      </c>
      <c r="J1" s="644"/>
      <c r="K1" s="644"/>
      <c r="L1" s="644"/>
    </row>
    <row r="2" spans="1:12" s="646" customFormat="1" ht="20.45" customHeight="1" thickBot="1">
      <c r="A2" s="640" t="s">
        <v>1356</v>
      </c>
      <c r="B2" s="580" t="s">
        <v>1357</v>
      </c>
      <c r="C2" s="647"/>
      <c r="D2" s="648"/>
      <c r="E2" s="649"/>
      <c r="F2" s="640" t="s">
        <v>804</v>
      </c>
      <c r="G2" s="2155" t="s">
        <v>1409</v>
      </c>
      <c r="H2" s="2156"/>
      <c r="I2" s="644"/>
      <c r="J2" s="644"/>
      <c r="K2" s="644"/>
      <c r="L2" s="644"/>
    </row>
    <row r="3" spans="1:12" s="645" customFormat="1" ht="54" customHeight="1">
      <c r="A3" s="2157" t="s">
        <v>1410</v>
      </c>
      <c r="B3" s="2157"/>
      <c r="C3" s="2157"/>
      <c r="D3" s="2157"/>
      <c r="E3" s="2157"/>
      <c r="F3" s="2157"/>
      <c r="G3" s="2157"/>
      <c r="H3" s="2157"/>
      <c r="I3" s="107"/>
    </row>
    <row r="4" spans="1:12" ht="24" customHeight="1" thickBot="1">
      <c r="A4" s="2158" t="s">
        <v>1411</v>
      </c>
      <c r="B4" s="2158"/>
      <c r="C4" s="2158"/>
      <c r="D4" s="2158"/>
      <c r="E4" s="2158"/>
      <c r="F4" s="2158"/>
      <c r="G4" s="2158"/>
      <c r="H4" s="2158"/>
      <c r="I4" s="645"/>
      <c r="J4" s="645"/>
      <c r="K4" s="645"/>
      <c r="L4" s="645"/>
    </row>
    <row r="5" spans="1:12" s="652" customFormat="1" ht="21.95" customHeight="1">
      <c r="A5" s="2159" t="s">
        <v>1412</v>
      </c>
      <c r="B5" s="2161" t="s">
        <v>1291</v>
      </c>
      <c r="C5" s="2163" t="s">
        <v>1413</v>
      </c>
      <c r="D5" s="2164"/>
      <c r="E5" s="2165"/>
      <c r="F5" s="2164" t="s">
        <v>1414</v>
      </c>
      <c r="G5" s="2164"/>
      <c r="H5" s="2164"/>
      <c r="I5" s="651"/>
      <c r="J5" s="651"/>
      <c r="K5" s="651"/>
      <c r="L5" s="651"/>
    </row>
    <row r="6" spans="1:12" s="652" customFormat="1" ht="21.95" customHeight="1" thickBot="1">
      <c r="A6" s="2160"/>
      <c r="B6" s="2162"/>
      <c r="C6" s="653" t="s">
        <v>1370</v>
      </c>
      <c r="D6" s="654" t="s">
        <v>1415</v>
      </c>
      <c r="E6" s="655" t="s">
        <v>1400</v>
      </c>
      <c r="F6" s="654" t="s">
        <v>1370</v>
      </c>
      <c r="G6" s="654" t="s">
        <v>1415</v>
      </c>
      <c r="H6" s="656" t="s">
        <v>1400</v>
      </c>
      <c r="I6" s="651"/>
      <c r="J6" s="651"/>
      <c r="K6" s="651"/>
      <c r="L6" s="651"/>
    </row>
    <row r="7" spans="1:12" s="662" customFormat="1" ht="63.6" customHeight="1">
      <c r="A7" s="657" t="s">
        <v>1291</v>
      </c>
      <c r="B7" s="658">
        <v>4</v>
      </c>
      <c r="C7" s="659">
        <v>4</v>
      </c>
      <c r="D7" s="659">
        <v>0</v>
      </c>
      <c r="E7" s="659">
        <v>4</v>
      </c>
      <c r="F7" s="659">
        <v>0</v>
      </c>
      <c r="G7" s="659">
        <v>0</v>
      </c>
      <c r="H7" s="660">
        <v>0</v>
      </c>
      <c r="I7" s="661"/>
      <c r="J7" s="661"/>
      <c r="K7" s="661"/>
      <c r="L7" s="661"/>
    </row>
    <row r="8" spans="1:12" s="662" customFormat="1" ht="63.6" customHeight="1">
      <c r="A8" s="663" t="s">
        <v>1416</v>
      </c>
      <c r="B8" s="664">
        <v>2</v>
      </c>
      <c r="C8" s="665">
        <v>2</v>
      </c>
      <c r="D8" s="665">
        <v>0</v>
      </c>
      <c r="E8" s="665">
        <v>2</v>
      </c>
      <c r="F8" s="665">
        <v>0</v>
      </c>
      <c r="G8" s="665">
        <v>0</v>
      </c>
      <c r="H8" s="666">
        <v>0</v>
      </c>
      <c r="I8" s="661"/>
      <c r="J8" s="661"/>
      <c r="K8" s="661"/>
      <c r="L8" s="661"/>
    </row>
    <row r="9" spans="1:12" s="662" customFormat="1" ht="63.6" customHeight="1" thickBot="1">
      <c r="A9" s="667" t="s">
        <v>1417</v>
      </c>
      <c r="B9" s="668">
        <v>2</v>
      </c>
      <c r="C9" s="669">
        <v>2</v>
      </c>
      <c r="D9" s="669">
        <v>0</v>
      </c>
      <c r="E9" s="669">
        <v>2</v>
      </c>
      <c r="F9" s="669">
        <v>0</v>
      </c>
      <c r="G9" s="669">
        <v>0</v>
      </c>
      <c r="H9" s="670">
        <v>0</v>
      </c>
      <c r="I9" s="661"/>
      <c r="J9" s="661"/>
      <c r="K9" s="661"/>
      <c r="L9" s="661"/>
    </row>
    <row r="10" spans="1:12" ht="16.5">
      <c r="A10" s="604" t="s">
        <v>878</v>
      </c>
      <c r="B10" s="584" t="s">
        <v>1377</v>
      </c>
      <c r="C10" s="645"/>
      <c r="D10" s="604" t="s">
        <v>1378</v>
      </c>
      <c r="E10" s="645"/>
      <c r="F10" s="619" t="s">
        <v>1379</v>
      </c>
      <c r="G10" s="645"/>
      <c r="H10" s="620"/>
      <c r="I10" s="645"/>
      <c r="J10" s="645"/>
      <c r="K10" s="645"/>
      <c r="L10" s="645"/>
    </row>
    <row r="11" spans="1:12" ht="16.5">
      <c r="A11" s="585"/>
      <c r="B11" s="585"/>
      <c r="C11" s="605"/>
      <c r="D11" s="585" t="s">
        <v>1381</v>
      </c>
      <c r="E11" s="645"/>
      <c r="F11" s="585"/>
      <c r="G11" s="585"/>
      <c r="H11" s="584"/>
      <c r="I11" s="645"/>
      <c r="J11" s="645"/>
      <c r="K11" s="645"/>
      <c r="L11" s="645"/>
    </row>
    <row r="12" spans="1:12" ht="16.5">
      <c r="A12" s="604"/>
      <c r="B12" s="585"/>
      <c r="C12" s="605"/>
      <c r="D12" s="605"/>
      <c r="E12" s="605"/>
      <c r="F12" s="585"/>
      <c r="G12" s="645"/>
      <c r="H12" s="585"/>
      <c r="I12" s="645"/>
      <c r="J12" s="645"/>
      <c r="K12" s="645"/>
      <c r="L12" s="645"/>
    </row>
    <row r="13" spans="1:12" ht="16.5">
      <c r="A13" s="585" t="s">
        <v>1390</v>
      </c>
      <c r="B13" s="585"/>
      <c r="C13" s="585"/>
      <c r="D13" s="605"/>
      <c r="E13" s="605"/>
      <c r="F13" s="605"/>
      <c r="H13" s="607" t="s">
        <v>1380</v>
      </c>
      <c r="I13" s="645"/>
      <c r="J13" s="645"/>
      <c r="K13" s="645"/>
      <c r="L13" s="645"/>
    </row>
    <row r="14" spans="1:12" ht="34.5" customHeight="1">
      <c r="A14" s="2152" t="s">
        <v>1418</v>
      </c>
      <c r="B14" s="2108"/>
      <c r="C14" s="2108"/>
      <c r="D14" s="2108"/>
      <c r="E14" s="2108"/>
      <c r="F14" s="2108"/>
      <c r="G14" s="2108"/>
      <c r="H14" s="2108"/>
      <c r="I14" s="2108"/>
      <c r="J14" s="2108"/>
      <c r="K14" s="2108"/>
      <c r="L14" s="2108"/>
    </row>
    <row r="15" spans="1:12" ht="16.5">
      <c r="A15" s="2109" t="s">
        <v>1419</v>
      </c>
      <c r="B15" s="2109"/>
      <c r="C15" s="2109"/>
      <c r="D15" s="2109"/>
      <c r="E15" s="2109"/>
      <c r="F15" s="2109"/>
      <c r="G15" s="2109"/>
      <c r="H15" s="2109"/>
      <c r="I15" s="645"/>
      <c r="J15" s="645"/>
      <c r="K15" s="645"/>
      <c r="L15" s="645"/>
    </row>
  </sheetData>
  <mergeCells count="10">
    <mergeCell ref="A14:L14"/>
    <mergeCell ref="A15:H15"/>
    <mergeCell ref="G1:H1"/>
    <mergeCell ref="G2:H2"/>
    <mergeCell ref="A3:H3"/>
    <mergeCell ref="A4:H4"/>
    <mergeCell ref="A5:A6"/>
    <mergeCell ref="B5:B6"/>
    <mergeCell ref="C5:E5"/>
    <mergeCell ref="F5:H5"/>
  </mergeCells>
  <phoneticPr fontId="4" type="noConversion"/>
  <hyperlinks>
    <hyperlink ref="I1" location="預告統計資料發布時間表!A1" display="回發布時間表" xr:uid="{7DB7349A-8594-45C0-A753-648E6030A6A2}"/>
  </hyperlinks>
  <printOptions horizontalCentered="1"/>
  <pageMargins left="0.74803149606299213" right="0" top="1.1023622047244095" bottom="0.59055118110236227" header="0.31496062992125984" footer="0.31496062992125984"/>
  <pageSetup paperSize="9" orientation="landscape" r:id="rId1"/>
  <headerFooter alignWithMargins="0"/>
  <drawing r:id="rId2"/>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68A23-77D8-409F-B391-9D7F61ED5FB3}">
  <dimension ref="A1:L16"/>
  <sheetViews>
    <sheetView view="pageBreakPreview" zoomScaleNormal="100" zoomScaleSheetLayoutView="100" workbookViewId="0">
      <selection activeCell="I1" sqref="I1"/>
    </sheetView>
  </sheetViews>
  <sheetFormatPr defaultColWidth="7.125" defaultRowHeight="12"/>
  <cols>
    <col min="1" max="1" width="12.375" style="650" customWidth="1"/>
    <col min="2" max="8" width="16.125" style="650" customWidth="1"/>
    <col min="9" max="256" width="7.125" style="650"/>
    <col min="257" max="257" width="12.375" style="650" customWidth="1"/>
    <col min="258" max="264" width="16.125" style="650" customWidth="1"/>
    <col min="265" max="512" width="7.125" style="650"/>
    <col min="513" max="513" width="12.375" style="650" customWidth="1"/>
    <col min="514" max="520" width="16.125" style="650" customWidth="1"/>
    <col min="521" max="768" width="7.125" style="650"/>
    <col min="769" max="769" width="12.375" style="650" customWidth="1"/>
    <col min="770" max="776" width="16.125" style="650" customWidth="1"/>
    <col min="777" max="1024" width="7.125" style="650"/>
    <col min="1025" max="1025" width="12.375" style="650" customWidth="1"/>
    <col min="1026" max="1032" width="16.125" style="650" customWidth="1"/>
    <col min="1033" max="1280" width="7.125" style="650"/>
    <col min="1281" max="1281" width="12.375" style="650" customWidth="1"/>
    <col min="1282" max="1288" width="16.125" style="650" customWidth="1"/>
    <col min="1289" max="1536" width="7.125" style="650"/>
    <col min="1537" max="1537" width="12.375" style="650" customWidth="1"/>
    <col min="1538" max="1544" width="16.125" style="650" customWidth="1"/>
    <col min="1545" max="1792" width="7.125" style="650"/>
    <col min="1793" max="1793" width="12.375" style="650" customWidth="1"/>
    <col min="1794" max="1800" width="16.125" style="650" customWidth="1"/>
    <col min="1801" max="2048" width="7.125" style="650"/>
    <col min="2049" max="2049" width="12.375" style="650" customWidth="1"/>
    <col min="2050" max="2056" width="16.125" style="650" customWidth="1"/>
    <col min="2057" max="2304" width="7.125" style="650"/>
    <col min="2305" max="2305" width="12.375" style="650" customWidth="1"/>
    <col min="2306" max="2312" width="16.125" style="650" customWidth="1"/>
    <col min="2313" max="2560" width="7.125" style="650"/>
    <col min="2561" max="2561" width="12.375" style="650" customWidth="1"/>
    <col min="2562" max="2568" width="16.125" style="650" customWidth="1"/>
    <col min="2569" max="2816" width="7.125" style="650"/>
    <col min="2817" max="2817" width="12.375" style="650" customWidth="1"/>
    <col min="2818" max="2824" width="16.125" style="650" customWidth="1"/>
    <col min="2825" max="3072" width="7.125" style="650"/>
    <col min="3073" max="3073" width="12.375" style="650" customWidth="1"/>
    <col min="3074" max="3080" width="16.125" style="650" customWidth="1"/>
    <col min="3081" max="3328" width="7.125" style="650"/>
    <col min="3329" max="3329" width="12.375" style="650" customWidth="1"/>
    <col min="3330" max="3336" width="16.125" style="650" customWidth="1"/>
    <col min="3337" max="3584" width="7.125" style="650"/>
    <col min="3585" max="3585" width="12.375" style="650" customWidth="1"/>
    <col min="3586" max="3592" width="16.125" style="650" customWidth="1"/>
    <col min="3593" max="3840" width="7.125" style="650"/>
    <col min="3841" max="3841" width="12.375" style="650" customWidth="1"/>
    <col min="3842" max="3848" width="16.125" style="650" customWidth="1"/>
    <col min="3849" max="4096" width="7.125" style="650"/>
    <col min="4097" max="4097" width="12.375" style="650" customWidth="1"/>
    <col min="4098" max="4104" width="16.125" style="650" customWidth="1"/>
    <col min="4105" max="4352" width="7.125" style="650"/>
    <col min="4353" max="4353" width="12.375" style="650" customWidth="1"/>
    <col min="4354" max="4360" width="16.125" style="650" customWidth="1"/>
    <col min="4361" max="4608" width="7.125" style="650"/>
    <col min="4609" max="4609" width="12.375" style="650" customWidth="1"/>
    <col min="4610" max="4616" width="16.125" style="650" customWidth="1"/>
    <col min="4617" max="4864" width="7.125" style="650"/>
    <col min="4865" max="4865" width="12.375" style="650" customWidth="1"/>
    <col min="4866" max="4872" width="16.125" style="650" customWidth="1"/>
    <col min="4873" max="5120" width="7.125" style="650"/>
    <col min="5121" max="5121" width="12.375" style="650" customWidth="1"/>
    <col min="5122" max="5128" width="16.125" style="650" customWidth="1"/>
    <col min="5129" max="5376" width="7.125" style="650"/>
    <col min="5377" max="5377" width="12.375" style="650" customWidth="1"/>
    <col min="5378" max="5384" width="16.125" style="650" customWidth="1"/>
    <col min="5385" max="5632" width="7.125" style="650"/>
    <col min="5633" max="5633" width="12.375" style="650" customWidth="1"/>
    <col min="5634" max="5640" width="16.125" style="650" customWidth="1"/>
    <col min="5641" max="5888" width="7.125" style="650"/>
    <col min="5889" max="5889" width="12.375" style="650" customWidth="1"/>
    <col min="5890" max="5896" width="16.125" style="650" customWidth="1"/>
    <col min="5897" max="6144" width="7.125" style="650"/>
    <col min="6145" max="6145" width="12.375" style="650" customWidth="1"/>
    <col min="6146" max="6152" width="16.125" style="650" customWidth="1"/>
    <col min="6153" max="6400" width="7.125" style="650"/>
    <col min="6401" max="6401" width="12.375" style="650" customWidth="1"/>
    <col min="6402" max="6408" width="16.125" style="650" customWidth="1"/>
    <col min="6409" max="6656" width="7.125" style="650"/>
    <col min="6657" max="6657" width="12.375" style="650" customWidth="1"/>
    <col min="6658" max="6664" width="16.125" style="650" customWidth="1"/>
    <col min="6665" max="6912" width="7.125" style="650"/>
    <col min="6913" max="6913" width="12.375" style="650" customWidth="1"/>
    <col min="6914" max="6920" width="16.125" style="650" customWidth="1"/>
    <col min="6921" max="7168" width="7.125" style="650"/>
    <col min="7169" max="7169" width="12.375" style="650" customWidth="1"/>
    <col min="7170" max="7176" width="16.125" style="650" customWidth="1"/>
    <col min="7177" max="7424" width="7.125" style="650"/>
    <col min="7425" max="7425" width="12.375" style="650" customWidth="1"/>
    <col min="7426" max="7432" width="16.125" style="650" customWidth="1"/>
    <col min="7433" max="7680" width="7.125" style="650"/>
    <col min="7681" max="7681" width="12.375" style="650" customWidth="1"/>
    <col min="7682" max="7688" width="16.125" style="650" customWidth="1"/>
    <col min="7689" max="7936" width="7.125" style="650"/>
    <col min="7937" max="7937" width="12.375" style="650" customWidth="1"/>
    <col min="7938" max="7944" width="16.125" style="650" customWidth="1"/>
    <col min="7945" max="8192" width="7.125" style="650"/>
    <col min="8193" max="8193" width="12.375" style="650" customWidth="1"/>
    <col min="8194" max="8200" width="16.125" style="650" customWidth="1"/>
    <col min="8201" max="8448" width="7.125" style="650"/>
    <col min="8449" max="8449" width="12.375" style="650" customWidth="1"/>
    <col min="8450" max="8456" width="16.125" style="650" customWidth="1"/>
    <col min="8457" max="8704" width="7.125" style="650"/>
    <col min="8705" max="8705" width="12.375" style="650" customWidth="1"/>
    <col min="8706" max="8712" width="16.125" style="650" customWidth="1"/>
    <col min="8713" max="8960" width="7.125" style="650"/>
    <col min="8961" max="8961" width="12.375" style="650" customWidth="1"/>
    <col min="8962" max="8968" width="16.125" style="650" customWidth="1"/>
    <col min="8969" max="9216" width="7.125" style="650"/>
    <col min="9217" max="9217" width="12.375" style="650" customWidth="1"/>
    <col min="9218" max="9224" width="16.125" style="650" customWidth="1"/>
    <col min="9225" max="9472" width="7.125" style="650"/>
    <col min="9473" max="9473" width="12.375" style="650" customWidth="1"/>
    <col min="9474" max="9480" width="16.125" style="650" customWidth="1"/>
    <col min="9481" max="9728" width="7.125" style="650"/>
    <col min="9729" max="9729" width="12.375" style="650" customWidth="1"/>
    <col min="9730" max="9736" width="16.125" style="650" customWidth="1"/>
    <col min="9737" max="9984" width="7.125" style="650"/>
    <col min="9985" max="9985" width="12.375" style="650" customWidth="1"/>
    <col min="9986" max="9992" width="16.125" style="650" customWidth="1"/>
    <col min="9993" max="10240" width="7.125" style="650"/>
    <col min="10241" max="10241" width="12.375" style="650" customWidth="1"/>
    <col min="10242" max="10248" width="16.125" style="650" customWidth="1"/>
    <col min="10249" max="10496" width="7.125" style="650"/>
    <col min="10497" max="10497" width="12.375" style="650" customWidth="1"/>
    <col min="10498" max="10504" width="16.125" style="650" customWidth="1"/>
    <col min="10505" max="10752" width="7.125" style="650"/>
    <col min="10753" max="10753" width="12.375" style="650" customWidth="1"/>
    <col min="10754" max="10760" width="16.125" style="650" customWidth="1"/>
    <col min="10761" max="11008" width="7.125" style="650"/>
    <col min="11009" max="11009" width="12.375" style="650" customWidth="1"/>
    <col min="11010" max="11016" width="16.125" style="650" customWidth="1"/>
    <col min="11017" max="11264" width="7.125" style="650"/>
    <col min="11265" max="11265" width="12.375" style="650" customWidth="1"/>
    <col min="11266" max="11272" width="16.125" style="650" customWidth="1"/>
    <col min="11273" max="11520" width="7.125" style="650"/>
    <col min="11521" max="11521" width="12.375" style="650" customWidth="1"/>
    <col min="11522" max="11528" width="16.125" style="650" customWidth="1"/>
    <col min="11529" max="11776" width="7.125" style="650"/>
    <col min="11777" max="11777" width="12.375" style="650" customWidth="1"/>
    <col min="11778" max="11784" width="16.125" style="650" customWidth="1"/>
    <col min="11785" max="12032" width="7.125" style="650"/>
    <col min="12033" max="12033" width="12.375" style="650" customWidth="1"/>
    <col min="12034" max="12040" width="16.125" style="650" customWidth="1"/>
    <col min="12041" max="12288" width="7.125" style="650"/>
    <col min="12289" max="12289" width="12.375" style="650" customWidth="1"/>
    <col min="12290" max="12296" width="16.125" style="650" customWidth="1"/>
    <col min="12297" max="12544" width="7.125" style="650"/>
    <col min="12545" max="12545" width="12.375" style="650" customWidth="1"/>
    <col min="12546" max="12552" width="16.125" style="650" customWidth="1"/>
    <col min="12553" max="12800" width="7.125" style="650"/>
    <col min="12801" max="12801" width="12.375" style="650" customWidth="1"/>
    <col min="12802" max="12808" width="16.125" style="650" customWidth="1"/>
    <col min="12809" max="13056" width="7.125" style="650"/>
    <col min="13057" max="13057" width="12.375" style="650" customWidth="1"/>
    <col min="13058" max="13064" width="16.125" style="650" customWidth="1"/>
    <col min="13065" max="13312" width="7.125" style="650"/>
    <col min="13313" max="13313" width="12.375" style="650" customWidth="1"/>
    <col min="13314" max="13320" width="16.125" style="650" customWidth="1"/>
    <col min="13321" max="13568" width="7.125" style="650"/>
    <col min="13569" max="13569" width="12.375" style="650" customWidth="1"/>
    <col min="13570" max="13576" width="16.125" style="650" customWidth="1"/>
    <col min="13577" max="13824" width="7.125" style="650"/>
    <col min="13825" max="13825" width="12.375" style="650" customWidth="1"/>
    <col min="13826" max="13832" width="16.125" style="650" customWidth="1"/>
    <col min="13833" max="14080" width="7.125" style="650"/>
    <col min="14081" max="14081" width="12.375" style="650" customWidth="1"/>
    <col min="14082" max="14088" width="16.125" style="650" customWidth="1"/>
    <col min="14089" max="14336" width="7.125" style="650"/>
    <col min="14337" max="14337" width="12.375" style="650" customWidth="1"/>
    <col min="14338" max="14344" width="16.125" style="650" customWidth="1"/>
    <col min="14345" max="14592" width="7.125" style="650"/>
    <col min="14593" max="14593" width="12.375" style="650" customWidth="1"/>
    <col min="14594" max="14600" width="16.125" style="650" customWidth="1"/>
    <col min="14601" max="14848" width="7.125" style="650"/>
    <col min="14849" max="14849" width="12.375" style="650" customWidth="1"/>
    <col min="14850" max="14856" width="16.125" style="650" customWidth="1"/>
    <col min="14857" max="15104" width="7.125" style="650"/>
    <col min="15105" max="15105" width="12.375" style="650" customWidth="1"/>
    <col min="15106" max="15112" width="16.125" style="650" customWidth="1"/>
    <col min="15113" max="15360" width="7.125" style="650"/>
    <col min="15361" max="15361" width="12.375" style="650" customWidth="1"/>
    <col min="15362" max="15368" width="16.125" style="650" customWidth="1"/>
    <col min="15369" max="15616" width="7.125" style="650"/>
    <col min="15617" max="15617" width="12.375" style="650" customWidth="1"/>
    <col min="15618" max="15624" width="16.125" style="650" customWidth="1"/>
    <col min="15625" max="15872" width="7.125" style="650"/>
    <col min="15873" max="15873" width="12.375" style="650" customWidth="1"/>
    <col min="15874" max="15880" width="16.125" style="650" customWidth="1"/>
    <col min="15881" max="16128" width="7.125" style="650"/>
    <col min="16129" max="16129" width="12.375" style="650" customWidth="1"/>
    <col min="16130" max="16136" width="16.125" style="650" customWidth="1"/>
    <col min="16137" max="16384" width="7.125" style="650"/>
  </cols>
  <sheetData>
    <row r="1" spans="1:12" s="646" customFormat="1" ht="33" customHeight="1" thickBot="1">
      <c r="A1" s="640" t="s">
        <v>1420</v>
      </c>
      <c r="B1" s="641"/>
      <c r="C1" s="642"/>
      <c r="D1" s="643"/>
      <c r="F1" s="640" t="s">
        <v>846</v>
      </c>
      <c r="G1" s="2153" t="s">
        <v>1355</v>
      </c>
      <c r="H1" s="2167"/>
      <c r="I1" s="107" t="s">
        <v>62</v>
      </c>
    </row>
    <row r="2" spans="1:12" s="646" customFormat="1" ht="18" customHeight="1" thickBot="1">
      <c r="A2" s="640" t="s">
        <v>1356</v>
      </c>
      <c r="B2" s="671" t="s">
        <v>1357</v>
      </c>
      <c r="C2" s="647"/>
      <c r="D2" s="648"/>
      <c r="E2" s="672"/>
      <c r="F2" s="640" t="s">
        <v>804</v>
      </c>
      <c r="G2" s="2155" t="s">
        <v>1421</v>
      </c>
      <c r="H2" s="2167"/>
    </row>
    <row r="3" spans="1:12" ht="54" customHeight="1">
      <c r="A3" s="2168" t="s">
        <v>1422</v>
      </c>
      <c r="B3" s="2169"/>
      <c r="C3" s="2169"/>
      <c r="D3" s="2169"/>
      <c r="E3" s="2169"/>
      <c r="F3" s="2169"/>
      <c r="G3" s="2169"/>
      <c r="H3" s="2169"/>
    </row>
    <row r="4" spans="1:12" ht="24" customHeight="1" thickBot="1">
      <c r="A4" s="2158" t="s">
        <v>1423</v>
      </c>
      <c r="B4" s="2158"/>
      <c r="C4" s="2158"/>
      <c r="D4" s="2158"/>
      <c r="E4" s="2158"/>
      <c r="F4" s="2158"/>
      <c r="G4" s="2158"/>
      <c r="H4" s="2158"/>
    </row>
    <row r="5" spans="1:12" s="652" customFormat="1" ht="21.95" customHeight="1">
      <c r="A5" s="2159" t="s">
        <v>1412</v>
      </c>
      <c r="B5" s="2161" t="s">
        <v>1291</v>
      </c>
      <c r="C5" s="2163" t="s">
        <v>1413</v>
      </c>
      <c r="D5" s="2164"/>
      <c r="E5" s="2165"/>
      <c r="F5" s="2164" t="s">
        <v>1414</v>
      </c>
      <c r="G5" s="2164"/>
      <c r="H5" s="2164"/>
    </row>
    <row r="6" spans="1:12" s="652" customFormat="1" ht="21.95" customHeight="1" thickBot="1">
      <c r="A6" s="2160"/>
      <c r="B6" s="2162"/>
      <c r="C6" s="653" t="s">
        <v>1370</v>
      </c>
      <c r="D6" s="654" t="s">
        <v>1415</v>
      </c>
      <c r="E6" s="655" t="s">
        <v>1400</v>
      </c>
      <c r="F6" s="654" t="s">
        <v>1370</v>
      </c>
      <c r="G6" s="654" t="s">
        <v>1415</v>
      </c>
      <c r="H6" s="656" t="s">
        <v>1400</v>
      </c>
    </row>
    <row r="7" spans="1:12" s="662" customFormat="1" ht="87.6" customHeight="1">
      <c r="A7" s="657" t="s">
        <v>1291</v>
      </c>
      <c r="B7" s="673">
        <v>0</v>
      </c>
      <c r="C7" s="674">
        <v>0</v>
      </c>
      <c r="D7" s="674">
        <v>0</v>
      </c>
      <c r="E7" s="674">
        <v>0</v>
      </c>
      <c r="F7" s="674">
        <v>0</v>
      </c>
      <c r="G7" s="674">
        <v>0</v>
      </c>
      <c r="H7" s="675">
        <v>0</v>
      </c>
    </row>
    <row r="8" spans="1:12" s="662" customFormat="1" ht="64.150000000000006" customHeight="1">
      <c r="A8" s="663" t="s">
        <v>1416</v>
      </c>
      <c r="B8" s="676">
        <v>0</v>
      </c>
      <c r="C8" s="677">
        <v>0</v>
      </c>
      <c r="D8" s="677">
        <v>0</v>
      </c>
      <c r="E8" s="677">
        <v>0</v>
      </c>
      <c r="F8" s="677">
        <v>0</v>
      </c>
      <c r="G8" s="677">
        <v>0</v>
      </c>
      <c r="H8" s="678">
        <v>0</v>
      </c>
    </row>
    <row r="9" spans="1:12" s="662" customFormat="1" ht="64.150000000000006" customHeight="1" thickBot="1">
      <c r="A9" s="667" t="s">
        <v>1417</v>
      </c>
      <c r="B9" s="679">
        <v>0</v>
      </c>
      <c r="C9" s="680">
        <v>0</v>
      </c>
      <c r="D9" s="680">
        <v>0</v>
      </c>
      <c r="E9" s="680">
        <v>0</v>
      </c>
      <c r="F9" s="680">
        <v>0</v>
      </c>
      <c r="G9" s="680">
        <v>0</v>
      </c>
      <c r="H9" s="681">
        <v>0</v>
      </c>
    </row>
    <row r="10" spans="1:12" ht="16.5">
      <c r="A10" s="604" t="s">
        <v>878</v>
      </c>
      <c r="B10" s="584" t="s">
        <v>1377</v>
      </c>
      <c r="D10" s="604" t="s">
        <v>1378</v>
      </c>
      <c r="F10" s="606" t="s">
        <v>1379</v>
      </c>
      <c r="H10" s="620"/>
    </row>
    <row r="11" spans="1:12" ht="16.5">
      <c r="A11" s="585"/>
      <c r="B11" s="585"/>
      <c r="C11" s="605"/>
      <c r="D11" s="585" t="s">
        <v>1381</v>
      </c>
      <c r="F11" s="585"/>
      <c r="G11" s="585"/>
      <c r="H11" s="584"/>
    </row>
    <row r="12" spans="1:12" ht="16.5">
      <c r="A12" s="604"/>
      <c r="B12" s="585"/>
      <c r="C12" s="605"/>
      <c r="D12" s="605"/>
      <c r="E12" s="605"/>
      <c r="F12" s="585"/>
      <c r="H12" s="585"/>
    </row>
    <row r="13" spans="1:12" ht="16.5">
      <c r="A13" s="585" t="s">
        <v>1390</v>
      </c>
      <c r="B13" s="585"/>
      <c r="C13" s="585"/>
      <c r="D13" s="605"/>
      <c r="E13" s="605"/>
      <c r="F13" s="605"/>
      <c r="H13" s="607" t="s">
        <v>1424</v>
      </c>
    </row>
    <row r="14" spans="1:12" ht="31.5" customHeight="1">
      <c r="A14" s="2152" t="s">
        <v>1425</v>
      </c>
      <c r="B14" s="2108"/>
      <c r="C14" s="2108"/>
      <c r="D14" s="2108"/>
      <c r="E14" s="2108"/>
      <c r="F14" s="2108"/>
      <c r="G14" s="2108"/>
      <c r="H14" s="2108"/>
      <c r="I14" s="2108"/>
      <c r="J14" s="2108"/>
      <c r="K14" s="2108"/>
      <c r="L14" s="2108"/>
    </row>
    <row r="15" spans="1:12" ht="16.5">
      <c r="A15" s="2166" t="s">
        <v>1426</v>
      </c>
      <c r="B15" s="2166"/>
      <c r="C15" s="2166"/>
      <c r="D15" s="2166"/>
      <c r="E15" s="2166"/>
      <c r="F15" s="2166"/>
      <c r="G15" s="2166"/>
      <c r="H15" s="2166"/>
    </row>
    <row r="16" spans="1:12">
      <c r="G16" s="682"/>
    </row>
  </sheetData>
  <mergeCells count="10">
    <mergeCell ref="A14:L14"/>
    <mergeCell ref="A15:H15"/>
    <mergeCell ref="G1:H1"/>
    <mergeCell ref="G2:H2"/>
    <mergeCell ref="A3:H3"/>
    <mergeCell ref="A4:H4"/>
    <mergeCell ref="A5:A6"/>
    <mergeCell ref="B5:B6"/>
    <mergeCell ref="C5:E5"/>
    <mergeCell ref="F5:H5"/>
  </mergeCells>
  <phoneticPr fontId="4" type="noConversion"/>
  <hyperlinks>
    <hyperlink ref="I1" location="預告統計資料發布時間表!A1" display="回發布時間表" xr:uid="{06226436-5A9E-46B0-AB03-2A415F194ACF}"/>
  </hyperlinks>
  <printOptions horizontalCentered="1"/>
  <pageMargins left="0.74803149606299213" right="0" top="1.1023622047244095" bottom="0.59055118110236227" header="0.31496062992125984" footer="0.31496062992125984"/>
  <pageSetup paperSize="9" scale="99" orientation="landscape" horizontalDpi="1200" r:id="rId1"/>
  <headerFooter alignWithMargins="0"/>
  <colBreaks count="1" manualBreakCount="1">
    <brk id="8" max="1048575" man="1"/>
  </colBreaks>
  <drawing r:id="rId2"/>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25CF0D-92E0-4CE2-8F09-4F07992238D7}">
  <dimension ref="A1:L16"/>
  <sheetViews>
    <sheetView view="pageBreakPreview" zoomScale="75" zoomScaleNormal="75" zoomScaleSheetLayoutView="75" workbookViewId="0">
      <selection activeCell="I1" sqref="I1"/>
    </sheetView>
  </sheetViews>
  <sheetFormatPr defaultColWidth="7.125" defaultRowHeight="12"/>
  <cols>
    <col min="1" max="1" width="12.375" style="650" customWidth="1"/>
    <col min="2" max="8" width="17.5" style="650" customWidth="1"/>
    <col min="9" max="256" width="7.125" style="650"/>
    <col min="257" max="257" width="12.375" style="650" customWidth="1"/>
    <col min="258" max="264" width="17.5" style="650" customWidth="1"/>
    <col min="265" max="512" width="7.125" style="650"/>
    <col min="513" max="513" width="12.375" style="650" customWidth="1"/>
    <col min="514" max="520" width="17.5" style="650" customWidth="1"/>
    <col min="521" max="768" width="7.125" style="650"/>
    <col min="769" max="769" width="12.375" style="650" customWidth="1"/>
    <col min="770" max="776" width="17.5" style="650" customWidth="1"/>
    <col min="777" max="1024" width="7.125" style="650"/>
    <col min="1025" max="1025" width="12.375" style="650" customWidth="1"/>
    <col min="1026" max="1032" width="17.5" style="650" customWidth="1"/>
    <col min="1033" max="1280" width="7.125" style="650"/>
    <col min="1281" max="1281" width="12.375" style="650" customWidth="1"/>
    <col min="1282" max="1288" width="17.5" style="650" customWidth="1"/>
    <col min="1289" max="1536" width="7.125" style="650"/>
    <col min="1537" max="1537" width="12.375" style="650" customWidth="1"/>
    <col min="1538" max="1544" width="17.5" style="650" customWidth="1"/>
    <col min="1545" max="1792" width="7.125" style="650"/>
    <col min="1793" max="1793" width="12.375" style="650" customWidth="1"/>
    <col min="1794" max="1800" width="17.5" style="650" customWidth="1"/>
    <col min="1801" max="2048" width="7.125" style="650"/>
    <col min="2049" max="2049" width="12.375" style="650" customWidth="1"/>
    <col min="2050" max="2056" width="17.5" style="650" customWidth="1"/>
    <col min="2057" max="2304" width="7.125" style="650"/>
    <col min="2305" max="2305" width="12.375" style="650" customWidth="1"/>
    <col min="2306" max="2312" width="17.5" style="650" customWidth="1"/>
    <col min="2313" max="2560" width="7.125" style="650"/>
    <col min="2561" max="2561" width="12.375" style="650" customWidth="1"/>
    <col min="2562" max="2568" width="17.5" style="650" customWidth="1"/>
    <col min="2569" max="2816" width="7.125" style="650"/>
    <col min="2817" max="2817" width="12.375" style="650" customWidth="1"/>
    <col min="2818" max="2824" width="17.5" style="650" customWidth="1"/>
    <col min="2825" max="3072" width="7.125" style="650"/>
    <col min="3073" max="3073" width="12.375" style="650" customWidth="1"/>
    <col min="3074" max="3080" width="17.5" style="650" customWidth="1"/>
    <col min="3081" max="3328" width="7.125" style="650"/>
    <col min="3329" max="3329" width="12.375" style="650" customWidth="1"/>
    <col min="3330" max="3336" width="17.5" style="650" customWidth="1"/>
    <col min="3337" max="3584" width="7.125" style="650"/>
    <col min="3585" max="3585" width="12.375" style="650" customWidth="1"/>
    <col min="3586" max="3592" width="17.5" style="650" customWidth="1"/>
    <col min="3593" max="3840" width="7.125" style="650"/>
    <col min="3841" max="3841" width="12.375" style="650" customWidth="1"/>
    <col min="3842" max="3848" width="17.5" style="650" customWidth="1"/>
    <col min="3849" max="4096" width="7.125" style="650"/>
    <col min="4097" max="4097" width="12.375" style="650" customWidth="1"/>
    <col min="4098" max="4104" width="17.5" style="650" customWidth="1"/>
    <col min="4105" max="4352" width="7.125" style="650"/>
    <col min="4353" max="4353" width="12.375" style="650" customWidth="1"/>
    <col min="4354" max="4360" width="17.5" style="650" customWidth="1"/>
    <col min="4361" max="4608" width="7.125" style="650"/>
    <col min="4609" max="4609" width="12.375" style="650" customWidth="1"/>
    <col min="4610" max="4616" width="17.5" style="650" customWidth="1"/>
    <col min="4617" max="4864" width="7.125" style="650"/>
    <col min="4865" max="4865" width="12.375" style="650" customWidth="1"/>
    <col min="4866" max="4872" width="17.5" style="650" customWidth="1"/>
    <col min="4873" max="5120" width="7.125" style="650"/>
    <col min="5121" max="5121" width="12.375" style="650" customWidth="1"/>
    <col min="5122" max="5128" width="17.5" style="650" customWidth="1"/>
    <col min="5129" max="5376" width="7.125" style="650"/>
    <col min="5377" max="5377" width="12.375" style="650" customWidth="1"/>
    <col min="5378" max="5384" width="17.5" style="650" customWidth="1"/>
    <col min="5385" max="5632" width="7.125" style="650"/>
    <col min="5633" max="5633" width="12.375" style="650" customWidth="1"/>
    <col min="5634" max="5640" width="17.5" style="650" customWidth="1"/>
    <col min="5641" max="5888" width="7.125" style="650"/>
    <col min="5889" max="5889" width="12.375" style="650" customWidth="1"/>
    <col min="5890" max="5896" width="17.5" style="650" customWidth="1"/>
    <col min="5897" max="6144" width="7.125" style="650"/>
    <col min="6145" max="6145" width="12.375" style="650" customWidth="1"/>
    <col min="6146" max="6152" width="17.5" style="650" customWidth="1"/>
    <col min="6153" max="6400" width="7.125" style="650"/>
    <col min="6401" max="6401" width="12.375" style="650" customWidth="1"/>
    <col min="6402" max="6408" width="17.5" style="650" customWidth="1"/>
    <col min="6409" max="6656" width="7.125" style="650"/>
    <col min="6657" max="6657" width="12.375" style="650" customWidth="1"/>
    <col min="6658" max="6664" width="17.5" style="650" customWidth="1"/>
    <col min="6665" max="6912" width="7.125" style="650"/>
    <col min="6913" max="6913" width="12.375" style="650" customWidth="1"/>
    <col min="6914" max="6920" width="17.5" style="650" customWidth="1"/>
    <col min="6921" max="7168" width="7.125" style="650"/>
    <col min="7169" max="7169" width="12.375" style="650" customWidth="1"/>
    <col min="7170" max="7176" width="17.5" style="650" customWidth="1"/>
    <col min="7177" max="7424" width="7.125" style="650"/>
    <col min="7425" max="7425" width="12.375" style="650" customWidth="1"/>
    <col min="7426" max="7432" width="17.5" style="650" customWidth="1"/>
    <col min="7433" max="7680" width="7.125" style="650"/>
    <col min="7681" max="7681" width="12.375" style="650" customWidth="1"/>
    <col min="7682" max="7688" width="17.5" style="650" customWidth="1"/>
    <col min="7689" max="7936" width="7.125" style="650"/>
    <col min="7937" max="7937" width="12.375" style="650" customWidth="1"/>
    <col min="7938" max="7944" width="17.5" style="650" customWidth="1"/>
    <col min="7945" max="8192" width="7.125" style="650"/>
    <col min="8193" max="8193" width="12.375" style="650" customWidth="1"/>
    <col min="8194" max="8200" width="17.5" style="650" customWidth="1"/>
    <col min="8201" max="8448" width="7.125" style="650"/>
    <col min="8449" max="8449" width="12.375" style="650" customWidth="1"/>
    <col min="8450" max="8456" width="17.5" style="650" customWidth="1"/>
    <col min="8457" max="8704" width="7.125" style="650"/>
    <col min="8705" max="8705" width="12.375" style="650" customWidth="1"/>
    <col min="8706" max="8712" width="17.5" style="650" customWidth="1"/>
    <col min="8713" max="8960" width="7.125" style="650"/>
    <col min="8961" max="8961" width="12.375" style="650" customWidth="1"/>
    <col min="8962" max="8968" width="17.5" style="650" customWidth="1"/>
    <col min="8969" max="9216" width="7.125" style="650"/>
    <col min="9217" max="9217" width="12.375" style="650" customWidth="1"/>
    <col min="9218" max="9224" width="17.5" style="650" customWidth="1"/>
    <col min="9225" max="9472" width="7.125" style="650"/>
    <col min="9473" max="9473" width="12.375" style="650" customWidth="1"/>
    <col min="9474" max="9480" width="17.5" style="650" customWidth="1"/>
    <col min="9481" max="9728" width="7.125" style="650"/>
    <col min="9729" max="9729" width="12.375" style="650" customWidth="1"/>
    <col min="9730" max="9736" width="17.5" style="650" customWidth="1"/>
    <col min="9737" max="9984" width="7.125" style="650"/>
    <col min="9985" max="9985" width="12.375" style="650" customWidth="1"/>
    <col min="9986" max="9992" width="17.5" style="650" customWidth="1"/>
    <col min="9993" max="10240" width="7.125" style="650"/>
    <col min="10241" max="10241" width="12.375" style="650" customWidth="1"/>
    <col min="10242" max="10248" width="17.5" style="650" customWidth="1"/>
    <col min="10249" max="10496" width="7.125" style="650"/>
    <col min="10497" max="10497" width="12.375" style="650" customWidth="1"/>
    <col min="10498" max="10504" width="17.5" style="650" customWidth="1"/>
    <col min="10505" max="10752" width="7.125" style="650"/>
    <col min="10753" max="10753" width="12.375" style="650" customWidth="1"/>
    <col min="10754" max="10760" width="17.5" style="650" customWidth="1"/>
    <col min="10761" max="11008" width="7.125" style="650"/>
    <col min="11009" max="11009" width="12.375" style="650" customWidth="1"/>
    <col min="11010" max="11016" width="17.5" style="650" customWidth="1"/>
    <col min="11017" max="11264" width="7.125" style="650"/>
    <col min="11265" max="11265" width="12.375" style="650" customWidth="1"/>
    <col min="11266" max="11272" width="17.5" style="650" customWidth="1"/>
    <col min="11273" max="11520" width="7.125" style="650"/>
    <col min="11521" max="11521" width="12.375" style="650" customWidth="1"/>
    <col min="11522" max="11528" width="17.5" style="650" customWidth="1"/>
    <col min="11529" max="11776" width="7.125" style="650"/>
    <col min="11777" max="11777" width="12.375" style="650" customWidth="1"/>
    <col min="11778" max="11784" width="17.5" style="650" customWidth="1"/>
    <col min="11785" max="12032" width="7.125" style="650"/>
    <col min="12033" max="12033" width="12.375" style="650" customWidth="1"/>
    <col min="12034" max="12040" width="17.5" style="650" customWidth="1"/>
    <col min="12041" max="12288" width="7.125" style="650"/>
    <col min="12289" max="12289" width="12.375" style="650" customWidth="1"/>
    <col min="12290" max="12296" width="17.5" style="650" customWidth="1"/>
    <col min="12297" max="12544" width="7.125" style="650"/>
    <col min="12545" max="12545" width="12.375" style="650" customWidth="1"/>
    <col min="12546" max="12552" width="17.5" style="650" customWidth="1"/>
    <col min="12553" max="12800" width="7.125" style="650"/>
    <col min="12801" max="12801" width="12.375" style="650" customWidth="1"/>
    <col min="12802" max="12808" width="17.5" style="650" customWidth="1"/>
    <col min="12809" max="13056" width="7.125" style="650"/>
    <col min="13057" max="13057" width="12.375" style="650" customWidth="1"/>
    <col min="13058" max="13064" width="17.5" style="650" customWidth="1"/>
    <col min="13065" max="13312" width="7.125" style="650"/>
    <col min="13313" max="13313" width="12.375" style="650" customWidth="1"/>
    <col min="13314" max="13320" width="17.5" style="650" customWidth="1"/>
    <col min="13321" max="13568" width="7.125" style="650"/>
    <col min="13569" max="13569" width="12.375" style="650" customWidth="1"/>
    <col min="13570" max="13576" width="17.5" style="650" customWidth="1"/>
    <col min="13577" max="13824" width="7.125" style="650"/>
    <col min="13825" max="13825" width="12.375" style="650" customWidth="1"/>
    <col min="13826" max="13832" width="17.5" style="650" customWidth="1"/>
    <col min="13833" max="14080" width="7.125" style="650"/>
    <col min="14081" max="14081" width="12.375" style="650" customWidth="1"/>
    <col min="14082" max="14088" width="17.5" style="650" customWidth="1"/>
    <col min="14089" max="14336" width="7.125" style="650"/>
    <col min="14337" max="14337" width="12.375" style="650" customWidth="1"/>
    <col min="14338" max="14344" width="17.5" style="650" customWidth="1"/>
    <col min="14345" max="14592" width="7.125" style="650"/>
    <col min="14593" max="14593" width="12.375" style="650" customWidth="1"/>
    <col min="14594" max="14600" width="17.5" style="650" customWidth="1"/>
    <col min="14601" max="14848" width="7.125" style="650"/>
    <col min="14849" max="14849" width="12.375" style="650" customWidth="1"/>
    <col min="14850" max="14856" width="17.5" style="650" customWidth="1"/>
    <col min="14857" max="15104" width="7.125" style="650"/>
    <col min="15105" max="15105" width="12.375" style="650" customWidth="1"/>
    <col min="15106" max="15112" width="17.5" style="650" customWidth="1"/>
    <col min="15113" max="15360" width="7.125" style="650"/>
    <col min="15361" max="15361" width="12.375" style="650" customWidth="1"/>
    <col min="15362" max="15368" width="17.5" style="650" customWidth="1"/>
    <col min="15369" max="15616" width="7.125" style="650"/>
    <col min="15617" max="15617" width="12.375" style="650" customWidth="1"/>
    <col min="15618" max="15624" width="17.5" style="650" customWidth="1"/>
    <col min="15625" max="15872" width="7.125" style="650"/>
    <col min="15873" max="15873" width="12.375" style="650" customWidth="1"/>
    <col min="15874" max="15880" width="17.5" style="650" customWidth="1"/>
    <col min="15881" max="16128" width="7.125" style="650"/>
    <col min="16129" max="16129" width="12.375" style="650" customWidth="1"/>
    <col min="16130" max="16136" width="17.5" style="650" customWidth="1"/>
    <col min="16137" max="16384" width="7.125" style="650"/>
  </cols>
  <sheetData>
    <row r="1" spans="1:12" ht="34.15" customHeight="1" thickBot="1">
      <c r="A1" s="640" t="s">
        <v>1354</v>
      </c>
      <c r="B1" s="641"/>
      <c r="C1" s="643"/>
      <c r="D1" s="643"/>
      <c r="E1" s="644"/>
      <c r="F1" s="640" t="s">
        <v>846</v>
      </c>
      <c r="G1" s="2170" t="s">
        <v>1355</v>
      </c>
      <c r="H1" s="2171"/>
      <c r="I1" s="107" t="s">
        <v>62</v>
      </c>
      <c r="J1" s="645"/>
      <c r="K1" s="645"/>
      <c r="L1" s="645"/>
    </row>
    <row r="2" spans="1:12" ht="18" customHeight="1" thickBot="1">
      <c r="A2" s="640" t="s">
        <v>1356</v>
      </c>
      <c r="B2" s="671" t="s">
        <v>1357</v>
      </c>
      <c r="C2" s="648"/>
      <c r="D2" s="648"/>
      <c r="E2" s="649"/>
      <c r="F2" s="640" t="s">
        <v>804</v>
      </c>
      <c r="G2" s="2172" t="s">
        <v>1427</v>
      </c>
      <c r="H2" s="2171"/>
      <c r="I2" s="645"/>
      <c r="J2" s="645"/>
      <c r="K2" s="645"/>
      <c r="L2" s="645"/>
    </row>
    <row r="3" spans="1:12" ht="54" customHeight="1">
      <c r="A3" s="2168" t="s">
        <v>1428</v>
      </c>
      <c r="B3" s="2169"/>
      <c r="C3" s="2169"/>
      <c r="D3" s="2169"/>
      <c r="E3" s="2169"/>
      <c r="F3" s="2169"/>
      <c r="G3" s="2169"/>
      <c r="H3" s="2169"/>
      <c r="I3" s="645"/>
      <c r="J3" s="645"/>
      <c r="K3" s="645"/>
      <c r="L3" s="645"/>
    </row>
    <row r="4" spans="1:12" ht="24" customHeight="1" thickBot="1">
      <c r="A4" s="2173" t="s">
        <v>1429</v>
      </c>
      <c r="B4" s="2173"/>
      <c r="C4" s="2173"/>
      <c r="D4" s="2173"/>
      <c r="E4" s="2173"/>
      <c r="F4" s="2173"/>
      <c r="G4" s="2173"/>
      <c r="H4" s="2173"/>
      <c r="I4" s="645"/>
      <c r="J4" s="645"/>
      <c r="K4" s="645"/>
      <c r="L4" s="683"/>
    </row>
    <row r="5" spans="1:12" s="652" customFormat="1" ht="21.95" customHeight="1">
      <c r="A5" s="2159" t="s">
        <v>1412</v>
      </c>
      <c r="B5" s="2161" t="s">
        <v>1291</v>
      </c>
      <c r="C5" s="2163" t="s">
        <v>1430</v>
      </c>
      <c r="D5" s="2164"/>
      <c r="E5" s="2165"/>
      <c r="F5" s="2163" t="s">
        <v>1431</v>
      </c>
      <c r="G5" s="2164"/>
      <c r="H5" s="2164"/>
      <c r="I5" s="651"/>
      <c r="J5" s="651"/>
      <c r="K5" s="651"/>
      <c r="L5" s="651"/>
    </row>
    <row r="6" spans="1:12" s="652" customFormat="1" ht="21.95" customHeight="1" thickBot="1">
      <c r="A6" s="2160"/>
      <c r="B6" s="2162"/>
      <c r="C6" s="654" t="s">
        <v>1370</v>
      </c>
      <c r="D6" s="654" t="s">
        <v>1415</v>
      </c>
      <c r="E6" s="655" t="s">
        <v>1400</v>
      </c>
      <c r="F6" s="653" t="s">
        <v>1370</v>
      </c>
      <c r="G6" s="654" t="s">
        <v>1415</v>
      </c>
      <c r="H6" s="656" t="s">
        <v>1400</v>
      </c>
      <c r="I6" s="651"/>
      <c r="J6" s="651"/>
      <c r="K6" s="651"/>
      <c r="L6" s="651"/>
    </row>
    <row r="7" spans="1:12" s="662" customFormat="1" ht="59.45" customHeight="1">
      <c r="A7" s="657" t="s">
        <v>1291</v>
      </c>
      <c r="B7" s="658">
        <v>0</v>
      </c>
      <c r="C7" s="659">
        <v>0</v>
      </c>
      <c r="D7" s="659">
        <v>0</v>
      </c>
      <c r="E7" s="659">
        <v>0</v>
      </c>
      <c r="F7" s="659">
        <v>0</v>
      </c>
      <c r="G7" s="659">
        <v>0</v>
      </c>
      <c r="H7" s="660">
        <v>0</v>
      </c>
      <c r="I7" s="661"/>
      <c r="J7" s="661"/>
      <c r="K7" s="661"/>
      <c r="L7" s="661"/>
    </row>
    <row r="8" spans="1:12" s="662" customFormat="1" ht="59.45" customHeight="1">
      <c r="A8" s="663" t="s">
        <v>1416</v>
      </c>
      <c r="B8" s="664">
        <v>0</v>
      </c>
      <c r="C8" s="665">
        <v>0</v>
      </c>
      <c r="D8" s="665">
        <v>0</v>
      </c>
      <c r="E8" s="665">
        <v>0</v>
      </c>
      <c r="F8" s="665">
        <v>0</v>
      </c>
      <c r="G8" s="665">
        <v>0</v>
      </c>
      <c r="H8" s="666">
        <v>0</v>
      </c>
      <c r="I8" s="661"/>
      <c r="J8" s="661"/>
      <c r="K8" s="661"/>
      <c r="L8" s="661"/>
    </row>
    <row r="9" spans="1:12" s="662" customFormat="1" ht="59.45" customHeight="1" thickBot="1">
      <c r="A9" s="667" t="s">
        <v>1417</v>
      </c>
      <c r="B9" s="668">
        <v>0</v>
      </c>
      <c r="C9" s="669">
        <v>0</v>
      </c>
      <c r="D9" s="669">
        <v>0</v>
      </c>
      <c r="E9" s="669">
        <v>0</v>
      </c>
      <c r="F9" s="669">
        <v>0</v>
      </c>
      <c r="G9" s="669">
        <v>0</v>
      </c>
      <c r="H9" s="670">
        <v>0</v>
      </c>
      <c r="I9" s="661"/>
      <c r="J9" s="661"/>
      <c r="K9" s="661"/>
      <c r="L9" s="661"/>
    </row>
    <row r="10" spans="1:12" ht="16.5">
      <c r="A10" s="604" t="s">
        <v>878</v>
      </c>
      <c r="B10" s="584" t="s">
        <v>1377</v>
      </c>
      <c r="D10" s="604" t="s">
        <v>1378</v>
      </c>
      <c r="F10" s="619" t="s">
        <v>1379</v>
      </c>
      <c r="H10" s="620"/>
      <c r="I10" s="645"/>
      <c r="J10" s="645"/>
      <c r="K10" s="645"/>
      <c r="L10" s="645"/>
    </row>
    <row r="11" spans="1:12" ht="16.5">
      <c r="A11" s="585"/>
      <c r="B11" s="585"/>
      <c r="C11" s="605"/>
      <c r="D11" s="585" t="s">
        <v>1381</v>
      </c>
      <c r="F11" s="585"/>
      <c r="G11" s="585"/>
      <c r="H11" s="584"/>
      <c r="I11" s="645"/>
      <c r="J11" s="645"/>
      <c r="K11" s="645"/>
      <c r="L11" s="645"/>
    </row>
    <row r="12" spans="1:12" ht="16.5">
      <c r="A12" s="604"/>
      <c r="B12" s="585"/>
      <c r="C12" s="605"/>
      <c r="D12" s="605"/>
      <c r="E12" s="605"/>
      <c r="F12" s="585"/>
      <c r="H12" s="607" t="s">
        <v>1380</v>
      </c>
      <c r="I12" s="645"/>
      <c r="J12" s="645"/>
      <c r="K12" s="645"/>
      <c r="L12" s="645"/>
    </row>
    <row r="13" spans="1:12" ht="16.5">
      <c r="A13" s="585" t="s">
        <v>1390</v>
      </c>
      <c r="B13" s="585"/>
      <c r="C13" s="585"/>
      <c r="D13" s="605"/>
      <c r="E13" s="605"/>
      <c r="F13" s="605"/>
      <c r="G13" s="585"/>
      <c r="H13" s="585"/>
      <c r="I13" s="645"/>
      <c r="J13" s="645"/>
      <c r="K13" s="645"/>
      <c r="L13" s="645"/>
    </row>
    <row r="14" spans="1:12" ht="16.5">
      <c r="A14" s="2108" t="s">
        <v>1383</v>
      </c>
      <c r="B14" s="2108"/>
      <c r="C14" s="2108"/>
      <c r="D14" s="2108"/>
      <c r="E14" s="2108"/>
      <c r="F14" s="2108"/>
      <c r="G14" s="2108"/>
      <c r="H14" s="2108"/>
      <c r="I14" s="2108"/>
      <c r="J14" s="2108"/>
      <c r="K14" s="2108"/>
      <c r="L14" s="2108"/>
    </row>
    <row r="15" spans="1:12" ht="16.5">
      <c r="A15" s="2109" t="s">
        <v>1419</v>
      </c>
      <c r="B15" s="2109"/>
      <c r="C15" s="2109"/>
      <c r="D15" s="2109"/>
      <c r="E15" s="2109"/>
      <c r="F15" s="2109"/>
      <c r="G15" s="2109"/>
      <c r="H15" s="2109"/>
      <c r="I15" s="645"/>
      <c r="J15" s="645"/>
      <c r="K15" s="645"/>
      <c r="L15" s="645"/>
    </row>
    <row r="16" spans="1:12">
      <c r="G16" s="682"/>
    </row>
  </sheetData>
  <mergeCells count="10">
    <mergeCell ref="A14:L14"/>
    <mergeCell ref="A15:H15"/>
    <mergeCell ref="G1:H1"/>
    <mergeCell ref="G2:H2"/>
    <mergeCell ref="A3:H3"/>
    <mergeCell ref="A4:H4"/>
    <mergeCell ref="A5:A6"/>
    <mergeCell ref="B5:B6"/>
    <mergeCell ref="C5:E5"/>
    <mergeCell ref="F5:H5"/>
  </mergeCells>
  <phoneticPr fontId="4" type="noConversion"/>
  <hyperlinks>
    <hyperlink ref="I1" location="預告統計資料發布時間表!A1" display="回發布時間表" xr:uid="{C6D29C6D-61FA-453D-88BD-B2994899C4CB}"/>
  </hyperlinks>
  <printOptions horizontalCentered="1"/>
  <pageMargins left="0.74803149606299213" right="0" top="1.1023622047244095" bottom="0.59055118110236227" header="0.31496062992125984" footer="0.31496062992125984"/>
  <pageSetup paperSize="9" orientation="landscape" horizontalDpi="1200" r:id="rId1"/>
  <headerFooter alignWithMargins="0"/>
  <drawing r:id="rId2"/>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162ABB8-D7A4-4772-9E56-F29238F4DFA5}">
  <dimension ref="A1:L224"/>
  <sheetViews>
    <sheetView showGridLines="0" view="pageBreakPreview" zoomScale="115" zoomScaleNormal="115" zoomScaleSheetLayoutView="115" workbookViewId="0">
      <selection activeCell="I1" sqref="I1"/>
    </sheetView>
  </sheetViews>
  <sheetFormatPr defaultRowHeight="15.75"/>
  <cols>
    <col min="1" max="1" width="12.25" style="613" customWidth="1"/>
    <col min="2" max="2" width="11" style="613" customWidth="1"/>
    <col min="3" max="3" width="12.75" style="613" customWidth="1"/>
    <col min="4" max="4" width="12.75" style="618" customWidth="1"/>
    <col min="5" max="8" width="12.75" style="613" customWidth="1"/>
    <col min="9" max="16384" width="9" style="613"/>
  </cols>
  <sheetData>
    <row r="1" spans="1:12" s="611" customFormat="1" ht="21" customHeight="1">
      <c r="A1" s="577" t="s">
        <v>1354</v>
      </c>
      <c r="B1" s="578"/>
      <c r="C1" s="579"/>
      <c r="D1" s="578"/>
      <c r="E1" s="579"/>
      <c r="F1" s="577" t="s">
        <v>846</v>
      </c>
      <c r="G1" s="2125" t="s">
        <v>1432</v>
      </c>
      <c r="H1" s="2126"/>
      <c r="I1" s="107" t="s">
        <v>62</v>
      </c>
      <c r="J1" s="579"/>
      <c r="K1" s="579"/>
      <c r="L1" s="579"/>
    </row>
    <row r="2" spans="1:12" s="611" customFormat="1" ht="21" customHeight="1">
      <c r="A2" s="577" t="s">
        <v>1356</v>
      </c>
      <c r="B2" s="580" t="s">
        <v>1433</v>
      </c>
      <c r="C2" s="579"/>
      <c r="D2" s="581"/>
      <c r="E2" s="580"/>
      <c r="F2" s="577" t="s">
        <v>1434</v>
      </c>
      <c r="G2" s="2104" t="s">
        <v>1435</v>
      </c>
      <c r="H2" s="2104"/>
      <c r="I2" s="579"/>
      <c r="J2" s="579"/>
      <c r="K2" s="579"/>
      <c r="L2" s="579"/>
    </row>
    <row r="3" spans="1:12" s="612" customFormat="1" ht="37.5" customHeight="1">
      <c r="A3" s="2107" t="s">
        <v>1436</v>
      </c>
      <c r="B3" s="2107"/>
      <c r="C3" s="2107"/>
      <c r="D3" s="2107"/>
      <c r="E3" s="2107"/>
      <c r="F3" s="2107"/>
      <c r="G3" s="2107"/>
      <c r="H3" s="2107"/>
      <c r="I3" s="582"/>
      <c r="J3" s="582"/>
      <c r="K3" s="582"/>
      <c r="L3" s="582"/>
    </row>
    <row r="4" spans="1:12" ht="21" customHeight="1" thickBot="1">
      <c r="A4" s="2175" t="s">
        <v>1437</v>
      </c>
      <c r="B4" s="2175"/>
      <c r="C4" s="2175"/>
      <c r="D4" s="2175"/>
      <c r="E4" s="2175"/>
      <c r="F4" s="2175"/>
      <c r="G4" s="2175"/>
      <c r="H4" s="2175"/>
      <c r="I4" s="585"/>
      <c r="J4" s="585"/>
      <c r="K4" s="585"/>
      <c r="L4" s="585"/>
    </row>
    <row r="5" spans="1:12" s="614" customFormat="1" ht="37.35" customHeight="1">
      <c r="A5" s="2110" t="s">
        <v>1362</v>
      </c>
      <c r="B5" s="2113" t="s">
        <v>1363</v>
      </c>
      <c r="C5" s="2116" t="s">
        <v>1364</v>
      </c>
      <c r="D5" s="2117"/>
      <c r="E5" s="2117"/>
      <c r="F5" s="2118" t="s">
        <v>1365</v>
      </c>
      <c r="G5" s="2119"/>
      <c r="H5" s="2119"/>
      <c r="I5" s="586"/>
      <c r="J5" s="586"/>
      <c r="K5" s="586"/>
      <c r="L5" s="586"/>
    </row>
    <row r="6" spans="1:12" s="614" customFormat="1" ht="37.35" customHeight="1">
      <c r="A6" s="2176"/>
      <c r="B6" s="2128"/>
      <c r="C6" s="587" t="s">
        <v>1366</v>
      </c>
      <c r="D6" s="588" t="s">
        <v>1415</v>
      </c>
      <c r="E6" s="588" t="s">
        <v>1400</v>
      </c>
      <c r="F6" s="587" t="s">
        <v>1366</v>
      </c>
      <c r="G6" s="588" t="s">
        <v>1415</v>
      </c>
      <c r="H6" s="589" t="s">
        <v>1400</v>
      </c>
      <c r="I6" s="586"/>
      <c r="J6" s="586"/>
      <c r="K6" s="586"/>
      <c r="L6" s="586"/>
    </row>
    <row r="7" spans="1:12" s="614" customFormat="1" ht="43.5" customHeight="1">
      <c r="A7" s="592" t="s">
        <v>1373</v>
      </c>
      <c r="B7" s="684">
        <v>0</v>
      </c>
      <c r="C7" s="685">
        <v>0</v>
      </c>
      <c r="D7" s="685">
        <v>0</v>
      </c>
      <c r="E7" s="685">
        <v>0</v>
      </c>
      <c r="F7" s="685">
        <v>0</v>
      </c>
      <c r="G7" s="685">
        <v>0</v>
      </c>
      <c r="H7" s="686">
        <v>0</v>
      </c>
      <c r="I7" s="586"/>
      <c r="J7" s="586"/>
      <c r="K7" s="586"/>
      <c r="L7" s="586"/>
    </row>
    <row r="8" spans="1:12" s="614" customFormat="1" ht="43.9" customHeight="1">
      <c r="A8" s="596" t="s">
        <v>1374</v>
      </c>
      <c r="B8" s="687">
        <v>0</v>
      </c>
      <c r="C8" s="688">
        <v>0</v>
      </c>
      <c r="D8" s="688">
        <v>0</v>
      </c>
      <c r="E8" s="688">
        <v>0</v>
      </c>
      <c r="F8" s="688">
        <v>0</v>
      </c>
      <c r="G8" s="688">
        <v>0</v>
      </c>
      <c r="H8" s="689">
        <v>0</v>
      </c>
      <c r="I8" s="586"/>
      <c r="J8" s="586"/>
      <c r="K8" s="586"/>
      <c r="L8" s="586"/>
    </row>
    <row r="9" spans="1:12" s="614" customFormat="1" ht="43.9" customHeight="1">
      <c r="A9" s="596" t="s">
        <v>1375</v>
      </c>
      <c r="B9" s="687">
        <v>0</v>
      </c>
      <c r="C9" s="688">
        <v>0</v>
      </c>
      <c r="D9" s="688">
        <v>0</v>
      </c>
      <c r="E9" s="688">
        <v>0</v>
      </c>
      <c r="F9" s="688">
        <v>0</v>
      </c>
      <c r="G9" s="688">
        <v>0</v>
      </c>
      <c r="H9" s="689">
        <v>0</v>
      </c>
      <c r="I9" s="586"/>
      <c r="J9" s="586"/>
      <c r="K9" s="586"/>
      <c r="L9" s="586"/>
    </row>
    <row r="10" spans="1:12" s="614" customFormat="1" ht="43.9" customHeight="1" thickBot="1">
      <c r="A10" s="600" t="s">
        <v>1376</v>
      </c>
      <c r="B10" s="690">
        <v>0</v>
      </c>
      <c r="C10" s="691">
        <v>0</v>
      </c>
      <c r="D10" s="691">
        <v>0</v>
      </c>
      <c r="E10" s="691">
        <v>0</v>
      </c>
      <c r="F10" s="691">
        <v>0</v>
      </c>
      <c r="G10" s="691">
        <v>0</v>
      </c>
      <c r="H10" s="692">
        <v>0</v>
      </c>
      <c r="I10" s="586"/>
      <c r="J10" s="586"/>
      <c r="K10" s="586"/>
      <c r="L10" s="586"/>
    </row>
    <row r="11" spans="1:12" ht="24.75" customHeight="1">
      <c r="A11" s="693" t="s">
        <v>878</v>
      </c>
      <c r="B11" s="694" t="s">
        <v>1377</v>
      </c>
      <c r="C11" s="585"/>
      <c r="D11" s="693" t="s">
        <v>922</v>
      </c>
      <c r="E11" s="585"/>
      <c r="F11" s="694" t="s">
        <v>1379</v>
      </c>
      <c r="G11" s="585"/>
      <c r="H11" s="695"/>
      <c r="I11" s="585"/>
      <c r="J11" s="585"/>
      <c r="K11" s="585"/>
      <c r="L11" s="585"/>
    </row>
    <row r="12" spans="1:12" ht="12.75" customHeight="1">
      <c r="A12" s="585"/>
      <c r="B12" s="585"/>
      <c r="C12" s="585"/>
      <c r="D12" s="619" t="s">
        <v>924</v>
      </c>
      <c r="E12" s="585"/>
      <c r="F12" s="585"/>
      <c r="G12" s="2103"/>
      <c r="H12" s="2103"/>
      <c r="I12" s="585"/>
      <c r="J12" s="585"/>
      <c r="K12" s="585"/>
      <c r="L12" s="585"/>
    </row>
    <row r="13" spans="1:12" ht="16.5">
      <c r="A13" s="604"/>
      <c r="B13" s="585"/>
      <c r="C13" s="585"/>
      <c r="D13" s="605"/>
      <c r="E13" s="585"/>
      <c r="F13" s="2174" t="s">
        <v>1438</v>
      </c>
      <c r="G13" s="2174"/>
      <c r="H13" s="2174"/>
      <c r="I13" s="585"/>
      <c r="J13" s="585"/>
      <c r="K13" s="585"/>
      <c r="L13" s="585"/>
    </row>
    <row r="14" spans="1:12" ht="19.899999999999999" customHeight="1">
      <c r="A14" s="2109" t="s">
        <v>1439</v>
      </c>
      <c r="B14" s="2109"/>
      <c r="C14" s="2109"/>
      <c r="D14" s="2109"/>
      <c r="E14" s="2109"/>
      <c r="F14" s="2109"/>
      <c r="G14" s="2109"/>
      <c r="H14" s="2109"/>
      <c r="I14" s="585"/>
      <c r="J14" s="585"/>
      <c r="K14" s="585"/>
      <c r="L14" s="585"/>
    </row>
    <row r="15" spans="1:12" ht="31.5" customHeight="1">
      <c r="A15" s="2152" t="s">
        <v>1440</v>
      </c>
      <c r="B15" s="2108"/>
      <c r="C15" s="2108"/>
      <c r="D15" s="2108"/>
      <c r="E15" s="2108"/>
      <c r="F15" s="2108"/>
      <c r="G15" s="2108"/>
      <c r="H15" s="2108"/>
      <c r="I15" s="2108"/>
      <c r="J15" s="2108"/>
      <c r="K15" s="2108"/>
      <c r="L15" s="2108"/>
    </row>
    <row r="16" spans="1:12" ht="17.45" customHeight="1">
      <c r="A16" s="585" t="s">
        <v>1441</v>
      </c>
      <c r="B16" s="585"/>
      <c r="C16" s="585"/>
      <c r="D16" s="585"/>
      <c r="E16" s="585"/>
      <c r="F16" s="585"/>
      <c r="G16" s="585"/>
      <c r="H16" s="585"/>
      <c r="I16" s="585"/>
      <c r="J16" s="585"/>
      <c r="K16" s="585"/>
      <c r="L16" s="585"/>
    </row>
    <row r="17" spans="1:7" ht="21.75" customHeight="1"/>
    <row r="18" spans="1:7" ht="21" customHeight="1">
      <c r="A18" s="622"/>
      <c r="B18" s="622"/>
      <c r="C18" s="622"/>
      <c r="D18" s="623"/>
      <c r="E18" s="622"/>
      <c r="F18" s="622"/>
      <c r="G18" s="622"/>
    </row>
    <row r="19" spans="1:7" ht="21" customHeight="1">
      <c r="A19" s="622"/>
      <c r="B19" s="622"/>
      <c r="C19" s="622"/>
      <c r="D19" s="623"/>
      <c r="E19" s="622"/>
      <c r="F19" s="622"/>
      <c r="G19" s="622"/>
    </row>
    <row r="20" spans="1:7" ht="21" customHeight="1">
      <c r="A20" s="622"/>
      <c r="B20" s="622"/>
      <c r="C20" s="622"/>
      <c r="D20" s="623"/>
      <c r="E20" s="622"/>
      <c r="F20" s="622"/>
      <c r="G20" s="622"/>
    </row>
    <row r="21" spans="1:7" ht="21" customHeight="1">
      <c r="A21" s="622"/>
      <c r="B21" s="622"/>
      <c r="C21" s="622"/>
      <c r="D21" s="623"/>
      <c r="E21" s="622"/>
      <c r="F21" s="622"/>
      <c r="G21" s="622"/>
    </row>
    <row r="22" spans="1:7" ht="21" customHeight="1">
      <c r="A22" s="622"/>
      <c r="B22" s="622"/>
      <c r="C22" s="622"/>
      <c r="D22" s="623"/>
      <c r="E22" s="622"/>
      <c r="F22" s="622"/>
      <c r="G22" s="622"/>
    </row>
    <row r="23" spans="1:7" ht="21" customHeight="1">
      <c r="A23" s="622"/>
      <c r="B23" s="622"/>
      <c r="C23" s="622"/>
      <c r="D23" s="623"/>
      <c r="E23" s="622"/>
      <c r="F23" s="622"/>
      <c r="G23" s="622"/>
    </row>
    <row r="24" spans="1:7" ht="21" customHeight="1">
      <c r="A24" s="622"/>
      <c r="B24" s="622"/>
      <c r="C24" s="622"/>
      <c r="D24" s="623"/>
      <c r="E24" s="622"/>
      <c r="F24" s="622"/>
      <c r="G24" s="622"/>
    </row>
    <row r="25" spans="1:7" ht="21" customHeight="1">
      <c r="A25" s="622"/>
      <c r="B25" s="622"/>
      <c r="C25" s="622"/>
      <c r="D25" s="623"/>
      <c r="E25" s="622"/>
      <c r="F25" s="622"/>
      <c r="G25" s="622"/>
    </row>
    <row r="26" spans="1:7" ht="21" customHeight="1">
      <c r="A26" s="622"/>
      <c r="B26" s="622"/>
      <c r="C26" s="622"/>
      <c r="D26" s="623"/>
      <c r="E26" s="622"/>
      <c r="F26" s="622"/>
      <c r="G26" s="622"/>
    </row>
    <row r="27" spans="1:7" ht="21" customHeight="1">
      <c r="A27" s="622"/>
      <c r="B27" s="622"/>
      <c r="C27" s="622"/>
      <c r="D27" s="623"/>
      <c r="E27" s="622"/>
    </row>
    <row r="28" spans="1:7" ht="21" customHeight="1">
      <c r="A28" s="622"/>
      <c r="B28" s="622"/>
      <c r="C28" s="622"/>
      <c r="D28" s="623"/>
      <c r="E28" s="622"/>
    </row>
    <row r="29" spans="1:7" ht="21" customHeight="1">
      <c r="A29" s="622"/>
      <c r="B29" s="622"/>
      <c r="C29" s="622"/>
      <c r="D29" s="623"/>
      <c r="E29" s="622"/>
    </row>
    <row r="30" spans="1:7" ht="21" customHeight="1">
      <c r="A30" s="622"/>
      <c r="B30" s="622"/>
      <c r="C30" s="622"/>
      <c r="D30" s="623"/>
      <c r="E30" s="622"/>
    </row>
    <row r="31" spans="1:7" ht="21" customHeight="1">
      <c r="A31" s="622"/>
      <c r="B31" s="622"/>
      <c r="C31" s="622"/>
      <c r="D31" s="623"/>
      <c r="E31" s="622"/>
    </row>
    <row r="32" spans="1:7" ht="21" customHeight="1">
      <c r="A32" s="622"/>
      <c r="B32" s="622"/>
      <c r="C32" s="622"/>
      <c r="D32" s="623"/>
      <c r="E32" s="622"/>
    </row>
    <row r="33" spans="1:5" ht="21" customHeight="1">
      <c r="A33" s="622"/>
      <c r="B33" s="622"/>
      <c r="C33" s="622"/>
      <c r="D33" s="623"/>
      <c r="E33" s="622"/>
    </row>
    <row r="34" spans="1:5" ht="21" customHeight="1">
      <c r="A34" s="622"/>
      <c r="B34" s="622"/>
      <c r="C34" s="622"/>
      <c r="D34" s="623"/>
      <c r="E34" s="622"/>
    </row>
    <row r="35" spans="1:5" ht="21" customHeight="1">
      <c r="A35" s="622"/>
      <c r="B35" s="622"/>
      <c r="C35" s="622"/>
      <c r="D35" s="623"/>
      <c r="E35" s="622"/>
    </row>
    <row r="36" spans="1:5" ht="21" customHeight="1">
      <c r="A36" s="622"/>
      <c r="B36" s="622"/>
      <c r="C36" s="622"/>
      <c r="D36" s="623"/>
      <c r="E36" s="622"/>
    </row>
    <row r="37" spans="1:5" ht="23.25">
      <c r="A37" s="622"/>
      <c r="B37" s="622"/>
      <c r="C37" s="622"/>
      <c r="D37" s="623"/>
      <c r="E37" s="622"/>
    </row>
    <row r="38" spans="1:5" ht="23.25">
      <c r="A38" s="622"/>
      <c r="B38" s="622"/>
      <c r="C38" s="622"/>
      <c r="D38" s="623"/>
      <c r="E38" s="622"/>
    </row>
    <row r="39" spans="1:5" ht="23.25">
      <c r="A39" s="622"/>
      <c r="B39" s="622"/>
      <c r="C39" s="622"/>
      <c r="D39" s="623"/>
      <c r="E39" s="622"/>
    </row>
    <row r="40" spans="1:5" ht="23.25">
      <c r="A40" s="622"/>
      <c r="B40" s="622"/>
      <c r="C40" s="622"/>
      <c r="D40" s="623"/>
      <c r="E40" s="622"/>
    </row>
    <row r="41" spans="1:5" ht="23.25">
      <c r="A41" s="622"/>
      <c r="B41" s="622"/>
      <c r="C41" s="622"/>
      <c r="D41" s="623"/>
      <c r="E41" s="622"/>
    </row>
    <row r="42" spans="1:5" ht="23.25">
      <c r="A42" s="622"/>
      <c r="B42" s="622"/>
      <c r="C42" s="622"/>
      <c r="D42" s="623"/>
      <c r="E42" s="622"/>
    </row>
    <row r="43" spans="1:5" ht="23.25">
      <c r="A43" s="622"/>
      <c r="B43" s="622"/>
      <c r="C43" s="622"/>
      <c r="D43" s="623"/>
      <c r="E43" s="622"/>
    </row>
    <row r="44" spans="1:5" ht="23.25">
      <c r="A44" s="622"/>
      <c r="B44" s="622"/>
      <c r="C44" s="622"/>
      <c r="D44" s="623"/>
      <c r="E44" s="622"/>
    </row>
    <row r="45" spans="1:5" ht="23.25">
      <c r="A45" s="622"/>
      <c r="B45" s="622"/>
      <c r="C45" s="622"/>
      <c r="D45" s="623"/>
      <c r="E45" s="622"/>
    </row>
    <row r="46" spans="1:5" ht="23.25">
      <c r="A46" s="622"/>
      <c r="B46" s="622"/>
      <c r="C46" s="622"/>
      <c r="D46" s="623"/>
      <c r="E46" s="622"/>
    </row>
    <row r="47" spans="1:5" ht="23.25">
      <c r="A47" s="622"/>
      <c r="B47" s="622"/>
      <c r="C47" s="622"/>
      <c r="D47" s="623"/>
      <c r="E47" s="622"/>
    </row>
    <row r="48" spans="1:5" ht="23.25">
      <c r="A48" s="622"/>
      <c r="B48" s="622"/>
      <c r="C48" s="622"/>
      <c r="D48" s="623"/>
      <c r="E48" s="622"/>
    </row>
    <row r="49" spans="1:5" ht="23.25">
      <c r="A49" s="622"/>
      <c r="B49" s="622"/>
      <c r="C49" s="622"/>
      <c r="D49" s="623"/>
      <c r="E49" s="622"/>
    </row>
    <row r="50" spans="1:5" ht="23.25">
      <c r="A50" s="622"/>
      <c r="B50" s="622"/>
      <c r="C50" s="622"/>
      <c r="D50" s="623"/>
      <c r="E50" s="622"/>
    </row>
    <row r="51" spans="1:5" ht="23.25">
      <c r="A51" s="622"/>
      <c r="B51" s="622"/>
      <c r="C51" s="622"/>
      <c r="D51" s="623"/>
      <c r="E51" s="622"/>
    </row>
    <row r="52" spans="1:5" ht="23.25">
      <c r="A52" s="622"/>
      <c r="B52" s="622"/>
      <c r="C52" s="622"/>
      <c r="D52" s="623"/>
      <c r="E52" s="622"/>
    </row>
    <row r="53" spans="1:5" ht="23.25">
      <c r="A53" s="622"/>
      <c r="B53" s="622"/>
      <c r="C53" s="622"/>
      <c r="D53" s="623"/>
      <c r="E53" s="622"/>
    </row>
    <row r="54" spans="1:5" ht="23.25">
      <c r="A54" s="622"/>
      <c r="B54" s="622"/>
      <c r="C54" s="622"/>
      <c r="D54" s="623"/>
      <c r="E54" s="622"/>
    </row>
    <row r="55" spans="1:5" ht="23.25">
      <c r="A55" s="622"/>
      <c r="B55" s="622"/>
      <c r="C55" s="622"/>
      <c r="D55" s="623"/>
      <c r="E55" s="622"/>
    </row>
    <row r="56" spans="1:5" ht="23.25">
      <c r="A56" s="622"/>
      <c r="B56" s="622"/>
      <c r="C56" s="622"/>
      <c r="D56" s="623"/>
      <c r="E56" s="622"/>
    </row>
    <row r="57" spans="1:5" ht="23.25">
      <c r="A57" s="622"/>
      <c r="B57" s="622"/>
      <c r="C57" s="622"/>
      <c r="D57" s="623"/>
      <c r="E57" s="622"/>
    </row>
    <row r="58" spans="1:5" ht="23.25">
      <c r="A58" s="622"/>
      <c r="B58" s="622"/>
      <c r="C58" s="622"/>
      <c r="D58" s="623"/>
      <c r="E58" s="622"/>
    </row>
    <row r="59" spans="1:5" ht="23.25">
      <c r="A59" s="622"/>
      <c r="B59" s="622"/>
      <c r="C59" s="622"/>
      <c r="D59" s="623"/>
      <c r="E59" s="622"/>
    </row>
    <row r="60" spans="1:5" ht="23.25">
      <c r="A60" s="622"/>
      <c r="B60" s="622"/>
      <c r="C60" s="622"/>
      <c r="D60" s="623"/>
      <c r="E60" s="622"/>
    </row>
    <row r="61" spans="1:5" ht="23.25">
      <c r="A61" s="622"/>
      <c r="B61" s="622"/>
      <c r="C61" s="622"/>
      <c r="D61" s="623"/>
      <c r="E61" s="622"/>
    </row>
    <row r="62" spans="1:5" ht="23.25">
      <c r="A62" s="622"/>
      <c r="B62" s="622"/>
      <c r="C62" s="622"/>
      <c r="D62" s="623"/>
      <c r="E62" s="622"/>
    </row>
    <row r="63" spans="1:5" ht="23.25">
      <c r="A63" s="622"/>
      <c r="B63" s="622"/>
      <c r="C63" s="622"/>
      <c r="D63" s="623"/>
      <c r="E63" s="622"/>
    </row>
    <row r="64" spans="1:5" ht="23.25">
      <c r="A64" s="622"/>
      <c r="B64" s="622"/>
      <c r="C64" s="622"/>
      <c r="D64" s="623"/>
      <c r="E64" s="622"/>
    </row>
    <row r="65" spans="1:5" ht="23.25">
      <c r="A65" s="622"/>
      <c r="B65" s="622"/>
      <c r="C65" s="622"/>
      <c r="D65" s="623"/>
      <c r="E65" s="622"/>
    </row>
    <row r="66" spans="1:5" ht="23.25">
      <c r="A66" s="622"/>
      <c r="B66" s="622"/>
      <c r="C66" s="622"/>
      <c r="D66" s="623"/>
      <c r="E66" s="622"/>
    </row>
    <row r="67" spans="1:5" ht="23.25">
      <c r="A67" s="622"/>
      <c r="B67" s="622"/>
      <c r="C67" s="622"/>
      <c r="D67" s="623"/>
      <c r="E67" s="622"/>
    </row>
    <row r="68" spans="1:5" ht="23.25">
      <c r="A68" s="622"/>
      <c r="B68" s="622"/>
      <c r="C68" s="622"/>
      <c r="D68" s="623"/>
      <c r="E68" s="622"/>
    </row>
    <row r="69" spans="1:5" ht="23.25">
      <c r="A69" s="622"/>
      <c r="B69" s="622"/>
      <c r="C69" s="622"/>
      <c r="D69" s="623"/>
      <c r="E69" s="622"/>
    </row>
    <row r="70" spans="1:5" ht="23.25">
      <c r="A70" s="622"/>
      <c r="B70" s="622"/>
      <c r="C70" s="622"/>
      <c r="D70" s="623"/>
      <c r="E70" s="622"/>
    </row>
    <row r="71" spans="1:5" ht="23.25">
      <c r="A71" s="622"/>
      <c r="B71" s="622"/>
      <c r="C71" s="622"/>
      <c r="D71" s="623"/>
      <c r="E71" s="622"/>
    </row>
    <row r="72" spans="1:5" ht="23.25">
      <c r="A72" s="622"/>
      <c r="B72" s="622"/>
      <c r="C72" s="622"/>
      <c r="D72" s="623"/>
      <c r="E72" s="622"/>
    </row>
    <row r="73" spans="1:5" ht="23.25">
      <c r="A73" s="622"/>
      <c r="B73" s="622"/>
      <c r="C73" s="622"/>
      <c r="D73" s="623"/>
      <c r="E73" s="622"/>
    </row>
    <row r="74" spans="1:5" ht="23.25">
      <c r="A74" s="622"/>
      <c r="B74" s="622"/>
      <c r="C74" s="622"/>
      <c r="D74" s="623"/>
      <c r="E74" s="622"/>
    </row>
    <row r="75" spans="1:5" ht="23.25">
      <c r="A75" s="622"/>
      <c r="B75" s="622"/>
      <c r="C75" s="622"/>
      <c r="D75" s="623"/>
      <c r="E75" s="622"/>
    </row>
    <row r="76" spans="1:5" ht="23.25">
      <c r="A76" s="622"/>
      <c r="B76" s="622"/>
      <c r="C76" s="622"/>
      <c r="D76" s="623"/>
      <c r="E76" s="622"/>
    </row>
    <row r="77" spans="1:5" ht="23.25">
      <c r="A77" s="622"/>
      <c r="B77" s="622"/>
      <c r="C77" s="622"/>
      <c r="D77" s="623"/>
      <c r="E77" s="622"/>
    </row>
    <row r="78" spans="1:5" ht="23.25">
      <c r="A78" s="622"/>
      <c r="B78" s="622"/>
      <c r="C78" s="622"/>
      <c r="D78" s="623"/>
      <c r="E78" s="622"/>
    </row>
    <row r="79" spans="1:5" ht="23.25">
      <c r="A79" s="622"/>
      <c r="B79" s="622"/>
      <c r="C79" s="622"/>
      <c r="D79" s="623"/>
      <c r="E79" s="622"/>
    </row>
    <row r="80" spans="1:5" ht="23.25">
      <c r="A80" s="622"/>
      <c r="B80" s="622"/>
      <c r="C80" s="622"/>
      <c r="D80" s="623"/>
      <c r="E80" s="622"/>
    </row>
    <row r="81" spans="1:5" ht="23.25">
      <c r="A81" s="622"/>
      <c r="B81" s="622"/>
      <c r="C81" s="622"/>
      <c r="D81" s="623"/>
      <c r="E81" s="622"/>
    </row>
    <row r="82" spans="1:5" ht="23.25">
      <c r="A82" s="622"/>
      <c r="B82" s="622"/>
      <c r="C82" s="622"/>
      <c r="D82" s="623"/>
      <c r="E82" s="622"/>
    </row>
    <row r="83" spans="1:5" ht="23.25">
      <c r="A83" s="622"/>
      <c r="B83" s="622"/>
      <c r="C83" s="622"/>
      <c r="D83" s="623"/>
      <c r="E83" s="622"/>
    </row>
    <row r="84" spans="1:5" ht="23.25">
      <c r="A84" s="622"/>
      <c r="B84" s="622"/>
      <c r="C84" s="622"/>
      <c r="D84" s="623"/>
      <c r="E84" s="622"/>
    </row>
    <row r="85" spans="1:5" ht="23.25">
      <c r="A85" s="622"/>
      <c r="B85" s="622"/>
      <c r="C85" s="622"/>
      <c r="D85" s="623"/>
      <c r="E85" s="622"/>
    </row>
    <row r="86" spans="1:5" ht="23.25">
      <c r="A86" s="622"/>
      <c r="B86" s="622"/>
      <c r="C86" s="622"/>
      <c r="D86" s="623"/>
      <c r="E86" s="622"/>
    </row>
    <row r="87" spans="1:5" ht="23.25">
      <c r="A87" s="622"/>
      <c r="B87" s="622"/>
      <c r="C87" s="622"/>
      <c r="D87" s="623"/>
      <c r="E87" s="622"/>
    </row>
    <row r="88" spans="1:5" ht="23.25">
      <c r="A88" s="622"/>
      <c r="B88" s="622"/>
      <c r="C88" s="622"/>
      <c r="D88" s="623"/>
      <c r="E88" s="622"/>
    </row>
    <row r="89" spans="1:5" ht="23.25">
      <c r="A89" s="622"/>
      <c r="B89" s="622"/>
      <c r="C89" s="622"/>
      <c r="D89" s="623"/>
      <c r="E89" s="622"/>
    </row>
    <row r="90" spans="1:5" ht="23.25">
      <c r="A90" s="622"/>
      <c r="B90" s="622"/>
      <c r="C90" s="622"/>
      <c r="D90" s="623"/>
      <c r="E90" s="622"/>
    </row>
    <row r="91" spans="1:5" ht="23.25">
      <c r="A91" s="622"/>
      <c r="B91" s="622"/>
      <c r="C91" s="622"/>
      <c r="D91" s="623"/>
      <c r="E91" s="622"/>
    </row>
    <row r="92" spans="1:5" ht="23.25">
      <c r="A92" s="622"/>
      <c r="B92" s="622"/>
      <c r="C92" s="622"/>
      <c r="D92" s="623"/>
      <c r="E92" s="622"/>
    </row>
    <row r="93" spans="1:5" ht="23.25">
      <c r="A93" s="622"/>
      <c r="B93" s="622"/>
      <c r="C93" s="622"/>
      <c r="D93" s="623"/>
      <c r="E93" s="622"/>
    </row>
    <row r="94" spans="1:5" ht="23.25">
      <c r="A94" s="622"/>
      <c r="B94" s="622"/>
      <c r="C94" s="622"/>
      <c r="D94" s="623"/>
      <c r="E94" s="622"/>
    </row>
    <row r="95" spans="1:5" ht="23.25">
      <c r="A95" s="622"/>
      <c r="B95" s="622"/>
      <c r="C95" s="622"/>
      <c r="D95" s="623"/>
      <c r="E95" s="622"/>
    </row>
    <row r="96" spans="1:5" ht="23.25">
      <c r="A96" s="622"/>
      <c r="B96" s="622"/>
      <c r="C96" s="622"/>
      <c r="D96" s="623"/>
      <c r="E96" s="622"/>
    </row>
    <row r="97" spans="1:5" ht="23.25">
      <c r="A97" s="622"/>
      <c r="B97" s="622"/>
      <c r="C97" s="622"/>
      <c r="D97" s="623"/>
      <c r="E97" s="622"/>
    </row>
    <row r="98" spans="1:5" ht="23.25">
      <c r="A98" s="622"/>
      <c r="B98" s="622"/>
      <c r="C98" s="622"/>
      <c r="D98" s="623"/>
      <c r="E98" s="622"/>
    </row>
    <row r="99" spans="1:5" ht="23.25">
      <c r="A99" s="622"/>
      <c r="B99" s="622"/>
      <c r="C99" s="622"/>
      <c r="D99" s="623"/>
      <c r="E99" s="622"/>
    </row>
    <row r="100" spans="1:5" ht="23.25">
      <c r="A100" s="622"/>
      <c r="B100" s="622"/>
      <c r="C100" s="622"/>
      <c r="D100" s="623"/>
      <c r="E100" s="622"/>
    </row>
    <row r="101" spans="1:5" ht="23.25">
      <c r="A101" s="622"/>
      <c r="B101" s="622"/>
      <c r="C101" s="622"/>
      <c r="D101" s="623"/>
      <c r="E101" s="622"/>
    </row>
    <row r="102" spans="1:5" ht="23.25">
      <c r="A102" s="622"/>
      <c r="B102" s="622"/>
      <c r="C102" s="622"/>
      <c r="D102" s="623"/>
      <c r="E102" s="622"/>
    </row>
    <row r="103" spans="1:5" ht="23.25">
      <c r="A103" s="622"/>
      <c r="B103" s="622"/>
      <c r="C103" s="622"/>
      <c r="D103" s="623"/>
      <c r="E103" s="622"/>
    </row>
    <row r="104" spans="1:5" ht="23.25">
      <c r="A104" s="622"/>
      <c r="B104" s="622"/>
      <c r="C104" s="622"/>
      <c r="D104" s="623"/>
      <c r="E104" s="622"/>
    </row>
    <row r="105" spans="1:5" ht="23.25">
      <c r="A105" s="622"/>
      <c r="B105" s="622"/>
      <c r="C105" s="622"/>
      <c r="D105" s="623"/>
      <c r="E105" s="622"/>
    </row>
    <row r="106" spans="1:5" ht="23.25">
      <c r="A106" s="622"/>
      <c r="B106" s="622"/>
      <c r="C106" s="622"/>
      <c r="D106" s="623"/>
      <c r="E106" s="622"/>
    </row>
    <row r="107" spans="1:5" ht="23.25">
      <c r="A107" s="622"/>
      <c r="B107" s="622"/>
      <c r="C107" s="622"/>
      <c r="D107" s="623"/>
      <c r="E107" s="622"/>
    </row>
    <row r="108" spans="1:5" ht="23.25">
      <c r="A108" s="622"/>
      <c r="B108" s="622"/>
      <c r="C108" s="622"/>
      <c r="D108" s="623"/>
      <c r="E108" s="622"/>
    </row>
    <row r="109" spans="1:5" ht="23.25">
      <c r="A109" s="622"/>
      <c r="B109" s="622"/>
      <c r="C109" s="622"/>
      <c r="D109" s="623"/>
      <c r="E109" s="622"/>
    </row>
    <row r="110" spans="1:5" ht="23.25">
      <c r="A110" s="622"/>
      <c r="B110" s="622"/>
      <c r="C110" s="622"/>
      <c r="D110" s="623"/>
      <c r="E110" s="622"/>
    </row>
    <row r="111" spans="1:5" ht="23.25">
      <c r="A111" s="622"/>
      <c r="B111" s="622"/>
      <c r="C111" s="622"/>
      <c r="D111" s="623"/>
      <c r="E111" s="622"/>
    </row>
    <row r="112" spans="1:5" ht="23.25">
      <c r="A112" s="622"/>
      <c r="B112" s="622"/>
      <c r="C112" s="622"/>
      <c r="D112" s="623"/>
      <c r="E112" s="622"/>
    </row>
    <row r="113" spans="1:5" ht="23.25">
      <c r="A113" s="622"/>
      <c r="B113" s="622"/>
      <c r="C113" s="622"/>
      <c r="D113" s="623"/>
      <c r="E113" s="622"/>
    </row>
    <row r="114" spans="1:5" ht="23.25">
      <c r="A114" s="622"/>
      <c r="B114" s="622"/>
      <c r="C114" s="622"/>
      <c r="D114" s="623"/>
      <c r="E114" s="622"/>
    </row>
    <row r="115" spans="1:5" ht="23.25">
      <c r="A115" s="622"/>
      <c r="B115" s="622"/>
      <c r="C115" s="622"/>
      <c r="D115" s="623"/>
      <c r="E115" s="622"/>
    </row>
    <row r="116" spans="1:5" ht="23.25">
      <c r="A116" s="622"/>
      <c r="B116" s="622"/>
      <c r="C116" s="622"/>
      <c r="D116" s="623"/>
      <c r="E116" s="622"/>
    </row>
    <row r="117" spans="1:5" ht="23.25">
      <c r="A117" s="622"/>
      <c r="B117" s="622"/>
      <c r="C117" s="622"/>
      <c r="D117" s="623"/>
      <c r="E117" s="622"/>
    </row>
    <row r="118" spans="1:5" ht="23.25">
      <c r="A118" s="622"/>
      <c r="B118" s="622"/>
      <c r="C118" s="622"/>
      <c r="D118" s="623"/>
      <c r="E118" s="622"/>
    </row>
    <row r="119" spans="1:5" ht="23.25">
      <c r="A119" s="622"/>
      <c r="B119" s="622"/>
      <c r="C119" s="622"/>
      <c r="D119" s="623"/>
      <c r="E119" s="622"/>
    </row>
    <row r="120" spans="1:5" ht="23.25">
      <c r="A120" s="622"/>
      <c r="B120" s="622"/>
      <c r="C120" s="622"/>
      <c r="D120" s="623"/>
      <c r="E120" s="622"/>
    </row>
    <row r="121" spans="1:5" ht="23.25">
      <c r="A121" s="622"/>
      <c r="B121" s="622"/>
      <c r="C121" s="622"/>
      <c r="D121" s="623"/>
      <c r="E121" s="622"/>
    </row>
    <row r="122" spans="1:5" ht="23.25">
      <c r="A122" s="622"/>
      <c r="B122" s="622"/>
      <c r="C122" s="622"/>
      <c r="D122" s="623"/>
      <c r="E122" s="622"/>
    </row>
    <row r="123" spans="1:5" ht="23.25">
      <c r="A123" s="622"/>
      <c r="B123" s="622"/>
      <c r="C123" s="622"/>
      <c r="D123" s="623"/>
      <c r="E123" s="622"/>
    </row>
    <row r="124" spans="1:5" ht="23.25">
      <c r="A124" s="622"/>
      <c r="B124" s="622"/>
      <c r="C124" s="622"/>
      <c r="D124" s="623"/>
      <c r="E124" s="622"/>
    </row>
    <row r="125" spans="1:5" ht="23.25">
      <c r="A125" s="622"/>
      <c r="B125" s="622"/>
      <c r="C125" s="622"/>
      <c r="D125" s="623"/>
      <c r="E125" s="622"/>
    </row>
    <row r="126" spans="1:5" ht="23.25">
      <c r="A126" s="622"/>
      <c r="B126" s="622"/>
      <c r="C126" s="622"/>
      <c r="D126" s="623"/>
      <c r="E126" s="622"/>
    </row>
    <row r="127" spans="1:5" ht="23.25">
      <c r="A127" s="622"/>
      <c r="B127" s="622"/>
      <c r="C127" s="622"/>
      <c r="D127" s="623"/>
      <c r="E127" s="622"/>
    </row>
    <row r="128" spans="1:5" ht="23.25">
      <c r="A128" s="622"/>
      <c r="B128" s="622"/>
      <c r="C128" s="622"/>
      <c r="D128" s="623"/>
      <c r="E128" s="622"/>
    </row>
    <row r="129" spans="1:5" ht="23.25">
      <c r="A129" s="622"/>
      <c r="B129" s="622"/>
      <c r="C129" s="622"/>
      <c r="D129" s="623"/>
      <c r="E129" s="622"/>
    </row>
    <row r="130" spans="1:5" ht="23.25">
      <c r="A130" s="622"/>
      <c r="B130" s="622"/>
      <c r="C130" s="622"/>
      <c r="D130" s="623"/>
      <c r="E130" s="622"/>
    </row>
    <row r="131" spans="1:5" ht="23.25">
      <c r="A131" s="622"/>
      <c r="B131" s="622"/>
      <c r="C131" s="622"/>
      <c r="D131" s="623"/>
      <c r="E131" s="622"/>
    </row>
    <row r="132" spans="1:5" ht="23.25">
      <c r="A132" s="622"/>
      <c r="B132" s="622"/>
      <c r="C132" s="622"/>
      <c r="D132" s="623"/>
      <c r="E132" s="622"/>
    </row>
    <row r="133" spans="1:5" ht="23.25">
      <c r="A133" s="622"/>
      <c r="B133" s="622"/>
      <c r="C133" s="622"/>
      <c r="D133" s="623"/>
      <c r="E133" s="622"/>
    </row>
    <row r="134" spans="1:5" ht="23.25">
      <c r="A134" s="622"/>
      <c r="B134" s="622"/>
      <c r="C134" s="622"/>
      <c r="D134" s="623"/>
      <c r="E134" s="622"/>
    </row>
    <row r="135" spans="1:5" ht="23.25">
      <c r="A135" s="622"/>
      <c r="B135" s="622"/>
      <c r="C135" s="622"/>
      <c r="D135" s="623"/>
      <c r="E135" s="622"/>
    </row>
    <row r="136" spans="1:5" ht="23.25">
      <c r="A136" s="622"/>
      <c r="B136" s="622"/>
      <c r="C136" s="622"/>
      <c r="D136" s="623"/>
      <c r="E136" s="622"/>
    </row>
    <row r="137" spans="1:5" ht="23.25">
      <c r="A137" s="622"/>
      <c r="B137" s="622"/>
      <c r="C137" s="622"/>
      <c r="D137" s="623"/>
      <c r="E137" s="622"/>
    </row>
    <row r="138" spans="1:5" ht="23.25">
      <c r="A138" s="622"/>
      <c r="B138" s="622"/>
      <c r="C138" s="622"/>
      <c r="D138" s="623"/>
      <c r="E138" s="622"/>
    </row>
    <row r="139" spans="1:5" ht="23.25">
      <c r="A139" s="622"/>
      <c r="B139" s="622"/>
      <c r="C139" s="622"/>
      <c r="D139" s="623"/>
      <c r="E139" s="622"/>
    </row>
    <row r="140" spans="1:5" ht="23.25">
      <c r="A140" s="622"/>
      <c r="B140" s="622"/>
      <c r="C140" s="622"/>
      <c r="D140" s="623"/>
      <c r="E140" s="622"/>
    </row>
    <row r="141" spans="1:5" ht="23.25">
      <c r="A141" s="622"/>
      <c r="B141" s="622"/>
      <c r="C141" s="622"/>
      <c r="D141" s="623"/>
      <c r="E141" s="622"/>
    </row>
    <row r="142" spans="1:5" ht="23.25">
      <c r="A142" s="622"/>
      <c r="B142" s="622"/>
      <c r="C142" s="622"/>
      <c r="D142" s="623"/>
      <c r="E142" s="622"/>
    </row>
    <row r="143" spans="1:5" ht="23.25">
      <c r="A143" s="622"/>
      <c r="B143" s="622"/>
      <c r="C143" s="622"/>
      <c r="D143" s="623"/>
      <c r="E143" s="622"/>
    </row>
    <row r="144" spans="1:5" ht="23.25">
      <c r="A144" s="622"/>
      <c r="B144" s="622"/>
      <c r="C144" s="622"/>
      <c r="D144" s="623"/>
      <c r="E144" s="622"/>
    </row>
    <row r="145" spans="1:5" ht="23.25">
      <c r="A145" s="622"/>
      <c r="B145" s="622"/>
      <c r="C145" s="622"/>
      <c r="D145" s="623"/>
      <c r="E145" s="622"/>
    </row>
    <row r="146" spans="1:5" ht="23.25">
      <c r="A146" s="622"/>
      <c r="B146" s="622"/>
      <c r="C146" s="622"/>
      <c r="D146" s="623"/>
      <c r="E146" s="622"/>
    </row>
    <row r="147" spans="1:5" ht="23.25">
      <c r="A147" s="622"/>
      <c r="B147" s="622"/>
      <c r="C147" s="622"/>
      <c r="D147" s="623"/>
      <c r="E147" s="622"/>
    </row>
    <row r="148" spans="1:5" ht="23.25">
      <c r="A148" s="622"/>
      <c r="B148" s="622"/>
      <c r="C148" s="622"/>
      <c r="D148" s="623"/>
      <c r="E148" s="622"/>
    </row>
    <row r="149" spans="1:5" ht="23.25">
      <c r="A149" s="622"/>
      <c r="B149" s="622"/>
      <c r="C149" s="622"/>
      <c r="D149" s="623"/>
      <c r="E149" s="622"/>
    </row>
    <row r="150" spans="1:5" ht="23.25">
      <c r="A150" s="622"/>
      <c r="B150" s="622"/>
      <c r="C150" s="622"/>
      <c r="D150" s="623"/>
      <c r="E150" s="622"/>
    </row>
    <row r="151" spans="1:5" ht="23.25">
      <c r="A151" s="622"/>
      <c r="B151" s="622"/>
      <c r="C151" s="622"/>
      <c r="D151" s="623"/>
      <c r="E151" s="622"/>
    </row>
    <row r="152" spans="1:5" ht="23.25">
      <c r="A152" s="622"/>
      <c r="B152" s="622"/>
      <c r="C152" s="622"/>
      <c r="D152" s="623"/>
      <c r="E152" s="622"/>
    </row>
    <row r="153" spans="1:5" ht="23.25">
      <c r="A153" s="622"/>
      <c r="B153" s="622"/>
      <c r="C153" s="622"/>
      <c r="D153" s="623"/>
      <c r="E153" s="622"/>
    </row>
    <row r="154" spans="1:5" ht="23.25">
      <c r="A154" s="622"/>
      <c r="B154" s="622"/>
      <c r="C154" s="622"/>
      <c r="D154" s="623"/>
      <c r="E154" s="622"/>
    </row>
    <row r="155" spans="1:5" ht="23.25">
      <c r="A155" s="622"/>
      <c r="B155" s="622"/>
      <c r="C155" s="622"/>
      <c r="D155" s="623"/>
      <c r="E155" s="622"/>
    </row>
    <row r="156" spans="1:5" ht="23.25">
      <c r="A156" s="622"/>
      <c r="B156" s="622"/>
      <c r="C156" s="622"/>
      <c r="D156" s="623"/>
      <c r="E156" s="622"/>
    </row>
    <row r="157" spans="1:5" ht="23.25">
      <c r="A157" s="622"/>
      <c r="B157" s="622"/>
      <c r="C157" s="622"/>
      <c r="D157" s="623"/>
      <c r="E157" s="622"/>
    </row>
    <row r="158" spans="1:5" ht="23.25">
      <c r="A158" s="622"/>
      <c r="B158" s="622"/>
      <c r="C158" s="622"/>
      <c r="D158" s="623"/>
      <c r="E158" s="622"/>
    </row>
    <row r="159" spans="1:5" ht="23.25">
      <c r="A159" s="622"/>
      <c r="B159" s="622"/>
      <c r="C159" s="622"/>
      <c r="D159" s="623"/>
      <c r="E159" s="622"/>
    </row>
    <row r="160" spans="1:5" ht="23.25">
      <c r="A160" s="622"/>
      <c r="B160" s="622"/>
      <c r="C160" s="622"/>
      <c r="D160" s="623"/>
      <c r="E160" s="622"/>
    </row>
    <row r="161" spans="1:5" ht="23.25">
      <c r="A161" s="622"/>
      <c r="B161" s="622"/>
      <c r="C161" s="622"/>
      <c r="D161" s="623"/>
      <c r="E161" s="622"/>
    </row>
    <row r="162" spans="1:5" ht="23.25">
      <c r="A162" s="622"/>
      <c r="B162" s="622"/>
      <c r="C162" s="622"/>
      <c r="D162" s="623"/>
      <c r="E162" s="622"/>
    </row>
    <row r="163" spans="1:5" ht="23.25">
      <c r="A163" s="622"/>
      <c r="B163" s="622"/>
      <c r="C163" s="622"/>
      <c r="D163" s="623"/>
      <c r="E163" s="622"/>
    </row>
    <row r="164" spans="1:5" ht="23.25">
      <c r="A164" s="622"/>
      <c r="B164" s="622"/>
      <c r="C164" s="622"/>
      <c r="D164" s="623"/>
      <c r="E164" s="622"/>
    </row>
    <row r="165" spans="1:5" ht="23.25">
      <c r="A165" s="622"/>
      <c r="B165" s="622"/>
      <c r="C165" s="622"/>
      <c r="D165" s="623"/>
      <c r="E165" s="622"/>
    </row>
    <row r="166" spans="1:5" ht="23.25">
      <c r="A166" s="622"/>
      <c r="B166" s="622"/>
      <c r="C166" s="622"/>
      <c r="D166" s="623"/>
      <c r="E166" s="622"/>
    </row>
    <row r="167" spans="1:5" ht="23.25">
      <c r="A167" s="622"/>
      <c r="B167" s="622"/>
      <c r="C167" s="622"/>
      <c r="D167" s="623"/>
      <c r="E167" s="622"/>
    </row>
    <row r="168" spans="1:5" ht="23.25">
      <c r="A168" s="622"/>
      <c r="B168" s="622"/>
      <c r="C168" s="622"/>
      <c r="D168" s="623"/>
      <c r="E168" s="622"/>
    </row>
    <row r="169" spans="1:5" ht="23.25">
      <c r="A169" s="622"/>
      <c r="B169" s="622"/>
      <c r="C169" s="622"/>
      <c r="D169" s="623"/>
      <c r="E169" s="622"/>
    </row>
    <row r="170" spans="1:5" ht="23.25">
      <c r="A170" s="622"/>
      <c r="B170" s="622"/>
      <c r="C170" s="622"/>
      <c r="D170" s="623"/>
      <c r="E170" s="622"/>
    </row>
    <row r="171" spans="1:5" ht="23.25">
      <c r="A171" s="622"/>
      <c r="B171" s="622"/>
      <c r="C171" s="622"/>
      <c r="D171" s="623"/>
      <c r="E171" s="622"/>
    </row>
    <row r="172" spans="1:5" ht="23.25">
      <c r="A172" s="622"/>
      <c r="B172" s="622"/>
      <c r="C172" s="622"/>
      <c r="D172" s="623"/>
      <c r="E172" s="622"/>
    </row>
    <row r="173" spans="1:5" ht="23.25">
      <c r="A173" s="622"/>
      <c r="B173" s="622"/>
      <c r="C173" s="622"/>
      <c r="D173" s="623"/>
      <c r="E173" s="622"/>
    </row>
    <row r="174" spans="1:5" ht="23.25">
      <c r="A174" s="622"/>
      <c r="B174" s="622"/>
      <c r="C174" s="622"/>
      <c r="D174" s="623"/>
      <c r="E174" s="622"/>
    </row>
    <row r="175" spans="1:5" ht="23.25">
      <c r="A175" s="622"/>
      <c r="B175" s="622"/>
      <c r="C175" s="622"/>
      <c r="D175" s="623"/>
      <c r="E175" s="622"/>
    </row>
    <row r="176" spans="1:5" ht="23.25">
      <c r="A176" s="622"/>
      <c r="B176" s="622"/>
      <c r="C176" s="622"/>
      <c r="D176" s="623"/>
      <c r="E176" s="622"/>
    </row>
    <row r="177" spans="1:5" ht="23.25">
      <c r="A177" s="622"/>
      <c r="B177" s="622"/>
      <c r="C177" s="622"/>
      <c r="D177" s="623"/>
      <c r="E177" s="622"/>
    </row>
    <row r="178" spans="1:5" ht="23.25">
      <c r="A178" s="622"/>
      <c r="B178" s="622"/>
      <c r="C178" s="622"/>
      <c r="D178" s="623"/>
      <c r="E178" s="622"/>
    </row>
    <row r="179" spans="1:5" ht="23.25">
      <c r="A179" s="622"/>
      <c r="B179" s="622"/>
      <c r="C179" s="622"/>
      <c r="D179" s="623"/>
      <c r="E179" s="622"/>
    </row>
    <row r="180" spans="1:5" ht="23.25">
      <c r="A180" s="622"/>
      <c r="B180" s="622"/>
      <c r="C180" s="622"/>
      <c r="D180" s="623"/>
      <c r="E180" s="622"/>
    </row>
    <row r="181" spans="1:5" ht="23.25">
      <c r="A181" s="622"/>
      <c r="B181" s="622"/>
      <c r="C181" s="622"/>
      <c r="D181" s="623"/>
      <c r="E181" s="622"/>
    </row>
    <row r="182" spans="1:5" ht="23.25">
      <c r="A182" s="622"/>
      <c r="B182" s="622"/>
      <c r="C182" s="622"/>
      <c r="D182" s="623"/>
      <c r="E182" s="622"/>
    </row>
    <row r="183" spans="1:5" ht="23.25">
      <c r="A183" s="622"/>
      <c r="B183" s="622"/>
      <c r="C183" s="622"/>
      <c r="D183" s="623"/>
      <c r="E183" s="622"/>
    </row>
    <row r="184" spans="1:5" ht="23.25">
      <c r="A184" s="622"/>
      <c r="B184" s="622"/>
      <c r="C184" s="622"/>
      <c r="D184" s="623"/>
      <c r="E184" s="622"/>
    </row>
    <row r="185" spans="1:5" ht="23.25">
      <c r="A185" s="622"/>
      <c r="B185" s="622"/>
      <c r="C185" s="622"/>
      <c r="D185" s="623"/>
      <c r="E185" s="622"/>
    </row>
    <row r="186" spans="1:5" ht="23.25">
      <c r="A186" s="622"/>
      <c r="B186" s="622"/>
      <c r="C186" s="622"/>
      <c r="D186" s="623"/>
      <c r="E186" s="622"/>
    </row>
    <row r="187" spans="1:5" ht="23.25">
      <c r="A187" s="622"/>
      <c r="B187" s="622"/>
      <c r="C187" s="622"/>
      <c r="D187" s="623"/>
      <c r="E187" s="622"/>
    </row>
    <row r="188" spans="1:5" ht="23.25">
      <c r="A188" s="622"/>
      <c r="B188" s="622"/>
      <c r="C188" s="622"/>
      <c r="D188" s="623"/>
      <c r="E188" s="622"/>
    </row>
    <row r="189" spans="1:5" ht="23.25">
      <c r="A189" s="622"/>
      <c r="B189" s="622"/>
      <c r="C189" s="622"/>
      <c r="D189" s="623"/>
      <c r="E189" s="622"/>
    </row>
    <row r="190" spans="1:5" ht="23.25">
      <c r="A190" s="622"/>
      <c r="B190" s="622"/>
      <c r="C190" s="622"/>
      <c r="D190" s="623"/>
      <c r="E190" s="622"/>
    </row>
    <row r="191" spans="1:5" ht="23.25">
      <c r="A191" s="622"/>
      <c r="B191" s="622"/>
      <c r="C191" s="622"/>
      <c r="D191" s="623"/>
      <c r="E191" s="622"/>
    </row>
    <row r="192" spans="1:5" ht="23.25">
      <c r="A192" s="622"/>
      <c r="B192" s="622"/>
      <c r="C192" s="622"/>
      <c r="D192" s="623"/>
      <c r="E192" s="622"/>
    </row>
    <row r="193" spans="1:5" ht="23.25">
      <c r="A193" s="622"/>
      <c r="B193" s="622"/>
      <c r="C193" s="622"/>
      <c r="D193" s="623"/>
      <c r="E193" s="622"/>
    </row>
    <row r="194" spans="1:5" ht="23.25">
      <c r="A194" s="622"/>
      <c r="B194" s="622"/>
      <c r="C194" s="622"/>
      <c r="D194" s="623"/>
      <c r="E194" s="622"/>
    </row>
    <row r="195" spans="1:5" ht="23.25">
      <c r="A195" s="622"/>
      <c r="B195" s="622"/>
      <c r="C195" s="622"/>
      <c r="D195" s="623"/>
      <c r="E195" s="622"/>
    </row>
    <row r="196" spans="1:5" ht="23.25">
      <c r="A196" s="622"/>
      <c r="B196" s="622"/>
      <c r="C196" s="622"/>
      <c r="D196" s="623"/>
      <c r="E196" s="622"/>
    </row>
    <row r="197" spans="1:5" ht="23.25">
      <c r="A197" s="622"/>
      <c r="B197" s="622"/>
      <c r="C197" s="622"/>
      <c r="D197" s="623"/>
      <c r="E197" s="622"/>
    </row>
    <row r="198" spans="1:5" ht="23.25">
      <c r="A198" s="622"/>
      <c r="B198" s="622"/>
      <c r="C198" s="622"/>
      <c r="D198" s="623"/>
      <c r="E198" s="622"/>
    </row>
    <row r="199" spans="1:5" ht="23.25">
      <c r="A199" s="622"/>
      <c r="B199" s="622"/>
      <c r="C199" s="622"/>
      <c r="D199" s="623"/>
      <c r="E199" s="622"/>
    </row>
    <row r="200" spans="1:5" ht="23.25">
      <c r="A200" s="622"/>
      <c r="B200" s="622"/>
      <c r="C200" s="622"/>
      <c r="D200" s="623"/>
      <c r="E200" s="622"/>
    </row>
    <row r="201" spans="1:5" ht="23.25">
      <c r="A201" s="622"/>
      <c r="B201" s="622"/>
      <c r="C201" s="622"/>
      <c r="D201" s="623"/>
      <c r="E201" s="622"/>
    </row>
    <row r="202" spans="1:5" ht="23.25">
      <c r="A202" s="622"/>
      <c r="B202" s="622"/>
      <c r="C202" s="622"/>
      <c r="D202" s="623"/>
      <c r="E202" s="622"/>
    </row>
    <row r="203" spans="1:5" ht="23.25">
      <c r="A203" s="622"/>
      <c r="B203" s="622"/>
      <c r="C203" s="622"/>
      <c r="D203" s="623"/>
      <c r="E203" s="622"/>
    </row>
    <row r="204" spans="1:5" ht="23.25">
      <c r="A204" s="622"/>
      <c r="B204" s="622"/>
      <c r="C204" s="622"/>
      <c r="D204" s="623"/>
      <c r="E204" s="622"/>
    </row>
    <row r="205" spans="1:5" ht="23.25">
      <c r="A205" s="622"/>
      <c r="B205" s="622"/>
      <c r="C205" s="622"/>
      <c r="D205" s="623"/>
      <c r="E205" s="622"/>
    </row>
    <row r="206" spans="1:5" ht="23.25">
      <c r="A206" s="622"/>
      <c r="B206" s="622"/>
      <c r="C206" s="622"/>
      <c r="D206" s="623"/>
      <c r="E206" s="622"/>
    </row>
    <row r="207" spans="1:5" ht="23.25">
      <c r="A207" s="622"/>
      <c r="B207" s="622"/>
      <c r="C207" s="622"/>
      <c r="D207" s="623"/>
      <c r="E207" s="622"/>
    </row>
    <row r="208" spans="1:5" ht="23.25">
      <c r="A208" s="622"/>
      <c r="B208" s="622"/>
      <c r="C208" s="622"/>
      <c r="D208" s="623"/>
      <c r="E208" s="622"/>
    </row>
    <row r="209" spans="1:5" ht="23.25">
      <c r="A209" s="622"/>
      <c r="B209" s="622"/>
      <c r="C209" s="622"/>
      <c r="D209" s="623"/>
      <c r="E209" s="622"/>
    </row>
    <row r="210" spans="1:5" ht="23.25">
      <c r="A210" s="622"/>
      <c r="B210" s="622"/>
      <c r="C210" s="622"/>
      <c r="D210" s="623"/>
      <c r="E210" s="622"/>
    </row>
    <row r="211" spans="1:5" ht="23.25">
      <c r="A211" s="622"/>
      <c r="B211" s="622"/>
      <c r="C211" s="622"/>
      <c r="D211" s="623"/>
      <c r="E211" s="622"/>
    </row>
    <row r="212" spans="1:5" ht="23.25">
      <c r="A212" s="622"/>
      <c r="B212" s="622"/>
      <c r="C212" s="622"/>
      <c r="D212" s="623"/>
      <c r="E212" s="622"/>
    </row>
    <row r="213" spans="1:5" ht="23.25">
      <c r="A213" s="622"/>
      <c r="B213" s="622"/>
      <c r="C213" s="622"/>
      <c r="D213" s="623"/>
      <c r="E213" s="622"/>
    </row>
    <row r="214" spans="1:5" ht="23.25">
      <c r="A214" s="622"/>
      <c r="B214" s="622"/>
      <c r="C214" s="622"/>
      <c r="D214" s="623"/>
      <c r="E214" s="622"/>
    </row>
    <row r="215" spans="1:5" ht="23.25">
      <c r="A215" s="622"/>
      <c r="B215" s="622"/>
      <c r="C215" s="622"/>
      <c r="D215" s="623"/>
      <c r="E215" s="622"/>
    </row>
    <row r="216" spans="1:5" ht="23.25">
      <c r="A216" s="622"/>
      <c r="B216" s="622"/>
      <c r="C216" s="622"/>
      <c r="D216" s="623"/>
      <c r="E216" s="622"/>
    </row>
    <row r="217" spans="1:5" ht="23.25">
      <c r="A217" s="622"/>
      <c r="B217" s="622"/>
      <c r="C217" s="622"/>
      <c r="D217" s="623"/>
      <c r="E217" s="622"/>
    </row>
    <row r="218" spans="1:5" ht="23.25">
      <c r="A218" s="622"/>
      <c r="B218" s="622"/>
      <c r="C218" s="622"/>
      <c r="D218" s="623"/>
      <c r="E218" s="622"/>
    </row>
    <row r="219" spans="1:5" ht="23.25">
      <c r="A219" s="622"/>
      <c r="B219" s="622"/>
      <c r="C219" s="622"/>
      <c r="D219" s="623"/>
      <c r="E219" s="622"/>
    </row>
    <row r="220" spans="1:5" ht="23.25">
      <c r="A220" s="622"/>
      <c r="B220" s="622"/>
      <c r="C220" s="622"/>
      <c r="D220" s="623"/>
      <c r="E220" s="622"/>
    </row>
    <row r="221" spans="1:5" ht="23.25">
      <c r="A221" s="622"/>
      <c r="B221" s="622"/>
      <c r="C221" s="622"/>
      <c r="D221" s="623"/>
      <c r="E221" s="622"/>
    </row>
    <row r="222" spans="1:5" ht="23.25">
      <c r="A222" s="622"/>
      <c r="B222" s="622"/>
      <c r="C222" s="622"/>
      <c r="D222" s="623"/>
      <c r="E222" s="622"/>
    </row>
    <row r="223" spans="1:5" ht="23.25">
      <c r="A223" s="622"/>
      <c r="B223" s="622"/>
      <c r="C223" s="622"/>
      <c r="D223" s="623"/>
      <c r="E223" s="622"/>
    </row>
    <row r="224" spans="1:5" ht="23.25">
      <c r="A224" s="622"/>
      <c r="B224" s="622"/>
      <c r="C224" s="622"/>
      <c r="D224" s="623"/>
      <c r="E224" s="622"/>
    </row>
  </sheetData>
  <mergeCells count="12">
    <mergeCell ref="G12:H12"/>
    <mergeCell ref="F13:H13"/>
    <mergeCell ref="A14:H14"/>
    <mergeCell ref="A15:L15"/>
    <mergeCell ref="G1:H1"/>
    <mergeCell ref="G2:H2"/>
    <mergeCell ref="A3:H3"/>
    <mergeCell ref="A4:H4"/>
    <mergeCell ref="A5:A6"/>
    <mergeCell ref="B5:B6"/>
    <mergeCell ref="C5:E5"/>
    <mergeCell ref="F5:H5"/>
  </mergeCells>
  <phoneticPr fontId="4" type="noConversion"/>
  <hyperlinks>
    <hyperlink ref="I1" location="預告統計資料發布時間表!A1" display="回發布時間表" xr:uid="{95F8773E-49B5-4994-9A17-55055A479A30}"/>
  </hyperlinks>
  <printOptions horizontalCentered="1"/>
  <pageMargins left="0.35433070866141736" right="0.15748031496062992" top="0.62992125984251968" bottom="0.39370078740157483" header="0.51181102362204722" footer="0.51181102362204722"/>
  <pageSetup paperSize="9" scale="110" orientation="landscape" blackAndWhite="1" r:id="rId1"/>
  <headerFooter alignWithMargins="0"/>
  <drawing r:id="rId2"/>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C26AB4-54D8-4726-BCEF-8DA11C0A0D88}">
  <sheetPr>
    <pageSetUpPr fitToPage="1"/>
  </sheetPr>
  <dimension ref="A1:I224"/>
  <sheetViews>
    <sheetView showGridLines="0" view="pageBreakPreview" zoomScaleNormal="100" zoomScaleSheetLayoutView="100" workbookViewId="0">
      <selection activeCell="I1" sqref="I1"/>
    </sheetView>
  </sheetViews>
  <sheetFormatPr defaultRowHeight="15.75"/>
  <cols>
    <col min="1" max="1" width="12.25" style="613" customWidth="1"/>
    <col min="2" max="2" width="11" style="613" customWidth="1"/>
    <col min="3" max="3" width="12.75" style="613" customWidth="1"/>
    <col min="4" max="4" width="12.75" style="618" customWidth="1"/>
    <col min="5" max="8" width="12.75" style="613" customWidth="1"/>
    <col min="9" max="16384" width="9" style="613"/>
  </cols>
  <sheetData>
    <row r="1" spans="1:9" s="611" customFormat="1" ht="21" customHeight="1">
      <c r="A1" s="577" t="s">
        <v>1354</v>
      </c>
      <c r="B1" s="578"/>
      <c r="C1" s="579"/>
      <c r="D1" s="578"/>
      <c r="E1" s="579"/>
      <c r="F1" s="577" t="s">
        <v>846</v>
      </c>
      <c r="G1" s="2177" t="s">
        <v>1444</v>
      </c>
      <c r="H1" s="2178"/>
      <c r="I1" s="107" t="s">
        <v>62</v>
      </c>
    </row>
    <row r="2" spans="1:9" s="611" customFormat="1" ht="21" customHeight="1">
      <c r="A2" s="577" t="s">
        <v>1356</v>
      </c>
      <c r="B2" s="580" t="s">
        <v>1433</v>
      </c>
      <c r="C2" s="579"/>
      <c r="D2" s="581"/>
      <c r="E2" s="580"/>
      <c r="F2" s="577" t="s">
        <v>804</v>
      </c>
      <c r="G2" s="2104" t="s">
        <v>1445</v>
      </c>
      <c r="H2" s="2104"/>
    </row>
    <row r="3" spans="1:9" s="612" customFormat="1" ht="37.5" customHeight="1">
      <c r="A3" s="2179" t="s">
        <v>1446</v>
      </c>
      <c r="B3" s="2179"/>
      <c r="C3" s="2179"/>
      <c r="D3" s="2179"/>
      <c r="E3" s="2179"/>
      <c r="F3" s="2179"/>
      <c r="G3" s="2179"/>
      <c r="H3" s="2179"/>
    </row>
    <row r="4" spans="1:9" ht="21" customHeight="1" thickBot="1">
      <c r="A4" s="2175" t="s">
        <v>1447</v>
      </c>
      <c r="B4" s="2175"/>
      <c r="C4" s="2175"/>
      <c r="D4" s="2175"/>
      <c r="E4" s="2175"/>
      <c r="F4" s="2175"/>
      <c r="G4" s="2175"/>
      <c r="H4" s="2175"/>
    </row>
    <row r="5" spans="1:9" s="614" customFormat="1" ht="37.35" customHeight="1">
      <c r="A5" s="2110" t="s">
        <v>1362</v>
      </c>
      <c r="B5" s="2113" t="s">
        <v>1363</v>
      </c>
      <c r="C5" s="2116" t="s">
        <v>1364</v>
      </c>
      <c r="D5" s="2117"/>
      <c r="E5" s="2117"/>
      <c r="F5" s="2118" t="s">
        <v>1365</v>
      </c>
      <c r="G5" s="2119"/>
      <c r="H5" s="2119"/>
    </row>
    <row r="6" spans="1:9" s="614" customFormat="1" ht="37.35" customHeight="1">
      <c r="A6" s="2176"/>
      <c r="B6" s="2128"/>
      <c r="C6" s="587" t="s">
        <v>1366</v>
      </c>
      <c r="D6" s="588" t="s">
        <v>1415</v>
      </c>
      <c r="E6" s="588" t="s">
        <v>1400</v>
      </c>
      <c r="F6" s="587" t="s">
        <v>1366</v>
      </c>
      <c r="G6" s="588" t="s">
        <v>1415</v>
      </c>
      <c r="H6" s="589" t="s">
        <v>1400</v>
      </c>
    </row>
    <row r="7" spans="1:9" s="614" customFormat="1" ht="43.5" customHeight="1">
      <c r="A7" s="596" t="s">
        <v>1373</v>
      </c>
      <c r="B7" s="696">
        <v>0</v>
      </c>
      <c r="C7" s="688">
        <v>0</v>
      </c>
      <c r="D7" s="688">
        <v>0</v>
      </c>
      <c r="E7" s="688">
        <v>0</v>
      </c>
      <c r="F7" s="688">
        <v>0</v>
      </c>
      <c r="G7" s="688">
        <v>0</v>
      </c>
      <c r="H7" s="689">
        <v>0</v>
      </c>
    </row>
    <row r="8" spans="1:9" s="614" customFormat="1" ht="43.9" customHeight="1">
      <c r="A8" s="596" t="s">
        <v>1374</v>
      </c>
      <c r="B8" s="696">
        <v>0</v>
      </c>
      <c r="C8" s="688">
        <v>0</v>
      </c>
      <c r="D8" s="688">
        <v>0</v>
      </c>
      <c r="E8" s="688">
        <v>0</v>
      </c>
      <c r="F8" s="688">
        <v>0</v>
      </c>
      <c r="G8" s="688">
        <v>0</v>
      </c>
      <c r="H8" s="689">
        <v>0</v>
      </c>
    </row>
    <row r="9" spans="1:9" s="614" customFormat="1" ht="43.9" customHeight="1">
      <c r="A9" s="596" t="s">
        <v>1375</v>
      </c>
      <c r="B9" s="696">
        <v>0</v>
      </c>
      <c r="C9" s="688">
        <v>0</v>
      </c>
      <c r="D9" s="688">
        <v>0</v>
      </c>
      <c r="E9" s="688">
        <v>0</v>
      </c>
      <c r="F9" s="688">
        <v>0</v>
      </c>
      <c r="G9" s="688">
        <v>0</v>
      </c>
      <c r="H9" s="689">
        <v>0</v>
      </c>
    </row>
    <row r="10" spans="1:9" s="614" customFormat="1" ht="43.9" customHeight="1" thickBot="1">
      <c r="A10" s="600" t="s">
        <v>1376</v>
      </c>
      <c r="B10" s="697">
        <v>0</v>
      </c>
      <c r="C10" s="691">
        <v>0</v>
      </c>
      <c r="D10" s="691">
        <v>0</v>
      </c>
      <c r="E10" s="691">
        <v>0</v>
      </c>
      <c r="F10" s="691">
        <v>0</v>
      </c>
      <c r="G10" s="691">
        <v>0</v>
      </c>
      <c r="H10" s="692">
        <v>0</v>
      </c>
    </row>
    <row r="11" spans="1:9" ht="24.75" customHeight="1">
      <c r="A11" s="693" t="s">
        <v>878</v>
      </c>
      <c r="B11" s="694" t="s">
        <v>1377</v>
      </c>
      <c r="D11" s="694" t="s">
        <v>922</v>
      </c>
      <c r="F11" s="694" t="s">
        <v>1379</v>
      </c>
      <c r="H11" s="695"/>
    </row>
    <row r="12" spans="1:9" ht="12.75" customHeight="1">
      <c r="A12" s="585"/>
      <c r="B12" s="585"/>
      <c r="C12" s="585"/>
      <c r="D12" s="606" t="s">
        <v>924</v>
      </c>
      <c r="F12" s="585"/>
      <c r="G12" s="2103"/>
      <c r="H12" s="2103"/>
    </row>
    <row r="13" spans="1:9" ht="16.5">
      <c r="A13" s="604"/>
      <c r="B13" s="585"/>
      <c r="C13" s="585"/>
      <c r="D13" s="605"/>
      <c r="E13" s="585"/>
      <c r="F13" s="2174"/>
      <c r="G13" s="2174"/>
      <c r="H13" s="2174"/>
    </row>
    <row r="14" spans="1:9" ht="16.5">
      <c r="A14" s="585" t="s">
        <v>1448</v>
      </c>
      <c r="B14" s="585"/>
      <c r="C14" s="585"/>
      <c r="D14" s="585"/>
      <c r="E14" s="585"/>
      <c r="F14" s="585"/>
      <c r="H14" s="639" t="s">
        <v>1449</v>
      </c>
    </row>
    <row r="15" spans="1:9" ht="32.25" customHeight="1">
      <c r="A15" s="2152" t="s">
        <v>1450</v>
      </c>
      <c r="B15" s="2108"/>
      <c r="C15" s="2108"/>
      <c r="D15" s="2108"/>
      <c r="E15" s="2108"/>
      <c r="F15" s="2108"/>
      <c r="G15" s="2108"/>
      <c r="H15" s="2108"/>
    </row>
    <row r="16" spans="1:9" ht="17.45" customHeight="1">
      <c r="A16" s="585" t="s">
        <v>1451</v>
      </c>
      <c r="B16" s="585"/>
      <c r="C16" s="585"/>
      <c r="D16" s="585"/>
      <c r="E16" s="585"/>
      <c r="F16" s="585"/>
      <c r="G16" s="585"/>
      <c r="H16" s="585"/>
    </row>
    <row r="17" spans="1:7" ht="21.75" customHeight="1"/>
    <row r="18" spans="1:7" ht="21" customHeight="1">
      <c r="A18" s="622"/>
      <c r="B18" s="622"/>
      <c r="C18" s="622"/>
      <c r="D18" s="623"/>
      <c r="E18" s="622"/>
      <c r="F18" s="622"/>
      <c r="G18" s="622"/>
    </row>
    <row r="19" spans="1:7" ht="21" customHeight="1">
      <c r="A19" s="622"/>
      <c r="B19" s="622"/>
      <c r="C19" s="622"/>
      <c r="D19" s="623"/>
      <c r="E19" s="622"/>
      <c r="F19" s="622"/>
      <c r="G19" s="622"/>
    </row>
    <row r="20" spans="1:7" ht="21" customHeight="1">
      <c r="A20" s="622"/>
      <c r="B20" s="622"/>
      <c r="C20" s="622"/>
      <c r="D20" s="623"/>
      <c r="E20" s="622"/>
      <c r="F20" s="622"/>
      <c r="G20" s="622"/>
    </row>
    <row r="21" spans="1:7" ht="21" customHeight="1">
      <c r="A21" s="622"/>
      <c r="B21" s="622"/>
      <c r="C21" s="622"/>
      <c r="D21" s="623"/>
      <c r="E21" s="622"/>
      <c r="F21" s="622"/>
      <c r="G21" s="622"/>
    </row>
    <row r="22" spans="1:7" ht="21" customHeight="1">
      <c r="A22" s="622"/>
      <c r="B22" s="622"/>
      <c r="C22" s="622"/>
      <c r="D22" s="623"/>
      <c r="E22" s="622"/>
      <c r="F22" s="622"/>
      <c r="G22" s="622"/>
    </row>
    <row r="23" spans="1:7" ht="21" customHeight="1">
      <c r="A23" s="622"/>
      <c r="B23" s="622"/>
      <c r="C23" s="622"/>
      <c r="D23" s="623"/>
      <c r="E23" s="622"/>
      <c r="F23" s="622"/>
      <c r="G23" s="622"/>
    </row>
    <row r="24" spans="1:7" ht="21" customHeight="1">
      <c r="A24" s="622"/>
      <c r="B24" s="622"/>
      <c r="C24" s="622"/>
      <c r="D24" s="623"/>
      <c r="E24" s="622"/>
      <c r="F24" s="622"/>
      <c r="G24" s="622"/>
    </row>
    <row r="25" spans="1:7" ht="21" customHeight="1">
      <c r="A25" s="622"/>
      <c r="B25" s="622"/>
      <c r="C25" s="622"/>
      <c r="D25" s="623"/>
      <c r="E25" s="622"/>
      <c r="F25" s="622"/>
      <c r="G25" s="622"/>
    </row>
    <row r="26" spans="1:7" ht="21" customHeight="1">
      <c r="A26" s="622"/>
      <c r="B26" s="622"/>
      <c r="C26" s="622"/>
      <c r="D26" s="623"/>
      <c r="E26" s="622"/>
      <c r="F26" s="622"/>
      <c r="G26" s="622"/>
    </row>
    <row r="27" spans="1:7" ht="21" customHeight="1">
      <c r="A27" s="622"/>
      <c r="B27" s="622"/>
      <c r="C27" s="622"/>
      <c r="D27" s="623"/>
      <c r="E27" s="622"/>
    </row>
    <row r="28" spans="1:7" ht="21" customHeight="1">
      <c r="A28" s="622"/>
      <c r="B28" s="622"/>
      <c r="C28" s="622"/>
      <c r="D28" s="623"/>
      <c r="E28" s="622"/>
    </row>
    <row r="29" spans="1:7" ht="21" customHeight="1">
      <c r="A29" s="622"/>
      <c r="B29" s="622"/>
      <c r="C29" s="622"/>
      <c r="D29" s="623"/>
      <c r="E29" s="622"/>
    </row>
    <row r="30" spans="1:7" ht="21" customHeight="1">
      <c r="A30" s="622"/>
      <c r="B30" s="622"/>
      <c r="C30" s="622"/>
      <c r="D30" s="623"/>
      <c r="E30" s="622"/>
    </row>
    <row r="31" spans="1:7" ht="21" customHeight="1">
      <c r="A31" s="622"/>
      <c r="B31" s="622"/>
      <c r="C31" s="622"/>
      <c r="D31" s="623"/>
      <c r="E31" s="622"/>
    </row>
    <row r="32" spans="1:7" ht="21" customHeight="1">
      <c r="A32" s="622"/>
      <c r="B32" s="622"/>
      <c r="C32" s="622"/>
      <c r="D32" s="623"/>
      <c r="E32" s="622"/>
    </row>
    <row r="33" spans="1:5" ht="21" customHeight="1">
      <c r="A33" s="622"/>
      <c r="B33" s="622"/>
      <c r="C33" s="622"/>
      <c r="D33" s="623"/>
      <c r="E33" s="622"/>
    </row>
    <row r="34" spans="1:5" ht="21" customHeight="1">
      <c r="A34" s="622"/>
      <c r="B34" s="622"/>
      <c r="C34" s="622"/>
      <c r="D34" s="623"/>
      <c r="E34" s="622"/>
    </row>
    <row r="35" spans="1:5" ht="21" customHeight="1">
      <c r="A35" s="622"/>
      <c r="B35" s="622"/>
      <c r="C35" s="622"/>
      <c r="D35" s="623"/>
      <c r="E35" s="622"/>
    </row>
    <row r="36" spans="1:5" ht="21" customHeight="1">
      <c r="A36" s="622"/>
      <c r="B36" s="622"/>
      <c r="C36" s="622"/>
      <c r="D36" s="623"/>
      <c r="E36" s="622"/>
    </row>
    <row r="37" spans="1:5" ht="23.25">
      <c r="A37" s="622"/>
      <c r="B37" s="622"/>
      <c r="C37" s="622"/>
      <c r="D37" s="623"/>
      <c r="E37" s="622"/>
    </row>
    <row r="38" spans="1:5" ht="23.25">
      <c r="A38" s="622"/>
      <c r="B38" s="622"/>
      <c r="C38" s="622"/>
      <c r="D38" s="623"/>
      <c r="E38" s="622"/>
    </row>
    <row r="39" spans="1:5" ht="23.25">
      <c r="A39" s="622"/>
      <c r="B39" s="622"/>
      <c r="C39" s="622"/>
      <c r="D39" s="623"/>
      <c r="E39" s="622"/>
    </row>
    <row r="40" spans="1:5" ht="23.25">
      <c r="A40" s="622"/>
      <c r="B40" s="622"/>
      <c r="C40" s="622"/>
      <c r="D40" s="623"/>
      <c r="E40" s="622"/>
    </row>
    <row r="41" spans="1:5" ht="23.25">
      <c r="A41" s="622"/>
      <c r="B41" s="622"/>
      <c r="C41" s="622"/>
      <c r="D41" s="623"/>
      <c r="E41" s="622"/>
    </row>
    <row r="42" spans="1:5" ht="23.25">
      <c r="A42" s="622"/>
      <c r="B42" s="622"/>
      <c r="C42" s="622"/>
      <c r="D42" s="623"/>
      <c r="E42" s="622"/>
    </row>
    <row r="43" spans="1:5" ht="23.25">
      <c r="A43" s="622"/>
      <c r="B43" s="622"/>
      <c r="C43" s="622"/>
      <c r="D43" s="623"/>
      <c r="E43" s="622"/>
    </row>
    <row r="44" spans="1:5" ht="23.25">
      <c r="A44" s="622"/>
      <c r="B44" s="622"/>
      <c r="C44" s="622"/>
      <c r="D44" s="623"/>
      <c r="E44" s="622"/>
    </row>
    <row r="45" spans="1:5" ht="23.25">
      <c r="A45" s="622"/>
      <c r="B45" s="622"/>
      <c r="C45" s="622"/>
      <c r="D45" s="623"/>
      <c r="E45" s="622"/>
    </row>
    <row r="46" spans="1:5" ht="23.25">
      <c r="A46" s="622"/>
      <c r="B46" s="622"/>
      <c r="C46" s="622"/>
      <c r="D46" s="623"/>
      <c r="E46" s="622"/>
    </row>
    <row r="47" spans="1:5" ht="23.25">
      <c r="A47" s="622"/>
      <c r="B47" s="622"/>
      <c r="C47" s="622"/>
      <c r="D47" s="623"/>
      <c r="E47" s="622"/>
    </row>
    <row r="48" spans="1:5" ht="23.25">
      <c r="A48" s="622"/>
      <c r="B48" s="622"/>
      <c r="C48" s="622"/>
      <c r="D48" s="623"/>
      <c r="E48" s="622"/>
    </row>
    <row r="49" spans="1:5" ht="23.25">
      <c r="A49" s="622"/>
      <c r="B49" s="622"/>
      <c r="C49" s="622"/>
      <c r="D49" s="623"/>
      <c r="E49" s="622"/>
    </row>
    <row r="50" spans="1:5" ht="23.25">
      <c r="A50" s="622"/>
      <c r="B50" s="622"/>
      <c r="C50" s="622"/>
      <c r="D50" s="623"/>
      <c r="E50" s="622"/>
    </row>
    <row r="51" spans="1:5" ht="23.25">
      <c r="A51" s="622"/>
      <c r="B51" s="622"/>
      <c r="C51" s="622"/>
      <c r="D51" s="623"/>
      <c r="E51" s="622"/>
    </row>
    <row r="52" spans="1:5" ht="23.25">
      <c r="A52" s="622"/>
      <c r="B52" s="622"/>
      <c r="C52" s="622"/>
      <c r="D52" s="623"/>
      <c r="E52" s="622"/>
    </row>
    <row r="53" spans="1:5" ht="23.25">
      <c r="A53" s="622"/>
      <c r="B53" s="622"/>
      <c r="C53" s="622"/>
      <c r="D53" s="623"/>
      <c r="E53" s="622"/>
    </row>
    <row r="54" spans="1:5" ht="23.25">
      <c r="A54" s="622"/>
      <c r="B54" s="622"/>
      <c r="C54" s="622"/>
      <c r="D54" s="623"/>
      <c r="E54" s="622"/>
    </row>
    <row r="55" spans="1:5" ht="23.25">
      <c r="A55" s="622"/>
      <c r="B55" s="622"/>
      <c r="C55" s="622"/>
      <c r="D55" s="623"/>
      <c r="E55" s="622"/>
    </row>
    <row r="56" spans="1:5" ht="23.25">
      <c r="A56" s="622"/>
      <c r="B56" s="622"/>
      <c r="C56" s="622"/>
      <c r="D56" s="623"/>
      <c r="E56" s="622"/>
    </row>
    <row r="57" spans="1:5" ht="23.25">
      <c r="A57" s="622"/>
      <c r="B57" s="622"/>
      <c r="C57" s="622"/>
      <c r="D57" s="623"/>
      <c r="E57" s="622"/>
    </row>
    <row r="58" spans="1:5" ht="23.25">
      <c r="A58" s="622"/>
      <c r="B58" s="622"/>
      <c r="C58" s="622"/>
      <c r="D58" s="623"/>
      <c r="E58" s="622"/>
    </row>
    <row r="59" spans="1:5" ht="23.25">
      <c r="A59" s="622"/>
      <c r="B59" s="622"/>
      <c r="C59" s="622"/>
      <c r="D59" s="623"/>
      <c r="E59" s="622"/>
    </row>
    <row r="60" spans="1:5" ht="23.25">
      <c r="A60" s="622"/>
      <c r="B60" s="622"/>
      <c r="C60" s="622"/>
      <c r="D60" s="623"/>
      <c r="E60" s="622"/>
    </row>
    <row r="61" spans="1:5" ht="23.25">
      <c r="A61" s="622"/>
      <c r="B61" s="622"/>
      <c r="C61" s="622"/>
      <c r="D61" s="623"/>
      <c r="E61" s="622"/>
    </row>
    <row r="62" spans="1:5" ht="23.25">
      <c r="A62" s="622"/>
      <c r="B62" s="622"/>
      <c r="C62" s="622"/>
      <c r="D62" s="623"/>
      <c r="E62" s="622"/>
    </row>
    <row r="63" spans="1:5" ht="23.25">
      <c r="A63" s="622"/>
      <c r="B63" s="622"/>
      <c r="C63" s="622"/>
      <c r="D63" s="623"/>
      <c r="E63" s="622"/>
    </row>
    <row r="64" spans="1:5" ht="23.25">
      <c r="A64" s="622"/>
      <c r="B64" s="622"/>
      <c r="C64" s="622"/>
      <c r="D64" s="623"/>
      <c r="E64" s="622"/>
    </row>
    <row r="65" spans="1:5" ht="23.25">
      <c r="A65" s="622"/>
      <c r="B65" s="622"/>
      <c r="C65" s="622"/>
      <c r="D65" s="623"/>
      <c r="E65" s="622"/>
    </row>
    <row r="66" spans="1:5" ht="23.25">
      <c r="A66" s="622"/>
      <c r="B66" s="622"/>
      <c r="C66" s="622"/>
      <c r="D66" s="623"/>
      <c r="E66" s="622"/>
    </row>
    <row r="67" spans="1:5" ht="23.25">
      <c r="A67" s="622"/>
      <c r="B67" s="622"/>
      <c r="C67" s="622"/>
      <c r="D67" s="623"/>
      <c r="E67" s="622"/>
    </row>
    <row r="68" spans="1:5" ht="23.25">
      <c r="A68" s="622"/>
      <c r="B68" s="622"/>
      <c r="C68" s="622"/>
      <c r="D68" s="623"/>
      <c r="E68" s="622"/>
    </row>
    <row r="69" spans="1:5" ht="23.25">
      <c r="A69" s="622"/>
      <c r="B69" s="622"/>
      <c r="C69" s="622"/>
      <c r="D69" s="623"/>
      <c r="E69" s="622"/>
    </row>
    <row r="70" spans="1:5" ht="23.25">
      <c r="A70" s="622"/>
      <c r="B70" s="622"/>
      <c r="C70" s="622"/>
      <c r="D70" s="623"/>
      <c r="E70" s="622"/>
    </row>
    <row r="71" spans="1:5" ht="23.25">
      <c r="A71" s="622"/>
      <c r="B71" s="622"/>
      <c r="C71" s="622"/>
      <c r="D71" s="623"/>
      <c r="E71" s="622"/>
    </row>
    <row r="72" spans="1:5" ht="23.25">
      <c r="A72" s="622"/>
      <c r="B72" s="622"/>
      <c r="C72" s="622"/>
      <c r="D72" s="623"/>
      <c r="E72" s="622"/>
    </row>
    <row r="73" spans="1:5" ht="23.25">
      <c r="A73" s="622"/>
      <c r="B73" s="622"/>
      <c r="C73" s="622"/>
      <c r="D73" s="623"/>
      <c r="E73" s="622"/>
    </row>
    <row r="74" spans="1:5" ht="23.25">
      <c r="A74" s="622"/>
      <c r="B74" s="622"/>
      <c r="C74" s="622"/>
      <c r="D74" s="623"/>
      <c r="E74" s="622"/>
    </row>
    <row r="75" spans="1:5" ht="23.25">
      <c r="A75" s="622"/>
      <c r="B75" s="622"/>
      <c r="C75" s="622"/>
      <c r="D75" s="623"/>
      <c r="E75" s="622"/>
    </row>
    <row r="76" spans="1:5" ht="23.25">
      <c r="A76" s="622"/>
      <c r="B76" s="622"/>
      <c r="C76" s="622"/>
      <c r="D76" s="623"/>
      <c r="E76" s="622"/>
    </row>
    <row r="77" spans="1:5" ht="23.25">
      <c r="A77" s="622"/>
      <c r="B77" s="622"/>
      <c r="C77" s="622"/>
      <c r="D77" s="623"/>
      <c r="E77" s="622"/>
    </row>
    <row r="78" spans="1:5" ht="23.25">
      <c r="A78" s="622"/>
      <c r="B78" s="622"/>
      <c r="C78" s="622"/>
      <c r="D78" s="623"/>
      <c r="E78" s="622"/>
    </row>
    <row r="79" spans="1:5" ht="23.25">
      <c r="A79" s="622"/>
      <c r="B79" s="622"/>
      <c r="C79" s="622"/>
      <c r="D79" s="623"/>
      <c r="E79" s="622"/>
    </row>
    <row r="80" spans="1:5" ht="23.25">
      <c r="A80" s="622"/>
      <c r="B80" s="622"/>
      <c r="C80" s="622"/>
      <c r="D80" s="623"/>
      <c r="E80" s="622"/>
    </row>
    <row r="81" spans="1:5" ht="23.25">
      <c r="A81" s="622"/>
      <c r="B81" s="622"/>
      <c r="C81" s="622"/>
      <c r="D81" s="623"/>
      <c r="E81" s="622"/>
    </row>
    <row r="82" spans="1:5" ht="23.25">
      <c r="A82" s="622"/>
      <c r="B82" s="622"/>
      <c r="C82" s="622"/>
      <c r="D82" s="623"/>
      <c r="E82" s="622"/>
    </row>
    <row r="83" spans="1:5" ht="23.25">
      <c r="A83" s="622"/>
      <c r="B83" s="622"/>
      <c r="C83" s="622"/>
      <c r="D83" s="623"/>
      <c r="E83" s="622"/>
    </row>
    <row r="84" spans="1:5" ht="23.25">
      <c r="A84" s="622"/>
      <c r="B84" s="622"/>
      <c r="C84" s="622"/>
      <c r="D84" s="623"/>
      <c r="E84" s="622"/>
    </row>
    <row r="85" spans="1:5" ht="23.25">
      <c r="A85" s="622"/>
      <c r="B85" s="622"/>
      <c r="C85" s="622"/>
      <c r="D85" s="623"/>
      <c r="E85" s="622"/>
    </row>
    <row r="86" spans="1:5" ht="23.25">
      <c r="A86" s="622"/>
      <c r="B86" s="622"/>
      <c r="C86" s="622"/>
      <c r="D86" s="623"/>
      <c r="E86" s="622"/>
    </row>
    <row r="87" spans="1:5" ht="23.25">
      <c r="A87" s="622"/>
      <c r="B87" s="622"/>
      <c r="C87" s="622"/>
      <c r="D87" s="623"/>
      <c r="E87" s="622"/>
    </row>
    <row r="88" spans="1:5" ht="23.25">
      <c r="A88" s="622"/>
      <c r="B88" s="622"/>
      <c r="C88" s="622"/>
      <c r="D88" s="623"/>
      <c r="E88" s="622"/>
    </row>
    <row r="89" spans="1:5" ht="23.25">
      <c r="A89" s="622"/>
      <c r="B89" s="622"/>
      <c r="C89" s="622"/>
      <c r="D89" s="623"/>
      <c r="E89" s="622"/>
    </row>
    <row r="90" spans="1:5" ht="23.25">
      <c r="A90" s="622"/>
      <c r="B90" s="622"/>
      <c r="C90" s="622"/>
      <c r="D90" s="623"/>
      <c r="E90" s="622"/>
    </row>
    <row r="91" spans="1:5" ht="23.25">
      <c r="A91" s="622"/>
      <c r="B91" s="622"/>
      <c r="C91" s="622"/>
      <c r="D91" s="623"/>
      <c r="E91" s="622"/>
    </row>
    <row r="92" spans="1:5" ht="23.25">
      <c r="A92" s="622"/>
      <c r="B92" s="622"/>
      <c r="C92" s="622"/>
      <c r="D92" s="623"/>
      <c r="E92" s="622"/>
    </row>
    <row r="93" spans="1:5" ht="23.25">
      <c r="A93" s="622"/>
      <c r="B93" s="622"/>
      <c r="C93" s="622"/>
      <c r="D93" s="623"/>
      <c r="E93" s="622"/>
    </row>
    <row r="94" spans="1:5" ht="23.25">
      <c r="A94" s="622"/>
      <c r="B94" s="622"/>
      <c r="C94" s="622"/>
      <c r="D94" s="623"/>
      <c r="E94" s="622"/>
    </row>
    <row r="95" spans="1:5" ht="23.25">
      <c r="A95" s="622"/>
      <c r="B95" s="622"/>
      <c r="C95" s="622"/>
      <c r="D95" s="623"/>
      <c r="E95" s="622"/>
    </row>
    <row r="96" spans="1:5" ht="23.25">
      <c r="A96" s="622"/>
      <c r="B96" s="622"/>
      <c r="C96" s="622"/>
      <c r="D96" s="623"/>
      <c r="E96" s="622"/>
    </row>
    <row r="97" spans="1:5" ht="23.25">
      <c r="A97" s="622"/>
      <c r="B97" s="622"/>
      <c r="C97" s="622"/>
      <c r="D97" s="623"/>
      <c r="E97" s="622"/>
    </row>
    <row r="98" spans="1:5" ht="23.25">
      <c r="A98" s="622"/>
      <c r="B98" s="622"/>
      <c r="C98" s="622"/>
      <c r="D98" s="623"/>
      <c r="E98" s="622"/>
    </row>
    <row r="99" spans="1:5" ht="23.25">
      <c r="A99" s="622"/>
      <c r="B99" s="622"/>
      <c r="C99" s="622"/>
      <c r="D99" s="623"/>
      <c r="E99" s="622"/>
    </row>
    <row r="100" spans="1:5" ht="23.25">
      <c r="A100" s="622"/>
      <c r="B100" s="622"/>
      <c r="C100" s="622"/>
      <c r="D100" s="623"/>
      <c r="E100" s="622"/>
    </row>
    <row r="101" spans="1:5" ht="23.25">
      <c r="A101" s="622"/>
      <c r="B101" s="622"/>
      <c r="C101" s="622"/>
      <c r="D101" s="623"/>
      <c r="E101" s="622"/>
    </row>
    <row r="102" spans="1:5" ht="23.25">
      <c r="A102" s="622"/>
      <c r="B102" s="622"/>
      <c r="C102" s="622"/>
      <c r="D102" s="623"/>
      <c r="E102" s="622"/>
    </row>
    <row r="103" spans="1:5" ht="23.25">
      <c r="A103" s="622"/>
      <c r="B103" s="622"/>
      <c r="C103" s="622"/>
      <c r="D103" s="623"/>
      <c r="E103" s="622"/>
    </row>
    <row r="104" spans="1:5" ht="23.25">
      <c r="A104" s="622"/>
      <c r="B104" s="622"/>
      <c r="C104" s="622"/>
      <c r="D104" s="623"/>
      <c r="E104" s="622"/>
    </row>
    <row r="105" spans="1:5" ht="23.25">
      <c r="A105" s="622"/>
      <c r="B105" s="622"/>
      <c r="C105" s="622"/>
      <c r="D105" s="623"/>
      <c r="E105" s="622"/>
    </row>
    <row r="106" spans="1:5" ht="23.25">
      <c r="A106" s="622"/>
      <c r="B106" s="622"/>
      <c r="C106" s="622"/>
      <c r="D106" s="623"/>
      <c r="E106" s="622"/>
    </row>
    <row r="107" spans="1:5" ht="23.25">
      <c r="A107" s="622"/>
      <c r="B107" s="622"/>
      <c r="C107" s="622"/>
      <c r="D107" s="623"/>
      <c r="E107" s="622"/>
    </row>
    <row r="108" spans="1:5" ht="23.25">
      <c r="A108" s="622"/>
      <c r="B108" s="622"/>
      <c r="C108" s="622"/>
      <c r="D108" s="623"/>
      <c r="E108" s="622"/>
    </row>
    <row r="109" spans="1:5" ht="23.25">
      <c r="A109" s="622"/>
      <c r="B109" s="622"/>
      <c r="C109" s="622"/>
      <c r="D109" s="623"/>
      <c r="E109" s="622"/>
    </row>
    <row r="110" spans="1:5" ht="23.25">
      <c r="A110" s="622"/>
      <c r="B110" s="622"/>
      <c r="C110" s="622"/>
      <c r="D110" s="623"/>
      <c r="E110" s="622"/>
    </row>
    <row r="111" spans="1:5" ht="23.25">
      <c r="A111" s="622"/>
      <c r="B111" s="622"/>
      <c r="C111" s="622"/>
      <c r="D111" s="623"/>
      <c r="E111" s="622"/>
    </row>
    <row r="112" spans="1:5" ht="23.25">
      <c r="A112" s="622"/>
      <c r="B112" s="622"/>
      <c r="C112" s="622"/>
      <c r="D112" s="623"/>
      <c r="E112" s="622"/>
    </row>
    <row r="113" spans="1:5" ht="23.25">
      <c r="A113" s="622"/>
      <c r="B113" s="622"/>
      <c r="C113" s="622"/>
      <c r="D113" s="623"/>
      <c r="E113" s="622"/>
    </row>
    <row r="114" spans="1:5" ht="23.25">
      <c r="A114" s="622"/>
      <c r="B114" s="622"/>
      <c r="C114" s="622"/>
      <c r="D114" s="623"/>
      <c r="E114" s="622"/>
    </row>
    <row r="115" spans="1:5" ht="23.25">
      <c r="A115" s="622"/>
      <c r="B115" s="622"/>
      <c r="C115" s="622"/>
      <c r="D115" s="623"/>
      <c r="E115" s="622"/>
    </row>
    <row r="116" spans="1:5" ht="23.25">
      <c r="A116" s="622"/>
      <c r="B116" s="622"/>
      <c r="C116" s="622"/>
      <c r="D116" s="623"/>
      <c r="E116" s="622"/>
    </row>
    <row r="117" spans="1:5" ht="23.25">
      <c r="A117" s="622"/>
      <c r="B117" s="622"/>
      <c r="C117" s="622"/>
      <c r="D117" s="623"/>
      <c r="E117" s="622"/>
    </row>
    <row r="118" spans="1:5" ht="23.25">
      <c r="A118" s="622"/>
      <c r="B118" s="622"/>
      <c r="C118" s="622"/>
      <c r="D118" s="623"/>
      <c r="E118" s="622"/>
    </row>
    <row r="119" spans="1:5" ht="23.25">
      <c r="A119" s="622"/>
      <c r="B119" s="622"/>
      <c r="C119" s="622"/>
      <c r="D119" s="623"/>
      <c r="E119" s="622"/>
    </row>
    <row r="120" spans="1:5" ht="23.25">
      <c r="A120" s="622"/>
      <c r="B120" s="622"/>
      <c r="C120" s="622"/>
      <c r="D120" s="623"/>
      <c r="E120" s="622"/>
    </row>
    <row r="121" spans="1:5" ht="23.25">
      <c r="A121" s="622"/>
      <c r="B121" s="622"/>
      <c r="C121" s="622"/>
      <c r="D121" s="623"/>
      <c r="E121" s="622"/>
    </row>
    <row r="122" spans="1:5" ht="23.25">
      <c r="A122" s="622"/>
      <c r="B122" s="622"/>
      <c r="C122" s="622"/>
      <c r="D122" s="623"/>
      <c r="E122" s="622"/>
    </row>
    <row r="123" spans="1:5" ht="23.25">
      <c r="A123" s="622"/>
      <c r="B123" s="622"/>
      <c r="C123" s="622"/>
      <c r="D123" s="623"/>
      <c r="E123" s="622"/>
    </row>
    <row r="124" spans="1:5" ht="23.25">
      <c r="A124" s="622"/>
      <c r="B124" s="622"/>
      <c r="C124" s="622"/>
      <c r="D124" s="623"/>
      <c r="E124" s="622"/>
    </row>
    <row r="125" spans="1:5" ht="23.25">
      <c r="A125" s="622"/>
      <c r="B125" s="622"/>
      <c r="C125" s="622"/>
      <c r="D125" s="623"/>
      <c r="E125" s="622"/>
    </row>
    <row r="126" spans="1:5" ht="23.25">
      <c r="A126" s="622"/>
      <c r="B126" s="622"/>
      <c r="C126" s="622"/>
      <c r="D126" s="623"/>
      <c r="E126" s="622"/>
    </row>
    <row r="127" spans="1:5" ht="23.25">
      <c r="A127" s="622"/>
      <c r="B127" s="622"/>
      <c r="C127" s="622"/>
      <c r="D127" s="623"/>
      <c r="E127" s="622"/>
    </row>
    <row r="128" spans="1:5" ht="23.25">
      <c r="A128" s="622"/>
      <c r="B128" s="622"/>
      <c r="C128" s="622"/>
      <c r="D128" s="623"/>
      <c r="E128" s="622"/>
    </row>
    <row r="129" spans="1:5" ht="23.25">
      <c r="A129" s="622"/>
      <c r="B129" s="622"/>
      <c r="C129" s="622"/>
      <c r="D129" s="623"/>
      <c r="E129" s="622"/>
    </row>
    <row r="130" spans="1:5" ht="23.25">
      <c r="A130" s="622"/>
      <c r="B130" s="622"/>
      <c r="C130" s="622"/>
      <c r="D130" s="623"/>
      <c r="E130" s="622"/>
    </row>
    <row r="131" spans="1:5" ht="23.25">
      <c r="A131" s="622"/>
      <c r="B131" s="622"/>
      <c r="C131" s="622"/>
      <c r="D131" s="623"/>
      <c r="E131" s="622"/>
    </row>
    <row r="132" spans="1:5" ht="23.25">
      <c r="A132" s="622"/>
      <c r="B132" s="622"/>
      <c r="C132" s="622"/>
      <c r="D132" s="623"/>
      <c r="E132" s="622"/>
    </row>
    <row r="133" spans="1:5" ht="23.25">
      <c r="A133" s="622"/>
      <c r="B133" s="622"/>
      <c r="C133" s="622"/>
      <c r="D133" s="623"/>
      <c r="E133" s="622"/>
    </row>
    <row r="134" spans="1:5" ht="23.25">
      <c r="A134" s="622"/>
      <c r="B134" s="622"/>
      <c r="C134" s="622"/>
      <c r="D134" s="623"/>
      <c r="E134" s="622"/>
    </row>
    <row r="135" spans="1:5" ht="23.25">
      <c r="A135" s="622"/>
      <c r="B135" s="622"/>
      <c r="C135" s="622"/>
      <c r="D135" s="623"/>
      <c r="E135" s="622"/>
    </row>
    <row r="136" spans="1:5" ht="23.25">
      <c r="A136" s="622"/>
      <c r="B136" s="622"/>
      <c r="C136" s="622"/>
      <c r="D136" s="623"/>
      <c r="E136" s="622"/>
    </row>
    <row r="137" spans="1:5" ht="23.25">
      <c r="A137" s="622"/>
      <c r="B137" s="622"/>
      <c r="C137" s="622"/>
      <c r="D137" s="623"/>
      <c r="E137" s="622"/>
    </row>
    <row r="138" spans="1:5" ht="23.25">
      <c r="A138" s="622"/>
      <c r="B138" s="622"/>
      <c r="C138" s="622"/>
      <c r="D138" s="623"/>
      <c r="E138" s="622"/>
    </row>
    <row r="139" spans="1:5" ht="23.25">
      <c r="A139" s="622"/>
      <c r="B139" s="622"/>
      <c r="C139" s="622"/>
      <c r="D139" s="623"/>
      <c r="E139" s="622"/>
    </row>
    <row r="140" spans="1:5" ht="23.25">
      <c r="A140" s="622"/>
      <c r="B140" s="622"/>
      <c r="C140" s="622"/>
      <c r="D140" s="623"/>
      <c r="E140" s="622"/>
    </row>
    <row r="141" spans="1:5" ht="23.25">
      <c r="A141" s="622"/>
      <c r="B141" s="622"/>
      <c r="C141" s="622"/>
      <c r="D141" s="623"/>
      <c r="E141" s="622"/>
    </row>
    <row r="142" spans="1:5" ht="23.25">
      <c r="A142" s="622"/>
      <c r="B142" s="622"/>
      <c r="C142" s="622"/>
      <c r="D142" s="623"/>
      <c r="E142" s="622"/>
    </row>
    <row r="143" spans="1:5" ht="23.25">
      <c r="A143" s="622"/>
      <c r="B143" s="622"/>
      <c r="C143" s="622"/>
      <c r="D143" s="623"/>
      <c r="E143" s="622"/>
    </row>
    <row r="144" spans="1:5" ht="23.25">
      <c r="A144" s="622"/>
      <c r="B144" s="622"/>
      <c r="C144" s="622"/>
      <c r="D144" s="623"/>
      <c r="E144" s="622"/>
    </row>
    <row r="145" spans="1:5" ht="23.25">
      <c r="A145" s="622"/>
      <c r="B145" s="622"/>
      <c r="C145" s="622"/>
      <c r="D145" s="623"/>
      <c r="E145" s="622"/>
    </row>
    <row r="146" spans="1:5" ht="23.25">
      <c r="A146" s="622"/>
      <c r="B146" s="622"/>
      <c r="C146" s="622"/>
      <c r="D146" s="623"/>
      <c r="E146" s="622"/>
    </row>
    <row r="147" spans="1:5" ht="23.25">
      <c r="A147" s="622"/>
      <c r="B147" s="622"/>
      <c r="C147" s="622"/>
      <c r="D147" s="623"/>
      <c r="E147" s="622"/>
    </row>
    <row r="148" spans="1:5" ht="23.25">
      <c r="A148" s="622"/>
      <c r="B148" s="622"/>
      <c r="C148" s="622"/>
      <c r="D148" s="623"/>
      <c r="E148" s="622"/>
    </row>
    <row r="149" spans="1:5" ht="23.25">
      <c r="A149" s="622"/>
      <c r="B149" s="622"/>
      <c r="C149" s="622"/>
      <c r="D149" s="623"/>
      <c r="E149" s="622"/>
    </row>
    <row r="150" spans="1:5" ht="23.25">
      <c r="A150" s="622"/>
      <c r="B150" s="622"/>
      <c r="C150" s="622"/>
      <c r="D150" s="623"/>
      <c r="E150" s="622"/>
    </row>
    <row r="151" spans="1:5" ht="23.25">
      <c r="A151" s="622"/>
      <c r="B151" s="622"/>
      <c r="C151" s="622"/>
      <c r="D151" s="623"/>
      <c r="E151" s="622"/>
    </row>
    <row r="152" spans="1:5" ht="23.25">
      <c r="A152" s="622"/>
      <c r="B152" s="622"/>
      <c r="C152" s="622"/>
      <c r="D152" s="623"/>
      <c r="E152" s="622"/>
    </row>
    <row r="153" spans="1:5" ht="23.25">
      <c r="A153" s="622"/>
      <c r="B153" s="622"/>
      <c r="C153" s="622"/>
      <c r="D153" s="623"/>
      <c r="E153" s="622"/>
    </row>
    <row r="154" spans="1:5" ht="23.25">
      <c r="A154" s="622"/>
      <c r="B154" s="622"/>
      <c r="C154" s="622"/>
      <c r="D154" s="623"/>
      <c r="E154" s="622"/>
    </row>
    <row r="155" spans="1:5" ht="23.25">
      <c r="A155" s="622"/>
      <c r="B155" s="622"/>
      <c r="C155" s="622"/>
      <c r="D155" s="623"/>
      <c r="E155" s="622"/>
    </row>
    <row r="156" spans="1:5" ht="23.25">
      <c r="A156" s="622"/>
      <c r="B156" s="622"/>
      <c r="C156" s="622"/>
      <c r="D156" s="623"/>
      <c r="E156" s="622"/>
    </row>
    <row r="157" spans="1:5" ht="23.25">
      <c r="A157" s="622"/>
      <c r="B157" s="622"/>
      <c r="C157" s="622"/>
      <c r="D157" s="623"/>
      <c r="E157" s="622"/>
    </row>
    <row r="158" spans="1:5" ht="23.25">
      <c r="A158" s="622"/>
      <c r="B158" s="622"/>
      <c r="C158" s="622"/>
      <c r="D158" s="623"/>
      <c r="E158" s="622"/>
    </row>
    <row r="159" spans="1:5" ht="23.25">
      <c r="A159" s="622"/>
      <c r="B159" s="622"/>
      <c r="C159" s="622"/>
      <c r="D159" s="623"/>
      <c r="E159" s="622"/>
    </row>
    <row r="160" spans="1:5" ht="23.25">
      <c r="A160" s="622"/>
      <c r="B160" s="622"/>
      <c r="C160" s="622"/>
      <c r="D160" s="623"/>
      <c r="E160" s="622"/>
    </row>
    <row r="161" spans="1:5" ht="23.25">
      <c r="A161" s="622"/>
      <c r="B161" s="622"/>
      <c r="C161" s="622"/>
      <c r="D161" s="623"/>
      <c r="E161" s="622"/>
    </row>
    <row r="162" spans="1:5" ht="23.25">
      <c r="A162" s="622"/>
      <c r="B162" s="622"/>
      <c r="C162" s="622"/>
      <c r="D162" s="623"/>
      <c r="E162" s="622"/>
    </row>
    <row r="163" spans="1:5" ht="23.25">
      <c r="A163" s="622"/>
      <c r="B163" s="622"/>
      <c r="C163" s="622"/>
      <c r="D163" s="623"/>
      <c r="E163" s="622"/>
    </row>
    <row r="164" spans="1:5" ht="23.25">
      <c r="A164" s="622"/>
      <c r="B164" s="622"/>
      <c r="C164" s="622"/>
      <c r="D164" s="623"/>
      <c r="E164" s="622"/>
    </row>
    <row r="165" spans="1:5" ht="23.25">
      <c r="A165" s="622"/>
      <c r="B165" s="622"/>
      <c r="C165" s="622"/>
      <c r="D165" s="623"/>
      <c r="E165" s="622"/>
    </row>
    <row r="166" spans="1:5" ht="23.25">
      <c r="A166" s="622"/>
      <c r="B166" s="622"/>
      <c r="C166" s="622"/>
      <c r="D166" s="623"/>
      <c r="E166" s="622"/>
    </row>
    <row r="167" spans="1:5" ht="23.25">
      <c r="A167" s="622"/>
      <c r="B167" s="622"/>
      <c r="C167" s="622"/>
      <c r="D167" s="623"/>
      <c r="E167" s="622"/>
    </row>
    <row r="168" spans="1:5" ht="23.25">
      <c r="A168" s="622"/>
      <c r="B168" s="622"/>
      <c r="C168" s="622"/>
      <c r="D168" s="623"/>
      <c r="E168" s="622"/>
    </row>
    <row r="169" spans="1:5" ht="23.25">
      <c r="A169" s="622"/>
      <c r="B169" s="622"/>
      <c r="C169" s="622"/>
      <c r="D169" s="623"/>
      <c r="E169" s="622"/>
    </row>
    <row r="170" spans="1:5" ht="23.25">
      <c r="A170" s="622"/>
      <c r="B170" s="622"/>
      <c r="C170" s="622"/>
      <c r="D170" s="623"/>
      <c r="E170" s="622"/>
    </row>
    <row r="171" spans="1:5" ht="23.25">
      <c r="A171" s="622"/>
      <c r="B171" s="622"/>
      <c r="C171" s="622"/>
      <c r="D171" s="623"/>
      <c r="E171" s="622"/>
    </row>
    <row r="172" spans="1:5" ht="23.25">
      <c r="A172" s="622"/>
      <c r="B172" s="622"/>
      <c r="C172" s="622"/>
      <c r="D172" s="623"/>
      <c r="E172" s="622"/>
    </row>
    <row r="173" spans="1:5" ht="23.25">
      <c r="A173" s="622"/>
      <c r="B173" s="622"/>
      <c r="C173" s="622"/>
      <c r="D173" s="623"/>
      <c r="E173" s="622"/>
    </row>
    <row r="174" spans="1:5" ht="23.25">
      <c r="A174" s="622"/>
      <c r="B174" s="622"/>
      <c r="C174" s="622"/>
      <c r="D174" s="623"/>
      <c r="E174" s="622"/>
    </row>
    <row r="175" spans="1:5" ht="23.25">
      <c r="A175" s="622"/>
      <c r="B175" s="622"/>
      <c r="C175" s="622"/>
      <c r="D175" s="623"/>
      <c r="E175" s="622"/>
    </row>
    <row r="176" spans="1:5" ht="23.25">
      <c r="A176" s="622"/>
      <c r="B176" s="622"/>
      <c r="C176" s="622"/>
      <c r="D176" s="623"/>
      <c r="E176" s="622"/>
    </row>
    <row r="177" spans="1:5" ht="23.25">
      <c r="A177" s="622"/>
      <c r="B177" s="622"/>
      <c r="C177" s="622"/>
      <c r="D177" s="623"/>
      <c r="E177" s="622"/>
    </row>
    <row r="178" spans="1:5" ht="23.25">
      <c r="A178" s="622"/>
      <c r="B178" s="622"/>
      <c r="C178" s="622"/>
      <c r="D178" s="623"/>
      <c r="E178" s="622"/>
    </row>
    <row r="179" spans="1:5" ht="23.25">
      <c r="A179" s="622"/>
      <c r="B179" s="622"/>
      <c r="C179" s="622"/>
      <c r="D179" s="623"/>
      <c r="E179" s="622"/>
    </row>
    <row r="180" spans="1:5" ht="23.25">
      <c r="A180" s="622"/>
      <c r="B180" s="622"/>
      <c r="C180" s="622"/>
      <c r="D180" s="623"/>
      <c r="E180" s="622"/>
    </row>
    <row r="181" spans="1:5" ht="23.25">
      <c r="A181" s="622"/>
      <c r="B181" s="622"/>
      <c r="C181" s="622"/>
      <c r="D181" s="623"/>
      <c r="E181" s="622"/>
    </row>
    <row r="182" spans="1:5" ht="23.25">
      <c r="A182" s="622"/>
      <c r="B182" s="622"/>
      <c r="C182" s="622"/>
      <c r="D182" s="623"/>
      <c r="E182" s="622"/>
    </row>
    <row r="183" spans="1:5" ht="23.25">
      <c r="A183" s="622"/>
      <c r="B183" s="622"/>
      <c r="C183" s="622"/>
      <c r="D183" s="623"/>
      <c r="E183" s="622"/>
    </row>
    <row r="184" spans="1:5" ht="23.25">
      <c r="A184" s="622"/>
      <c r="B184" s="622"/>
      <c r="C184" s="622"/>
      <c r="D184" s="623"/>
      <c r="E184" s="622"/>
    </row>
    <row r="185" spans="1:5" ht="23.25">
      <c r="A185" s="622"/>
      <c r="B185" s="622"/>
      <c r="C185" s="622"/>
      <c r="D185" s="623"/>
      <c r="E185" s="622"/>
    </row>
    <row r="186" spans="1:5" ht="23.25">
      <c r="A186" s="622"/>
      <c r="B186" s="622"/>
      <c r="C186" s="622"/>
      <c r="D186" s="623"/>
      <c r="E186" s="622"/>
    </row>
    <row r="187" spans="1:5" ht="23.25">
      <c r="A187" s="622"/>
      <c r="B187" s="622"/>
      <c r="C187" s="622"/>
      <c r="D187" s="623"/>
      <c r="E187" s="622"/>
    </row>
    <row r="188" spans="1:5" ht="23.25">
      <c r="A188" s="622"/>
      <c r="B188" s="622"/>
      <c r="C188" s="622"/>
      <c r="D188" s="623"/>
      <c r="E188" s="622"/>
    </row>
    <row r="189" spans="1:5" ht="23.25">
      <c r="A189" s="622"/>
      <c r="B189" s="622"/>
      <c r="C189" s="622"/>
      <c r="D189" s="623"/>
      <c r="E189" s="622"/>
    </row>
    <row r="190" spans="1:5" ht="23.25">
      <c r="A190" s="622"/>
      <c r="B190" s="622"/>
      <c r="C190" s="622"/>
      <c r="D190" s="623"/>
      <c r="E190" s="622"/>
    </row>
    <row r="191" spans="1:5" ht="23.25">
      <c r="A191" s="622"/>
      <c r="B191" s="622"/>
      <c r="C191" s="622"/>
      <c r="D191" s="623"/>
      <c r="E191" s="622"/>
    </row>
    <row r="192" spans="1:5" ht="23.25">
      <c r="A192" s="622"/>
      <c r="B192" s="622"/>
      <c r="C192" s="622"/>
      <c r="D192" s="623"/>
      <c r="E192" s="622"/>
    </row>
    <row r="193" spans="1:5" ht="23.25">
      <c r="A193" s="622"/>
      <c r="B193" s="622"/>
      <c r="C193" s="622"/>
      <c r="D193" s="623"/>
      <c r="E193" s="622"/>
    </row>
    <row r="194" spans="1:5" ht="23.25">
      <c r="A194" s="622"/>
      <c r="B194" s="622"/>
      <c r="C194" s="622"/>
      <c r="D194" s="623"/>
      <c r="E194" s="622"/>
    </row>
    <row r="195" spans="1:5" ht="23.25">
      <c r="A195" s="622"/>
      <c r="B195" s="622"/>
      <c r="C195" s="622"/>
      <c r="D195" s="623"/>
      <c r="E195" s="622"/>
    </row>
    <row r="196" spans="1:5" ht="23.25">
      <c r="A196" s="622"/>
      <c r="B196" s="622"/>
      <c r="C196" s="622"/>
      <c r="D196" s="623"/>
      <c r="E196" s="622"/>
    </row>
    <row r="197" spans="1:5" ht="23.25">
      <c r="A197" s="622"/>
      <c r="B197" s="622"/>
      <c r="C197" s="622"/>
      <c r="D197" s="623"/>
      <c r="E197" s="622"/>
    </row>
    <row r="198" spans="1:5" ht="23.25">
      <c r="A198" s="622"/>
      <c r="B198" s="622"/>
      <c r="C198" s="622"/>
      <c r="D198" s="623"/>
      <c r="E198" s="622"/>
    </row>
    <row r="199" spans="1:5" ht="23.25">
      <c r="A199" s="622"/>
      <c r="B199" s="622"/>
      <c r="C199" s="622"/>
      <c r="D199" s="623"/>
      <c r="E199" s="622"/>
    </row>
    <row r="200" spans="1:5" ht="23.25">
      <c r="A200" s="622"/>
      <c r="B200" s="622"/>
      <c r="C200" s="622"/>
      <c r="D200" s="623"/>
      <c r="E200" s="622"/>
    </row>
    <row r="201" spans="1:5" ht="23.25">
      <c r="A201" s="622"/>
      <c r="B201" s="622"/>
      <c r="C201" s="622"/>
      <c r="D201" s="623"/>
      <c r="E201" s="622"/>
    </row>
    <row r="202" spans="1:5" ht="23.25">
      <c r="A202" s="622"/>
      <c r="B202" s="622"/>
      <c r="C202" s="622"/>
      <c r="D202" s="623"/>
      <c r="E202" s="622"/>
    </row>
    <row r="203" spans="1:5" ht="23.25">
      <c r="A203" s="622"/>
      <c r="B203" s="622"/>
      <c r="C203" s="622"/>
      <c r="D203" s="623"/>
      <c r="E203" s="622"/>
    </row>
    <row r="204" spans="1:5" ht="23.25">
      <c r="A204" s="622"/>
      <c r="B204" s="622"/>
      <c r="C204" s="622"/>
      <c r="D204" s="623"/>
      <c r="E204" s="622"/>
    </row>
    <row r="205" spans="1:5" ht="23.25">
      <c r="A205" s="622"/>
      <c r="B205" s="622"/>
      <c r="C205" s="622"/>
      <c r="D205" s="623"/>
      <c r="E205" s="622"/>
    </row>
    <row r="206" spans="1:5" ht="23.25">
      <c r="A206" s="622"/>
      <c r="B206" s="622"/>
      <c r="C206" s="622"/>
      <c r="D206" s="623"/>
      <c r="E206" s="622"/>
    </row>
    <row r="207" spans="1:5" ht="23.25">
      <c r="A207" s="622"/>
      <c r="B207" s="622"/>
      <c r="C207" s="622"/>
      <c r="D207" s="623"/>
      <c r="E207" s="622"/>
    </row>
    <row r="208" spans="1:5" ht="23.25">
      <c r="A208" s="622"/>
      <c r="B208" s="622"/>
      <c r="C208" s="622"/>
      <c r="D208" s="623"/>
      <c r="E208" s="622"/>
    </row>
    <row r="209" spans="1:5" ht="23.25">
      <c r="A209" s="622"/>
      <c r="B209" s="622"/>
      <c r="C209" s="622"/>
      <c r="D209" s="623"/>
      <c r="E209" s="622"/>
    </row>
    <row r="210" spans="1:5" ht="23.25">
      <c r="A210" s="622"/>
      <c r="B210" s="622"/>
      <c r="C210" s="622"/>
      <c r="D210" s="623"/>
      <c r="E210" s="622"/>
    </row>
    <row r="211" spans="1:5" ht="23.25">
      <c r="A211" s="622"/>
      <c r="B211" s="622"/>
      <c r="C211" s="622"/>
      <c r="D211" s="623"/>
      <c r="E211" s="622"/>
    </row>
    <row r="212" spans="1:5" ht="23.25">
      <c r="A212" s="622"/>
      <c r="B212" s="622"/>
      <c r="C212" s="622"/>
      <c r="D212" s="623"/>
      <c r="E212" s="622"/>
    </row>
    <row r="213" spans="1:5" ht="23.25">
      <c r="A213" s="622"/>
      <c r="B213" s="622"/>
      <c r="C213" s="622"/>
      <c r="D213" s="623"/>
      <c r="E213" s="622"/>
    </row>
    <row r="214" spans="1:5" ht="23.25">
      <c r="A214" s="622"/>
      <c r="B214" s="622"/>
      <c r="C214" s="622"/>
      <c r="D214" s="623"/>
      <c r="E214" s="622"/>
    </row>
    <row r="215" spans="1:5" ht="23.25">
      <c r="A215" s="622"/>
      <c r="B215" s="622"/>
      <c r="C215" s="622"/>
      <c r="D215" s="623"/>
      <c r="E215" s="622"/>
    </row>
    <row r="216" spans="1:5" ht="23.25">
      <c r="A216" s="622"/>
      <c r="B216" s="622"/>
      <c r="C216" s="622"/>
      <c r="D216" s="623"/>
      <c r="E216" s="622"/>
    </row>
    <row r="217" spans="1:5" ht="23.25">
      <c r="A217" s="622"/>
      <c r="B217" s="622"/>
      <c r="C217" s="622"/>
      <c r="D217" s="623"/>
      <c r="E217" s="622"/>
    </row>
    <row r="218" spans="1:5" ht="23.25">
      <c r="A218" s="622"/>
      <c r="B218" s="622"/>
      <c r="C218" s="622"/>
      <c r="D218" s="623"/>
      <c r="E218" s="622"/>
    </row>
    <row r="219" spans="1:5" ht="23.25">
      <c r="A219" s="622"/>
      <c r="B219" s="622"/>
      <c r="C219" s="622"/>
      <c r="D219" s="623"/>
      <c r="E219" s="622"/>
    </row>
    <row r="220" spans="1:5" ht="23.25">
      <c r="A220" s="622"/>
      <c r="B220" s="622"/>
      <c r="C220" s="622"/>
      <c r="D220" s="623"/>
      <c r="E220" s="622"/>
    </row>
    <row r="221" spans="1:5" ht="23.25">
      <c r="A221" s="622"/>
      <c r="B221" s="622"/>
      <c r="C221" s="622"/>
      <c r="D221" s="623"/>
      <c r="E221" s="622"/>
    </row>
    <row r="222" spans="1:5" ht="23.25">
      <c r="A222" s="622"/>
      <c r="B222" s="622"/>
      <c r="C222" s="622"/>
      <c r="D222" s="623"/>
      <c r="E222" s="622"/>
    </row>
    <row r="223" spans="1:5" ht="23.25">
      <c r="A223" s="622"/>
      <c r="B223" s="622"/>
      <c r="C223" s="622"/>
      <c r="D223" s="623"/>
      <c r="E223" s="622"/>
    </row>
    <row r="224" spans="1:5" ht="23.25">
      <c r="A224" s="622"/>
      <c r="B224" s="622"/>
      <c r="C224" s="622"/>
      <c r="D224" s="623"/>
      <c r="E224" s="622"/>
    </row>
  </sheetData>
  <mergeCells count="11">
    <mergeCell ref="G12:H12"/>
    <mergeCell ref="F13:H13"/>
    <mergeCell ref="A15:H15"/>
    <mergeCell ref="G1:H1"/>
    <mergeCell ref="G2:H2"/>
    <mergeCell ref="A3:H3"/>
    <mergeCell ref="A4:H4"/>
    <mergeCell ref="A5:A6"/>
    <mergeCell ref="B5:B6"/>
    <mergeCell ref="C5:E5"/>
    <mergeCell ref="F5:H5"/>
  </mergeCells>
  <phoneticPr fontId="4" type="noConversion"/>
  <hyperlinks>
    <hyperlink ref="I1" location="預告統計資料發布時間表!A1" display="回發布時間表" xr:uid="{D1AD1F50-EB74-4D68-B46A-F00F77DD85CC}"/>
  </hyperlinks>
  <printOptions horizontalCentered="1"/>
  <pageMargins left="0.35433070866141736" right="0.15748031496062992" top="0.62992125984251968" bottom="0.39370078740157483" header="0.51181102362204722" footer="0.51181102362204722"/>
  <pageSetup paperSize="9" orientation="landscape" blackAndWhite="1" r:id="rId1"/>
  <headerFooter alignWithMargins="0"/>
  <drawing r:id="rId2"/>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6C7999-893C-449E-93AC-DB3205742449}">
  <sheetPr>
    <pageSetUpPr fitToPage="1"/>
  </sheetPr>
  <dimension ref="A1:M22"/>
  <sheetViews>
    <sheetView view="pageBreakPreview" topLeftCell="A3" zoomScale="90" zoomScaleNormal="90" zoomScaleSheetLayoutView="90" workbookViewId="0">
      <selection activeCell="M3" sqref="M3"/>
    </sheetView>
  </sheetViews>
  <sheetFormatPr defaultRowHeight="11.25"/>
  <cols>
    <col min="1" max="1" width="14.875" style="706" customWidth="1"/>
    <col min="2" max="12" width="12.125" style="706" customWidth="1"/>
    <col min="13" max="16384" width="9" style="706"/>
  </cols>
  <sheetData>
    <row r="1" spans="1:13" s="492" customFormat="1" ht="31.5" hidden="1" customHeight="1">
      <c r="A1" s="492" t="s">
        <v>887</v>
      </c>
      <c r="C1" s="492" t="s">
        <v>1452</v>
      </c>
      <c r="D1" s="492" t="s">
        <v>1453</v>
      </c>
      <c r="E1" s="698" t="s">
        <v>1454</v>
      </c>
      <c r="F1" s="699"/>
      <c r="G1" s="700"/>
    </row>
    <row r="2" spans="1:13" s="492" customFormat="1" ht="28.5" hidden="1" customHeight="1">
      <c r="A2" s="701" t="s">
        <v>1455</v>
      </c>
      <c r="C2" s="702"/>
      <c r="D2" s="492" t="s">
        <v>1456</v>
      </c>
    </row>
    <row r="3" spans="1:13" ht="18" customHeight="1" thickTop="1" thickBot="1">
      <c r="A3" s="703" t="s">
        <v>800</v>
      </c>
      <c r="B3" s="704"/>
      <c r="C3" s="705"/>
      <c r="D3" s="705"/>
      <c r="J3" s="707" t="s">
        <v>846</v>
      </c>
      <c r="K3" s="2181" t="s">
        <v>1444</v>
      </c>
      <c r="L3" s="2182"/>
      <c r="M3" s="107" t="s">
        <v>62</v>
      </c>
    </row>
    <row r="4" spans="1:13" ht="18" customHeight="1" thickTop="1" thickBot="1">
      <c r="A4" s="708" t="s">
        <v>1457</v>
      </c>
      <c r="B4" s="2183" t="s">
        <v>1458</v>
      </c>
      <c r="C4" s="2184"/>
      <c r="D4" s="2184"/>
      <c r="E4" s="711"/>
      <c r="F4" s="711"/>
      <c r="G4" s="711"/>
      <c r="H4" s="711"/>
      <c r="I4" s="712"/>
      <c r="J4" s="713" t="s">
        <v>804</v>
      </c>
      <c r="K4" s="2181" t="s">
        <v>1459</v>
      </c>
      <c r="L4" s="2182"/>
    </row>
    <row r="5" spans="1:13" ht="54" customHeight="1" thickTop="1">
      <c r="A5" s="2185" t="s">
        <v>1460</v>
      </c>
      <c r="B5" s="2185"/>
      <c r="C5" s="2185"/>
      <c r="D5" s="2185"/>
      <c r="E5" s="2185"/>
      <c r="F5" s="2185"/>
      <c r="G5" s="2185"/>
      <c r="H5" s="2185"/>
      <c r="I5" s="2185"/>
      <c r="J5" s="2185"/>
      <c r="K5" s="2185"/>
      <c r="L5" s="2185"/>
    </row>
    <row r="6" spans="1:13" ht="24" customHeight="1" thickBot="1">
      <c r="A6" s="2186" t="s">
        <v>1461</v>
      </c>
      <c r="B6" s="2186"/>
      <c r="C6" s="2186"/>
      <c r="D6" s="2186"/>
      <c r="E6" s="2186"/>
      <c r="F6" s="2186"/>
      <c r="G6" s="2186"/>
      <c r="H6" s="2186"/>
      <c r="I6" s="2186"/>
      <c r="J6" s="2186"/>
      <c r="K6" s="2186"/>
      <c r="L6" s="2186"/>
    </row>
    <row r="7" spans="1:13" s="715" customFormat="1" ht="21.95" customHeight="1">
      <c r="A7" s="2187" t="s">
        <v>1412</v>
      </c>
      <c r="B7" s="2190" t="s">
        <v>1242</v>
      </c>
      <c r="C7" s="2193" t="s">
        <v>1462</v>
      </c>
      <c r="D7" s="2194"/>
      <c r="E7" s="2194"/>
      <c r="F7" s="2194"/>
      <c r="G7" s="2194"/>
      <c r="H7" s="2194"/>
      <c r="I7" s="2195"/>
      <c r="J7" s="2194" t="s">
        <v>1463</v>
      </c>
      <c r="K7" s="2194"/>
      <c r="L7" s="2194"/>
    </row>
    <row r="8" spans="1:13" s="715" customFormat="1" ht="21.95" customHeight="1">
      <c r="A8" s="2188"/>
      <c r="B8" s="2191"/>
      <c r="C8" s="2196" t="s">
        <v>867</v>
      </c>
      <c r="D8" s="2198" t="s">
        <v>1415</v>
      </c>
      <c r="E8" s="2199"/>
      <c r="F8" s="2200"/>
      <c r="G8" s="2198" t="s">
        <v>1400</v>
      </c>
      <c r="H8" s="2199"/>
      <c r="I8" s="2200"/>
      <c r="J8" s="2199" t="s">
        <v>1415</v>
      </c>
      <c r="K8" s="2199"/>
      <c r="L8" s="2199"/>
    </row>
    <row r="9" spans="1:13" s="715" customFormat="1" ht="21.95" customHeight="1" thickBot="1">
      <c r="A9" s="2189"/>
      <c r="B9" s="2192"/>
      <c r="C9" s="2197"/>
      <c r="D9" s="716" t="s">
        <v>1370</v>
      </c>
      <c r="E9" s="717" t="s">
        <v>1371</v>
      </c>
      <c r="F9" s="717" t="s">
        <v>1372</v>
      </c>
      <c r="G9" s="717" t="s">
        <v>1370</v>
      </c>
      <c r="H9" s="717" t="s">
        <v>1371</v>
      </c>
      <c r="I9" s="717" t="s">
        <v>1372</v>
      </c>
      <c r="J9" s="716" t="s">
        <v>1370</v>
      </c>
      <c r="K9" s="717" t="s">
        <v>1371</v>
      </c>
      <c r="L9" s="718" t="s">
        <v>1372</v>
      </c>
    </row>
    <row r="10" spans="1:13" s="722" customFormat="1" ht="82.5" customHeight="1">
      <c r="A10" s="719" t="s">
        <v>1242</v>
      </c>
      <c r="B10" s="720">
        <v>84</v>
      </c>
      <c r="C10" s="721">
        <v>84</v>
      </c>
      <c r="D10" s="721">
        <v>0</v>
      </c>
      <c r="E10" s="721">
        <v>0</v>
      </c>
      <c r="F10" s="721">
        <v>0</v>
      </c>
      <c r="G10" s="721">
        <v>84</v>
      </c>
      <c r="H10" s="721">
        <v>84</v>
      </c>
      <c r="I10" s="721">
        <v>0</v>
      </c>
      <c r="J10" s="721">
        <v>0</v>
      </c>
      <c r="K10" s="721">
        <v>0</v>
      </c>
      <c r="L10" s="721">
        <v>0</v>
      </c>
    </row>
    <row r="11" spans="1:13" s="722" customFormat="1" ht="82.5" customHeight="1">
      <c r="A11" s="723" t="s">
        <v>1464</v>
      </c>
      <c r="B11" s="720">
        <v>2</v>
      </c>
      <c r="C11" s="721">
        <v>2</v>
      </c>
      <c r="D11" s="721">
        <v>0</v>
      </c>
      <c r="E11" s="721">
        <v>0</v>
      </c>
      <c r="F11" s="721">
        <v>0</v>
      </c>
      <c r="G11" s="721">
        <v>2</v>
      </c>
      <c r="H11" s="721">
        <v>2</v>
      </c>
      <c r="I11" s="721">
        <v>0</v>
      </c>
      <c r="J11" s="721">
        <v>0</v>
      </c>
      <c r="K11" s="721">
        <v>0</v>
      </c>
      <c r="L11" s="721">
        <v>0</v>
      </c>
    </row>
    <row r="12" spans="1:13" s="722" customFormat="1" ht="82.5" customHeight="1">
      <c r="A12" s="723" t="s">
        <v>1465</v>
      </c>
      <c r="B12" s="720">
        <v>46</v>
      </c>
      <c r="C12" s="721">
        <v>46</v>
      </c>
      <c r="D12" s="721">
        <v>0</v>
      </c>
      <c r="E12" s="721">
        <v>0</v>
      </c>
      <c r="F12" s="721">
        <v>0</v>
      </c>
      <c r="G12" s="721">
        <v>46</v>
      </c>
      <c r="H12" s="721">
        <v>46</v>
      </c>
      <c r="I12" s="721">
        <v>0</v>
      </c>
      <c r="J12" s="721">
        <v>0</v>
      </c>
      <c r="K12" s="721">
        <v>0</v>
      </c>
      <c r="L12" s="721">
        <v>0</v>
      </c>
    </row>
    <row r="13" spans="1:13" s="722" customFormat="1" ht="82.5" customHeight="1" thickBot="1">
      <c r="A13" s="723" t="s">
        <v>1466</v>
      </c>
      <c r="B13" s="720">
        <v>36</v>
      </c>
      <c r="C13" s="721">
        <v>36</v>
      </c>
      <c r="D13" s="721">
        <v>0</v>
      </c>
      <c r="E13" s="721">
        <v>0</v>
      </c>
      <c r="F13" s="721">
        <v>0</v>
      </c>
      <c r="G13" s="721">
        <v>36</v>
      </c>
      <c r="H13" s="721">
        <v>36</v>
      </c>
      <c r="I13" s="721">
        <v>0</v>
      </c>
      <c r="J13" s="721">
        <v>0</v>
      </c>
      <c r="K13" s="721">
        <v>0</v>
      </c>
      <c r="L13" s="721">
        <v>0</v>
      </c>
    </row>
    <row r="14" spans="1:13" s="724" customFormat="1" ht="55.5" customHeight="1">
      <c r="A14" s="2201" t="s">
        <v>1467</v>
      </c>
      <c r="B14" s="2201"/>
      <c r="C14" s="2201"/>
      <c r="D14" s="2201"/>
      <c r="E14" s="2201"/>
      <c r="F14" s="2201"/>
      <c r="G14" s="2201"/>
      <c r="H14" s="2201"/>
      <c r="I14" s="2201"/>
      <c r="J14" s="2201"/>
      <c r="K14" s="2201"/>
      <c r="L14" s="2201"/>
    </row>
    <row r="15" spans="1:13" s="726" customFormat="1" ht="18" customHeight="1">
      <c r="A15" s="2180" t="s">
        <v>1390</v>
      </c>
      <c r="B15" s="2180"/>
      <c r="C15" s="2180"/>
      <c r="D15" s="2180"/>
      <c r="E15" s="2180"/>
      <c r="F15" s="2180"/>
      <c r="G15" s="2180"/>
      <c r="H15" s="2180"/>
      <c r="I15" s="2180"/>
      <c r="J15" s="2180"/>
      <c r="K15" s="2180"/>
      <c r="L15" s="2180"/>
    </row>
    <row r="16" spans="1:13" ht="53.25" customHeight="1">
      <c r="A16" s="2180" t="s">
        <v>1468</v>
      </c>
      <c r="B16" s="2180"/>
      <c r="C16" s="2180"/>
      <c r="D16" s="2180"/>
      <c r="E16" s="2180"/>
      <c r="F16" s="2180"/>
      <c r="G16" s="2180"/>
      <c r="H16" s="2180"/>
      <c r="I16" s="2180"/>
      <c r="J16" s="2180"/>
      <c r="K16" s="2180"/>
      <c r="L16" s="2180"/>
    </row>
    <row r="17" spans="2:11" ht="16.5">
      <c r="B17" s="698"/>
      <c r="C17" s="698"/>
    </row>
    <row r="22" spans="2:11" hidden="1">
      <c r="K22" s="706" t="s">
        <v>1469</v>
      </c>
    </row>
  </sheetData>
  <mergeCells count="16">
    <mergeCell ref="A16:L16"/>
    <mergeCell ref="K3:L3"/>
    <mergeCell ref="B4:D4"/>
    <mergeCell ref="K4:L4"/>
    <mergeCell ref="A5:L5"/>
    <mergeCell ref="A6:L6"/>
    <mergeCell ref="A7:A9"/>
    <mergeCell ref="B7:B9"/>
    <mergeCell ref="C7:I7"/>
    <mergeCell ref="J7:L7"/>
    <mergeCell ref="C8:C9"/>
    <mergeCell ref="D8:F8"/>
    <mergeCell ref="G8:I8"/>
    <mergeCell ref="J8:L8"/>
    <mergeCell ref="A14:L14"/>
    <mergeCell ref="A15:L15"/>
  </mergeCells>
  <phoneticPr fontId="4" type="noConversion"/>
  <hyperlinks>
    <hyperlink ref="M3" location="預告統計資料發布時間表!A1" display="回發布時間表" xr:uid="{D4E64C0A-799B-455D-B998-A1202D436C6C}"/>
  </hyperlinks>
  <printOptions horizontalCentered="1" verticalCentered="1"/>
  <pageMargins left="0.35433070866141736" right="0.35433070866141736" top="0.59055118110236227" bottom="0.59055118110236227" header="0.31496062992125984" footer="0.31496062992125984"/>
  <pageSetup paperSize="9" scale="84" orientation="landscape" r:id="rId1"/>
  <headerFooter alignWithMargins="0"/>
  <drawing r:id="rId2"/>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18D278-72EB-4C68-A398-6AC2573589C5}">
  <dimension ref="A1:J25"/>
  <sheetViews>
    <sheetView view="pageBreakPreview" topLeftCell="A3" zoomScale="70" zoomScaleNormal="70" zoomScaleSheetLayoutView="70" workbookViewId="0">
      <selection activeCell="H3" sqref="H3"/>
    </sheetView>
  </sheetViews>
  <sheetFormatPr defaultRowHeight="12"/>
  <cols>
    <col min="1" max="1" width="29.625" style="731" customWidth="1"/>
    <col min="2" max="2" width="33" style="731" customWidth="1"/>
    <col min="3" max="3" width="18.875" style="731" customWidth="1"/>
    <col min="4" max="4" width="12.625" style="731" customWidth="1"/>
    <col min="5" max="5" width="11.5" style="731" customWidth="1"/>
    <col min="6" max="10" width="12.125" style="731" customWidth="1"/>
    <col min="11" max="16384" width="9" style="731"/>
  </cols>
  <sheetData>
    <row r="1" spans="1:10" s="492" customFormat="1" ht="31.5" hidden="1" customHeight="1">
      <c r="A1" s="492" t="s">
        <v>887</v>
      </c>
      <c r="C1" s="492" t="s">
        <v>1452</v>
      </c>
      <c r="D1" s="492" t="s">
        <v>1453</v>
      </c>
      <c r="E1" s="700"/>
    </row>
    <row r="2" spans="1:10" s="492" customFormat="1" ht="28.5" hidden="1" customHeight="1">
      <c r="A2" s="701" t="s">
        <v>1470</v>
      </c>
      <c r="B2" s="727"/>
      <c r="C2" s="728"/>
      <c r="D2" s="492" t="s">
        <v>1471</v>
      </c>
    </row>
    <row r="3" spans="1:10" ht="18" customHeight="1" thickTop="1" thickBot="1">
      <c r="A3" s="703" t="s">
        <v>800</v>
      </c>
      <c r="B3" s="704"/>
      <c r="C3" s="705"/>
      <c r="D3" s="705"/>
      <c r="E3" s="729" t="s">
        <v>846</v>
      </c>
      <c r="F3" s="2216" t="s">
        <v>1472</v>
      </c>
      <c r="G3" s="2217"/>
      <c r="H3" s="107" t="s">
        <v>62</v>
      </c>
      <c r="I3" s="706"/>
    </row>
    <row r="4" spans="1:10" ht="18" customHeight="1" thickTop="1" thickBot="1">
      <c r="A4" s="708" t="s">
        <v>1457</v>
      </c>
      <c r="B4" s="2183" t="s">
        <v>1458</v>
      </c>
      <c r="C4" s="2184"/>
      <c r="D4" s="2184"/>
      <c r="E4" s="732" t="s">
        <v>804</v>
      </c>
      <c r="F4" s="2216" t="s">
        <v>1473</v>
      </c>
      <c r="G4" s="2217"/>
      <c r="H4" s="733"/>
      <c r="I4" s="706"/>
    </row>
    <row r="5" spans="1:10" ht="54" customHeight="1" thickTop="1">
      <c r="A5" s="2218" t="s">
        <v>1474</v>
      </c>
      <c r="B5" s="2218"/>
      <c r="C5" s="2218"/>
      <c r="D5" s="2218"/>
      <c r="E5" s="2219"/>
      <c r="F5" s="2219"/>
      <c r="G5" s="2219"/>
      <c r="H5" s="714"/>
      <c r="I5" s="714"/>
      <c r="J5" s="714"/>
    </row>
    <row r="6" spans="1:10" ht="24" customHeight="1" thickBot="1">
      <c r="A6" s="2186" t="s">
        <v>1461</v>
      </c>
      <c r="B6" s="2186"/>
      <c r="C6" s="2186"/>
      <c r="D6" s="2186"/>
      <c r="E6" s="2220"/>
      <c r="F6" s="2220"/>
      <c r="G6" s="2220"/>
      <c r="H6" s="734"/>
      <c r="I6" s="734"/>
      <c r="J6" s="734"/>
    </row>
    <row r="7" spans="1:10" s="737" customFormat="1" ht="66" customHeight="1" thickBot="1">
      <c r="A7" s="735" t="s">
        <v>1412</v>
      </c>
      <c r="B7" s="736" t="s">
        <v>1242</v>
      </c>
      <c r="C7" s="2213" t="s">
        <v>1415</v>
      </c>
      <c r="D7" s="2214"/>
      <c r="E7" s="2213" t="s">
        <v>1400</v>
      </c>
      <c r="F7" s="2214"/>
      <c r="G7" s="2215"/>
    </row>
    <row r="8" spans="1:10" s="740" customFormat="1" ht="82.5" customHeight="1">
      <c r="A8" s="738" t="s">
        <v>1242</v>
      </c>
      <c r="B8" s="739">
        <v>176</v>
      </c>
      <c r="C8" s="2207">
        <v>0</v>
      </c>
      <c r="D8" s="2208"/>
      <c r="E8" s="2209">
        <v>176</v>
      </c>
      <c r="F8" s="2209"/>
      <c r="G8" s="2209"/>
    </row>
    <row r="9" spans="1:10" s="740" customFormat="1" ht="82.5" customHeight="1">
      <c r="A9" s="741" t="s">
        <v>1464</v>
      </c>
      <c r="B9" s="739">
        <v>0</v>
      </c>
      <c r="C9" s="2210">
        <v>0</v>
      </c>
      <c r="D9" s="2211"/>
      <c r="E9" s="2212">
        <v>0</v>
      </c>
      <c r="F9" s="2212"/>
      <c r="G9" s="2212"/>
    </row>
    <row r="10" spans="1:10" s="740" customFormat="1" ht="82.5" customHeight="1">
      <c r="A10" s="741" t="s">
        <v>1465</v>
      </c>
      <c r="B10" s="739">
        <v>176</v>
      </c>
      <c r="C10" s="2210">
        <v>0</v>
      </c>
      <c r="D10" s="2211"/>
      <c r="E10" s="2212">
        <v>176</v>
      </c>
      <c r="F10" s="2212"/>
      <c r="G10" s="2212"/>
    </row>
    <row r="11" spans="1:10" s="740" customFormat="1" ht="82.5" customHeight="1" thickBot="1">
      <c r="A11" s="742" t="s">
        <v>1466</v>
      </c>
      <c r="B11" s="743">
        <v>0</v>
      </c>
      <c r="C11" s="2202">
        <v>0</v>
      </c>
      <c r="D11" s="2203"/>
      <c r="E11" s="2204">
        <v>0</v>
      </c>
      <c r="F11" s="2204"/>
      <c r="G11" s="2204"/>
    </row>
    <row r="12" spans="1:10" s="468" customFormat="1" ht="67.5" customHeight="1">
      <c r="A12" s="2201" t="s">
        <v>1475</v>
      </c>
      <c r="B12" s="2201"/>
      <c r="C12" s="2201"/>
      <c r="D12" s="2201"/>
      <c r="E12" s="2205"/>
      <c r="F12" s="2205"/>
      <c r="G12" s="2205"/>
      <c r="H12" s="725"/>
      <c r="I12" s="725"/>
      <c r="J12" s="725"/>
    </row>
    <row r="13" spans="1:10" s="744" customFormat="1" ht="18" customHeight="1">
      <c r="A13" s="2180" t="s">
        <v>1390</v>
      </c>
      <c r="B13" s="2180"/>
      <c r="C13" s="2180"/>
      <c r="D13" s="2180"/>
      <c r="E13" s="725"/>
      <c r="F13" s="725"/>
      <c r="G13" s="725"/>
      <c r="H13" s="725"/>
      <c r="I13" s="725"/>
      <c r="J13" s="725"/>
    </row>
    <row r="14" spans="1:10" ht="50.1" customHeight="1">
      <c r="A14" s="2180" t="s">
        <v>1476</v>
      </c>
      <c r="B14" s="2180"/>
      <c r="C14" s="2180"/>
      <c r="D14" s="2180"/>
      <c r="E14" s="2206"/>
      <c r="F14" s="2206"/>
      <c r="G14" s="2206"/>
      <c r="H14" s="725"/>
      <c r="I14" s="725"/>
      <c r="J14" s="725"/>
    </row>
    <row r="15" spans="1:10" ht="15.75">
      <c r="B15" s="745"/>
      <c r="C15" s="745"/>
    </row>
    <row r="25" spans="4:4" hidden="1">
      <c r="D25" s="731" t="s">
        <v>1477</v>
      </c>
    </row>
  </sheetData>
  <mergeCells count="18">
    <mergeCell ref="C7:D7"/>
    <mergeCell ref="E7:G7"/>
    <mergeCell ref="F3:G3"/>
    <mergeCell ref="B4:D4"/>
    <mergeCell ref="F4:G4"/>
    <mergeCell ref="A5:G5"/>
    <mergeCell ref="A6:G6"/>
    <mergeCell ref="C8:D8"/>
    <mergeCell ref="E8:G8"/>
    <mergeCell ref="C9:D9"/>
    <mergeCell ref="E9:G9"/>
    <mergeCell ref="C10:D10"/>
    <mergeCell ref="E10:G10"/>
    <mergeCell ref="C11:D11"/>
    <mergeCell ref="E11:G11"/>
    <mergeCell ref="A12:G12"/>
    <mergeCell ref="A13:D13"/>
    <mergeCell ref="A14:G14"/>
  </mergeCells>
  <phoneticPr fontId="4" type="noConversion"/>
  <hyperlinks>
    <hyperlink ref="H3" location="預告統計資料發布時間表!A1" display="回發布時間表" xr:uid="{1FADF38C-2833-40EE-9C52-A9FBD692451C}"/>
  </hyperlinks>
  <printOptions horizontalCentered="1" verticalCentered="1"/>
  <pageMargins left="0.35433070866141736" right="0.35433070866141736" top="0.59055118110236227" bottom="0.59055118110236227" header="0.31496062992125984" footer="0.31496062992125984"/>
  <pageSetup paperSize="9" scale="82" orientation="landscape" r:id="rId1"/>
  <headerFooter alignWithMargins="0"/>
  <drawing r:id="rId2"/>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73EA78-C107-475B-AECF-803C1D8EE741}">
  <sheetPr>
    <pageSetUpPr fitToPage="1"/>
  </sheetPr>
  <dimension ref="A1:H29"/>
  <sheetViews>
    <sheetView view="pageBreakPreview" topLeftCell="A3" zoomScale="70" zoomScaleNormal="70" zoomScaleSheetLayoutView="70" workbookViewId="0">
      <selection activeCell="G3" sqref="G3"/>
    </sheetView>
  </sheetViews>
  <sheetFormatPr defaultColWidth="7" defaultRowHeight="12"/>
  <cols>
    <col min="1" max="1" width="34.25" style="731" customWidth="1"/>
    <col min="2" max="3" width="37.875" style="731" customWidth="1"/>
    <col min="4" max="4" width="12.875" style="731" customWidth="1"/>
    <col min="5" max="5" width="22.75" style="731" customWidth="1"/>
    <col min="6" max="8" width="19" style="731" customWidth="1"/>
    <col min="9" max="16384" width="7" style="731"/>
  </cols>
  <sheetData>
    <row r="1" spans="1:8" s="492" customFormat="1" ht="61.5" hidden="1" customHeight="1">
      <c r="A1" s="492" t="s">
        <v>887</v>
      </c>
      <c r="C1" s="492" t="s">
        <v>1452</v>
      </c>
      <c r="D1" s="492" t="s">
        <v>1453</v>
      </c>
      <c r="E1" s="746" t="s">
        <v>1478</v>
      </c>
      <c r="F1" s="699"/>
      <c r="G1" s="700"/>
    </row>
    <row r="2" spans="1:8" s="492" customFormat="1" ht="86.25" hidden="1" customHeight="1">
      <c r="A2" s="701" t="s">
        <v>1479</v>
      </c>
      <c r="B2" s="727"/>
      <c r="C2" s="728"/>
      <c r="D2" s="492" t="s">
        <v>1480</v>
      </c>
    </row>
    <row r="3" spans="1:8" ht="18" customHeight="1" thickTop="1" thickBot="1">
      <c r="A3" s="703" t="s">
        <v>800</v>
      </c>
      <c r="B3" s="704"/>
      <c r="C3" s="705"/>
      <c r="D3" s="730" t="s">
        <v>846</v>
      </c>
      <c r="E3" s="2216" t="s">
        <v>1472</v>
      </c>
      <c r="F3" s="2217"/>
      <c r="G3" s="107" t="s">
        <v>62</v>
      </c>
    </row>
    <row r="4" spans="1:8" ht="18" customHeight="1" thickTop="1" thickBot="1">
      <c r="A4" s="708" t="s">
        <v>1457</v>
      </c>
      <c r="B4" s="709" t="s">
        <v>1458</v>
      </c>
      <c r="C4" s="710"/>
      <c r="D4" s="730" t="s">
        <v>804</v>
      </c>
      <c r="E4" s="2216" t="s">
        <v>1481</v>
      </c>
      <c r="F4" s="2217"/>
    </row>
    <row r="5" spans="1:8" ht="54" customHeight="1" thickTop="1">
      <c r="A5" s="2218" t="s">
        <v>1482</v>
      </c>
      <c r="B5" s="2218"/>
      <c r="C5" s="2218"/>
      <c r="D5" s="2218"/>
      <c r="E5" s="2219"/>
      <c r="F5" s="2219"/>
      <c r="G5" s="714"/>
      <c r="H5" s="714"/>
    </row>
    <row r="6" spans="1:8" ht="24" customHeight="1" thickBot="1">
      <c r="A6" s="2227" t="s">
        <v>1483</v>
      </c>
      <c r="B6" s="2227"/>
      <c r="C6" s="2227"/>
      <c r="D6" s="2227"/>
      <c r="E6" s="2228"/>
      <c r="F6" s="2228"/>
      <c r="G6" s="734"/>
      <c r="H6" s="734"/>
    </row>
    <row r="7" spans="1:8" s="737" customFormat="1" ht="66" customHeight="1" thickBot="1">
      <c r="A7" s="735" t="s">
        <v>1484</v>
      </c>
      <c r="B7" s="747" t="s">
        <v>1485</v>
      </c>
      <c r="C7" s="2229" t="s">
        <v>1486</v>
      </c>
      <c r="D7" s="2230"/>
      <c r="E7" s="2231" t="s">
        <v>1487</v>
      </c>
      <c r="F7" s="2232"/>
    </row>
    <row r="8" spans="1:8" s="740" customFormat="1" ht="52.5" customHeight="1">
      <c r="A8" s="748" t="s">
        <v>1488</v>
      </c>
      <c r="B8" s="749">
        <v>0</v>
      </c>
      <c r="C8" s="2225">
        <v>0</v>
      </c>
      <c r="D8" s="2226"/>
      <c r="E8" s="2225">
        <v>0</v>
      </c>
      <c r="F8" s="2226"/>
    </row>
    <row r="9" spans="1:8" s="740" customFormat="1" ht="52.5" customHeight="1">
      <c r="A9" s="748" t="s">
        <v>1489</v>
      </c>
      <c r="B9" s="750"/>
      <c r="C9" s="2221"/>
      <c r="D9" s="2222"/>
      <c r="E9" s="2221"/>
      <c r="F9" s="2222"/>
    </row>
    <row r="10" spans="1:8" s="740" customFormat="1" ht="52.5" customHeight="1">
      <c r="A10" s="748" t="s">
        <v>1490</v>
      </c>
      <c r="B10" s="750"/>
      <c r="C10" s="2221"/>
      <c r="D10" s="2222"/>
      <c r="E10" s="2221"/>
      <c r="F10" s="2222"/>
    </row>
    <row r="11" spans="1:8" s="740" customFormat="1" ht="52.5" customHeight="1">
      <c r="A11" s="748" t="s">
        <v>1491</v>
      </c>
      <c r="B11" s="750"/>
      <c r="C11" s="2221"/>
      <c r="D11" s="2222"/>
      <c r="E11" s="2221"/>
      <c r="F11" s="2222"/>
    </row>
    <row r="12" spans="1:8" s="740" customFormat="1" ht="52.5" customHeight="1">
      <c r="A12" s="748" t="s">
        <v>1492</v>
      </c>
      <c r="B12" s="750"/>
      <c r="C12" s="2221"/>
      <c r="D12" s="2222"/>
      <c r="E12" s="2221"/>
      <c r="F12" s="2222"/>
    </row>
    <row r="13" spans="1:8" s="740" customFormat="1" ht="52.5" customHeight="1" thickBot="1">
      <c r="A13" s="748" t="s">
        <v>1493</v>
      </c>
      <c r="B13" s="750"/>
      <c r="C13" s="2221"/>
      <c r="D13" s="2222"/>
      <c r="E13" s="2223"/>
      <c r="F13" s="2224"/>
    </row>
    <row r="14" spans="1:8" s="468" customFormat="1" ht="59.25" customHeight="1">
      <c r="A14" s="2201" t="s">
        <v>1494</v>
      </c>
      <c r="B14" s="2201"/>
      <c r="C14" s="2201"/>
      <c r="D14" s="2201"/>
      <c r="E14" s="2205"/>
      <c r="F14" s="2205"/>
      <c r="G14" s="725"/>
      <c r="H14" s="725"/>
    </row>
    <row r="15" spans="1:8" s="744" customFormat="1" ht="18" customHeight="1">
      <c r="A15" s="2180" t="s">
        <v>1390</v>
      </c>
      <c r="B15" s="2180"/>
      <c r="C15" s="2180"/>
      <c r="D15" s="2180"/>
      <c r="E15" s="725"/>
      <c r="F15" s="725"/>
      <c r="G15" s="725"/>
      <c r="H15" s="725"/>
    </row>
    <row r="16" spans="1:8" ht="51.75" customHeight="1">
      <c r="A16" s="2180" t="s">
        <v>1495</v>
      </c>
      <c r="B16" s="2180"/>
      <c r="C16" s="2180"/>
      <c r="D16" s="2180"/>
      <c r="E16" s="725"/>
      <c r="F16" s="725"/>
      <c r="G16" s="725"/>
      <c r="H16" s="725"/>
    </row>
    <row r="17" spans="2:3" ht="15.75">
      <c r="B17" s="745"/>
      <c r="C17" s="745"/>
    </row>
    <row r="29" spans="2:3" hidden="1">
      <c r="C29" s="731" t="s">
        <v>1477</v>
      </c>
    </row>
  </sheetData>
  <mergeCells count="21">
    <mergeCell ref="E3:F3"/>
    <mergeCell ref="E4:F4"/>
    <mergeCell ref="A5:F5"/>
    <mergeCell ref="A6:F6"/>
    <mergeCell ref="C7:D7"/>
    <mergeCell ref="E7:F7"/>
    <mergeCell ref="C8:D8"/>
    <mergeCell ref="E8:F8"/>
    <mergeCell ref="C9:D9"/>
    <mergeCell ref="E9:F9"/>
    <mergeCell ref="C10:D10"/>
    <mergeCell ref="E10:F10"/>
    <mergeCell ref="A14:F14"/>
    <mergeCell ref="A15:D15"/>
    <mergeCell ref="A16:D16"/>
    <mergeCell ref="C11:D11"/>
    <mergeCell ref="E11:F11"/>
    <mergeCell ref="C12:D12"/>
    <mergeCell ref="E12:F12"/>
    <mergeCell ref="C13:D13"/>
    <mergeCell ref="E13:F13"/>
  </mergeCells>
  <phoneticPr fontId="4" type="noConversion"/>
  <hyperlinks>
    <hyperlink ref="G3" location="預告統計資料發布時間表!A1" display="回發布時間表" xr:uid="{AE790366-A990-4D3B-A789-ACD62B9DDCEA}"/>
  </hyperlinks>
  <printOptions horizontalCentered="1"/>
  <pageMargins left="0.74803149606299213" right="0.74803149606299213" top="0.59055118110236227" bottom="0.59055118110236227" header="0.31496062992125984" footer="0.31496062992125984"/>
  <pageSetup paperSize="9" scale="78" fitToHeight="0" orientation="landscape" r:id="rId1"/>
  <headerFooter alignWithMargins="0"/>
  <drawing r:id="rId2"/>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865208-73AD-49AF-9B96-84C3B0D41A0C}">
  <sheetPr>
    <pageSetUpPr fitToPage="1"/>
  </sheetPr>
  <dimension ref="A1:CB28"/>
  <sheetViews>
    <sheetView view="pageBreakPreview" zoomScaleNormal="100" zoomScaleSheetLayoutView="100" workbookViewId="0">
      <selection sqref="A1:AO19"/>
    </sheetView>
  </sheetViews>
  <sheetFormatPr defaultColWidth="9" defaultRowHeight="16.5"/>
  <cols>
    <col min="1" max="1" width="12.625" style="542" customWidth="1"/>
    <col min="2" max="2" width="10.5" style="542" customWidth="1"/>
    <col min="3" max="11" width="5.5" style="542" customWidth="1"/>
    <col min="12" max="14" width="6.125" style="542" customWidth="1"/>
    <col min="15" max="41" width="5.375" style="542" customWidth="1"/>
    <col min="42" max="16384" width="9" style="542"/>
  </cols>
  <sheetData>
    <row r="1" spans="1:42" ht="36" customHeight="1">
      <c r="A1" s="751" t="s">
        <v>684</v>
      </c>
      <c r="B1" s="752"/>
      <c r="C1" s="753"/>
      <c r="D1" s="753"/>
      <c r="E1" s="753"/>
      <c r="F1" s="753"/>
      <c r="G1" s="753"/>
      <c r="H1" s="753"/>
      <c r="AI1" s="2254" t="s">
        <v>846</v>
      </c>
      <c r="AJ1" s="2254"/>
      <c r="AK1" s="2254"/>
      <c r="AL1" s="2255" t="s">
        <v>1496</v>
      </c>
      <c r="AM1" s="2254"/>
      <c r="AN1" s="2254"/>
      <c r="AO1" s="2254"/>
      <c r="AP1" s="107" t="s">
        <v>62</v>
      </c>
    </row>
    <row r="2" spans="1:42" ht="17.25" customHeight="1">
      <c r="A2" s="754" t="s">
        <v>1497</v>
      </c>
      <c r="B2" s="755" t="s">
        <v>1498</v>
      </c>
      <c r="C2" s="756"/>
      <c r="D2" s="756"/>
      <c r="E2" s="753"/>
      <c r="F2" s="753"/>
      <c r="G2" s="753"/>
      <c r="H2" s="753"/>
      <c r="L2" s="757"/>
      <c r="M2" s="757"/>
      <c r="N2" s="757"/>
      <c r="O2" s="757"/>
      <c r="P2" s="757"/>
      <c r="Q2" s="757"/>
      <c r="R2" s="757"/>
      <c r="S2" s="757"/>
      <c r="T2" s="757"/>
      <c r="U2" s="757"/>
      <c r="V2" s="757"/>
      <c r="W2" s="757"/>
      <c r="AG2" s="757"/>
      <c r="AH2" s="757"/>
      <c r="AI2" s="2254" t="s">
        <v>849</v>
      </c>
      <c r="AJ2" s="2254"/>
      <c r="AK2" s="2254"/>
      <c r="AL2" s="2254" t="s">
        <v>1499</v>
      </c>
      <c r="AM2" s="2254"/>
      <c r="AN2" s="2254"/>
      <c r="AO2" s="2254"/>
    </row>
    <row r="3" spans="1:42" s="761" customFormat="1" ht="27.75">
      <c r="A3" s="758" t="s">
        <v>1500</v>
      </c>
      <c r="B3" s="758"/>
      <c r="C3" s="759"/>
      <c r="D3" s="758"/>
      <c r="E3" s="758"/>
      <c r="F3" s="758"/>
      <c r="G3" s="758"/>
      <c r="H3" s="758"/>
      <c r="I3" s="758"/>
      <c r="J3" s="758"/>
      <c r="K3" s="758"/>
      <c r="L3" s="759"/>
      <c r="M3" s="760"/>
      <c r="N3" s="760"/>
      <c r="O3" s="760"/>
      <c r="P3" s="760"/>
      <c r="Q3" s="760"/>
      <c r="R3" s="760"/>
      <c r="S3" s="760"/>
      <c r="T3" s="760"/>
      <c r="U3" s="760"/>
      <c r="V3" s="760"/>
      <c r="W3" s="760"/>
      <c r="X3" s="758"/>
      <c r="Y3" s="758"/>
      <c r="Z3" s="758"/>
      <c r="AA3" s="758"/>
      <c r="AB3" s="758"/>
      <c r="AC3" s="758"/>
      <c r="AD3" s="758"/>
      <c r="AE3" s="758"/>
      <c r="AF3" s="758"/>
      <c r="AG3" s="759"/>
      <c r="AH3" s="759"/>
      <c r="AI3" s="759"/>
      <c r="AJ3" s="759"/>
      <c r="AK3" s="759"/>
      <c r="AL3" s="759"/>
      <c r="AM3" s="760"/>
      <c r="AN3" s="760"/>
      <c r="AO3" s="760"/>
    </row>
    <row r="4" spans="1:42" ht="34.5" customHeight="1" thickBot="1">
      <c r="C4" s="762"/>
      <c r="D4" s="762"/>
      <c r="E4" s="762"/>
      <c r="H4" s="763"/>
      <c r="K4" s="763"/>
      <c r="L4" s="764"/>
      <c r="S4" s="765" t="s">
        <v>1501</v>
      </c>
      <c r="X4" s="763"/>
      <c r="Y4" s="763"/>
      <c r="Z4" s="763"/>
      <c r="AA4" s="763"/>
      <c r="AB4" s="763"/>
      <c r="AC4" s="763"/>
      <c r="AD4" s="763"/>
      <c r="AE4" s="763"/>
      <c r="AF4" s="763"/>
      <c r="AG4" s="763"/>
      <c r="AH4" s="763"/>
      <c r="AI4" s="763"/>
      <c r="AJ4" s="763"/>
      <c r="AK4" s="763"/>
      <c r="AL4" s="763"/>
      <c r="AM4" s="766"/>
      <c r="AN4" s="766"/>
      <c r="AO4" s="767" t="s">
        <v>1502</v>
      </c>
    </row>
    <row r="5" spans="1:42" ht="27" customHeight="1">
      <c r="A5" s="2256" t="s">
        <v>1412</v>
      </c>
      <c r="B5" s="2257"/>
      <c r="C5" s="2262" t="s">
        <v>1503</v>
      </c>
      <c r="D5" s="2263"/>
      <c r="E5" s="2263"/>
      <c r="F5" s="2263"/>
      <c r="G5" s="2263"/>
      <c r="H5" s="2263"/>
      <c r="I5" s="2263"/>
      <c r="J5" s="2263"/>
      <c r="K5" s="2264"/>
      <c r="L5" s="2265" t="s">
        <v>1504</v>
      </c>
      <c r="M5" s="2266"/>
      <c r="N5" s="2257"/>
      <c r="O5" s="2262" t="s">
        <v>1505</v>
      </c>
      <c r="P5" s="2263"/>
      <c r="Q5" s="2263"/>
      <c r="R5" s="2263"/>
      <c r="S5" s="2263"/>
      <c r="T5" s="2263"/>
      <c r="U5" s="2263"/>
      <c r="V5" s="2263"/>
      <c r="W5" s="2264"/>
      <c r="X5" s="2269" t="s">
        <v>1506</v>
      </c>
      <c r="Y5" s="2270"/>
      <c r="Z5" s="2270"/>
      <c r="AA5" s="2270"/>
      <c r="AB5" s="2270"/>
      <c r="AC5" s="2270"/>
      <c r="AD5" s="2270"/>
      <c r="AE5" s="2270"/>
      <c r="AF5" s="2270"/>
      <c r="AG5" s="2270"/>
      <c r="AH5" s="2270"/>
      <c r="AI5" s="2270"/>
      <c r="AJ5" s="2270"/>
      <c r="AK5" s="2270"/>
      <c r="AL5" s="2270"/>
      <c r="AM5" s="2270"/>
      <c r="AN5" s="2270"/>
      <c r="AO5" s="2271"/>
    </row>
    <row r="6" spans="1:42" ht="29.25" customHeight="1">
      <c r="A6" s="2258"/>
      <c r="B6" s="2259"/>
      <c r="C6" s="768" t="s">
        <v>1507</v>
      </c>
      <c r="D6" s="768"/>
      <c r="E6" s="768"/>
      <c r="F6" s="768" t="s">
        <v>1508</v>
      </c>
      <c r="G6" s="768"/>
      <c r="H6" s="768"/>
      <c r="I6" s="2248" t="s">
        <v>1509</v>
      </c>
      <c r="J6" s="2249"/>
      <c r="K6" s="2250"/>
      <c r="L6" s="2267"/>
      <c r="M6" s="1994"/>
      <c r="N6" s="2268"/>
      <c r="O6" s="768" t="s">
        <v>1510</v>
      </c>
      <c r="P6" s="768"/>
      <c r="Q6" s="768"/>
      <c r="R6" s="768" t="s">
        <v>1508</v>
      </c>
      <c r="S6" s="768"/>
      <c r="T6" s="768"/>
      <c r="U6" s="2248" t="s">
        <v>1509</v>
      </c>
      <c r="V6" s="2249"/>
      <c r="W6" s="2250"/>
      <c r="X6" s="2275" t="s">
        <v>1511</v>
      </c>
      <c r="Y6" s="2276"/>
      <c r="Z6" s="2277"/>
      <c r="AA6" s="1995" t="s">
        <v>1512</v>
      </c>
      <c r="AB6" s="2278"/>
      <c r="AC6" s="2279"/>
      <c r="AD6" s="1995" t="s">
        <v>1513</v>
      </c>
      <c r="AE6" s="2278"/>
      <c r="AF6" s="2279"/>
      <c r="AG6" s="1995" t="s">
        <v>1514</v>
      </c>
      <c r="AH6" s="2278"/>
      <c r="AI6" s="2279"/>
      <c r="AJ6" s="1995" t="s">
        <v>1515</v>
      </c>
      <c r="AK6" s="2278"/>
      <c r="AL6" s="2279"/>
      <c r="AM6" s="2272" t="s">
        <v>1516</v>
      </c>
      <c r="AN6" s="2273"/>
      <c r="AO6" s="2274"/>
    </row>
    <row r="7" spans="1:42" ht="59.25" customHeight="1" thickBot="1">
      <c r="A7" s="2260"/>
      <c r="B7" s="2261"/>
      <c r="C7" s="770" t="s">
        <v>1517</v>
      </c>
      <c r="D7" s="771" t="s">
        <v>1518</v>
      </c>
      <c r="E7" s="771" t="s">
        <v>1519</v>
      </c>
      <c r="F7" s="770" t="s">
        <v>1517</v>
      </c>
      <c r="G7" s="771" t="s">
        <v>1518</v>
      </c>
      <c r="H7" s="771" t="s">
        <v>1519</v>
      </c>
      <c r="I7" s="770" t="s">
        <v>1517</v>
      </c>
      <c r="J7" s="771" t="s">
        <v>1518</v>
      </c>
      <c r="K7" s="771" t="s">
        <v>1519</v>
      </c>
      <c r="L7" s="771" t="s">
        <v>701</v>
      </c>
      <c r="M7" s="772" t="s">
        <v>939</v>
      </c>
      <c r="N7" s="770" t="s">
        <v>940</v>
      </c>
      <c r="O7" s="771" t="s">
        <v>701</v>
      </c>
      <c r="P7" s="772" t="s">
        <v>939</v>
      </c>
      <c r="Q7" s="770" t="s">
        <v>940</v>
      </c>
      <c r="R7" s="771" t="s">
        <v>701</v>
      </c>
      <c r="S7" s="772" t="s">
        <v>939</v>
      </c>
      <c r="T7" s="770" t="s">
        <v>940</v>
      </c>
      <c r="U7" s="771" t="s">
        <v>701</v>
      </c>
      <c r="V7" s="772" t="s">
        <v>939</v>
      </c>
      <c r="W7" s="773" t="s">
        <v>940</v>
      </c>
      <c r="X7" s="774" t="s">
        <v>701</v>
      </c>
      <c r="Y7" s="772" t="s">
        <v>939</v>
      </c>
      <c r="Z7" s="770" t="s">
        <v>940</v>
      </c>
      <c r="AA7" s="771" t="s">
        <v>1291</v>
      </c>
      <c r="AB7" s="772" t="s">
        <v>939</v>
      </c>
      <c r="AC7" s="770" t="s">
        <v>940</v>
      </c>
      <c r="AD7" s="771" t="s">
        <v>1291</v>
      </c>
      <c r="AE7" s="772" t="s">
        <v>939</v>
      </c>
      <c r="AF7" s="770" t="s">
        <v>940</v>
      </c>
      <c r="AG7" s="771" t="s">
        <v>1291</v>
      </c>
      <c r="AH7" s="772" t="s">
        <v>939</v>
      </c>
      <c r="AI7" s="770" t="s">
        <v>940</v>
      </c>
      <c r="AJ7" s="775" t="s">
        <v>1291</v>
      </c>
      <c r="AK7" s="772" t="s">
        <v>939</v>
      </c>
      <c r="AL7" s="770" t="s">
        <v>940</v>
      </c>
      <c r="AM7" s="776" t="s">
        <v>1291</v>
      </c>
      <c r="AN7" s="777" t="s">
        <v>939</v>
      </c>
      <c r="AO7" s="778" t="s">
        <v>940</v>
      </c>
    </row>
    <row r="8" spans="1:42" ht="27" customHeight="1">
      <c r="A8" s="2251" t="s">
        <v>965</v>
      </c>
      <c r="B8" s="779" t="s">
        <v>1291</v>
      </c>
      <c r="C8" s="780">
        <v>165</v>
      </c>
      <c r="D8" s="780">
        <v>71</v>
      </c>
      <c r="E8" s="780">
        <v>94</v>
      </c>
      <c r="F8" s="780">
        <v>24</v>
      </c>
      <c r="G8" s="780">
        <v>16</v>
      </c>
      <c r="H8" s="780">
        <v>8</v>
      </c>
      <c r="I8" s="780">
        <v>141</v>
      </c>
      <c r="J8" s="780">
        <v>56</v>
      </c>
      <c r="K8" s="780">
        <v>85</v>
      </c>
      <c r="L8" s="780">
        <v>44</v>
      </c>
      <c r="M8" s="780">
        <v>17</v>
      </c>
      <c r="N8" s="780">
        <v>27</v>
      </c>
      <c r="O8" s="2241">
        <v>0</v>
      </c>
      <c r="P8" s="2241">
        <v>0</v>
      </c>
      <c r="Q8" s="2241">
        <v>0</v>
      </c>
      <c r="R8" s="2241">
        <v>0</v>
      </c>
      <c r="S8" s="2241">
        <v>0</v>
      </c>
      <c r="T8" s="2241">
        <v>0</v>
      </c>
      <c r="U8" s="2241">
        <v>0</v>
      </c>
      <c r="V8" s="2241">
        <v>0</v>
      </c>
      <c r="W8" s="2244">
        <v>0</v>
      </c>
      <c r="X8" s="2246">
        <v>260</v>
      </c>
      <c r="Y8" s="2241">
        <v>114</v>
      </c>
      <c r="Z8" s="2241">
        <v>146</v>
      </c>
      <c r="AA8" s="2241">
        <v>112</v>
      </c>
      <c r="AB8" s="2241">
        <v>49</v>
      </c>
      <c r="AC8" s="2241">
        <v>63</v>
      </c>
      <c r="AD8" s="2241">
        <v>127</v>
      </c>
      <c r="AE8" s="2241">
        <v>52</v>
      </c>
      <c r="AF8" s="2241">
        <v>75</v>
      </c>
      <c r="AG8" s="2241">
        <v>1</v>
      </c>
      <c r="AH8" s="2241">
        <v>1</v>
      </c>
      <c r="AI8" s="2241">
        <v>0</v>
      </c>
      <c r="AJ8" s="2243">
        <v>19</v>
      </c>
      <c r="AK8" s="2241">
        <v>11</v>
      </c>
      <c r="AL8" s="2241">
        <v>8</v>
      </c>
      <c r="AM8" s="2241">
        <v>1</v>
      </c>
      <c r="AN8" s="2241">
        <v>1</v>
      </c>
      <c r="AO8" s="2233">
        <v>0</v>
      </c>
    </row>
    <row r="9" spans="1:42" ht="27" customHeight="1">
      <c r="A9" s="2252"/>
      <c r="B9" s="781" t="s">
        <v>1520</v>
      </c>
      <c r="C9" s="780">
        <v>21</v>
      </c>
      <c r="D9" s="780">
        <v>11</v>
      </c>
      <c r="E9" s="780">
        <v>10</v>
      </c>
      <c r="F9" s="780">
        <v>6</v>
      </c>
      <c r="G9" s="780">
        <v>4</v>
      </c>
      <c r="H9" s="780">
        <v>2</v>
      </c>
      <c r="I9" s="780">
        <v>15</v>
      </c>
      <c r="J9" s="780">
        <v>7</v>
      </c>
      <c r="K9" s="780">
        <v>8</v>
      </c>
      <c r="L9" s="780">
        <v>1</v>
      </c>
      <c r="M9" s="780">
        <v>1</v>
      </c>
      <c r="N9" s="780">
        <v>0</v>
      </c>
      <c r="O9" s="2241"/>
      <c r="P9" s="2241"/>
      <c r="Q9" s="2241"/>
      <c r="R9" s="2241"/>
      <c r="S9" s="2241"/>
      <c r="T9" s="2241"/>
      <c r="U9" s="2241"/>
      <c r="V9" s="2241"/>
      <c r="W9" s="2244"/>
      <c r="X9" s="2246"/>
      <c r="Y9" s="2241"/>
      <c r="Z9" s="2241"/>
      <c r="AA9" s="2241"/>
      <c r="AB9" s="2241"/>
      <c r="AC9" s="2241"/>
      <c r="AD9" s="2241"/>
      <c r="AE9" s="2241"/>
      <c r="AF9" s="2241"/>
      <c r="AG9" s="2241"/>
      <c r="AH9" s="2241"/>
      <c r="AI9" s="2241"/>
      <c r="AJ9" s="2241"/>
      <c r="AK9" s="2241"/>
      <c r="AL9" s="2241"/>
      <c r="AM9" s="2241"/>
      <c r="AN9" s="2241"/>
      <c r="AO9" s="2233"/>
    </row>
    <row r="10" spans="1:42" ht="27" customHeight="1">
      <c r="A10" s="2252"/>
      <c r="B10" s="782" t="s">
        <v>1521</v>
      </c>
      <c r="C10" s="780">
        <v>43</v>
      </c>
      <c r="D10" s="780">
        <v>16</v>
      </c>
      <c r="E10" s="780">
        <v>27</v>
      </c>
      <c r="F10" s="780">
        <v>6</v>
      </c>
      <c r="G10" s="780">
        <v>5</v>
      </c>
      <c r="H10" s="780">
        <v>1</v>
      </c>
      <c r="I10" s="780">
        <v>37</v>
      </c>
      <c r="J10" s="780">
        <v>12</v>
      </c>
      <c r="K10" s="780">
        <v>25</v>
      </c>
      <c r="L10" s="780">
        <v>15</v>
      </c>
      <c r="M10" s="780">
        <v>7</v>
      </c>
      <c r="N10" s="780">
        <v>8</v>
      </c>
      <c r="O10" s="2241"/>
      <c r="P10" s="2241"/>
      <c r="Q10" s="2241"/>
      <c r="R10" s="2241"/>
      <c r="S10" s="2241"/>
      <c r="T10" s="2241"/>
      <c r="U10" s="2241"/>
      <c r="V10" s="2241"/>
      <c r="W10" s="2244"/>
      <c r="X10" s="2246"/>
      <c r="Y10" s="2241"/>
      <c r="Z10" s="2241"/>
      <c r="AA10" s="2241"/>
      <c r="AB10" s="2241"/>
      <c r="AC10" s="2241"/>
      <c r="AD10" s="2241"/>
      <c r="AE10" s="2241"/>
      <c r="AF10" s="2241"/>
      <c r="AG10" s="2241"/>
      <c r="AH10" s="2241"/>
      <c r="AI10" s="2241"/>
      <c r="AJ10" s="2241"/>
      <c r="AK10" s="2241"/>
      <c r="AL10" s="2241"/>
      <c r="AM10" s="2241"/>
      <c r="AN10" s="2241"/>
      <c r="AO10" s="2233"/>
    </row>
    <row r="11" spans="1:42" ht="27" customHeight="1">
      <c r="A11" s="2252"/>
      <c r="B11" s="782" t="s">
        <v>1522</v>
      </c>
      <c r="C11" s="780">
        <v>42</v>
      </c>
      <c r="D11" s="780">
        <v>17</v>
      </c>
      <c r="E11" s="780">
        <v>25</v>
      </c>
      <c r="F11" s="780">
        <v>7</v>
      </c>
      <c r="G11" s="780">
        <v>5</v>
      </c>
      <c r="H11" s="780">
        <v>2</v>
      </c>
      <c r="I11" s="780">
        <v>35</v>
      </c>
      <c r="J11" s="780">
        <v>12</v>
      </c>
      <c r="K11" s="780">
        <v>23</v>
      </c>
      <c r="L11" s="780">
        <v>13</v>
      </c>
      <c r="M11" s="780">
        <v>7</v>
      </c>
      <c r="N11" s="780">
        <v>6</v>
      </c>
      <c r="O11" s="2241"/>
      <c r="P11" s="2241"/>
      <c r="Q11" s="2241"/>
      <c r="R11" s="2241"/>
      <c r="S11" s="2241"/>
      <c r="T11" s="2241"/>
      <c r="U11" s="2241"/>
      <c r="V11" s="2241"/>
      <c r="W11" s="2244"/>
      <c r="X11" s="2246"/>
      <c r="Y11" s="2241"/>
      <c r="Z11" s="2241"/>
      <c r="AA11" s="2241"/>
      <c r="AB11" s="2241"/>
      <c r="AC11" s="2241"/>
      <c r="AD11" s="2241"/>
      <c r="AE11" s="2241"/>
      <c r="AF11" s="2241"/>
      <c r="AG11" s="2241"/>
      <c r="AH11" s="2241"/>
      <c r="AI11" s="2241"/>
      <c r="AJ11" s="2241"/>
      <c r="AK11" s="2241"/>
      <c r="AL11" s="2241"/>
      <c r="AM11" s="2241"/>
      <c r="AN11" s="2241"/>
      <c r="AO11" s="2233"/>
    </row>
    <row r="12" spans="1:42" ht="27" customHeight="1">
      <c r="A12" s="2252"/>
      <c r="B12" s="782" t="s">
        <v>1523</v>
      </c>
      <c r="C12" s="780">
        <v>33</v>
      </c>
      <c r="D12" s="780">
        <v>17</v>
      </c>
      <c r="E12" s="780">
        <v>16</v>
      </c>
      <c r="F12" s="780">
        <v>4</v>
      </c>
      <c r="G12" s="780">
        <v>2</v>
      </c>
      <c r="H12" s="780">
        <v>2</v>
      </c>
      <c r="I12" s="780">
        <v>30</v>
      </c>
      <c r="J12" s="780">
        <v>16</v>
      </c>
      <c r="K12" s="783">
        <v>14</v>
      </c>
      <c r="L12" s="780">
        <v>6</v>
      </c>
      <c r="M12" s="780">
        <v>1</v>
      </c>
      <c r="N12" s="780">
        <v>5</v>
      </c>
      <c r="O12" s="2241"/>
      <c r="P12" s="2241"/>
      <c r="Q12" s="2241"/>
      <c r="R12" s="2241"/>
      <c r="S12" s="2241"/>
      <c r="T12" s="2241"/>
      <c r="U12" s="2241"/>
      <c r="V12" s="2241"/>
      <c r="W12" s="2244"/>
      <c r="X12" s="2246"/>
      <c r="Y12" s="2241"/>
      <c r="Z12" s="2241"/>
      <c r="AA12" s="2241"/>
      <c r="AB12" s="2241"/>
      <c r="AC12" s="2241"/>
      <c r="AD12" s="2241"/>
      <c r="AE12" s="2241"/>
      <c r="AF12" s="2241"/>
      <c r="AG12" s="2241"/>
      <c r="AH12" s="2241"/>
      <c r="AI12" s="2241"/>
      <c r="AJ12" s="2241"/>
      <c r="AK12" s="2241"/>
      <c r="AL12" s="2241"/>
      <c r="AM12" s="2241"/>
      <c r="AN12" s="2241"/>
      <c r="AO12" s="2233"/>
    </row>
    <row r="13" spans="1:42" ht="27" customHeight="1" thickBot="1">
      <c r="A13" s="2253"/>
      <c r="B13" s="784" t="s">
        <v>1524</v>
      </c>
      <c r="C13" s="771">
        <v>26</v>
      </c>
      <c r="D13" s="771">
        <v>10</v>
      </c>
      <c r="E13" s="771">
        <v>16</v>
      </c>
      <c r="F13" s="771">
        <v>1</v>
      </c>
      <c r="G13" s="771">
        <v>0</v>
      </c>
      <c r="H13" s="771">
        <v>1</v>
      </c>
      <c r="I13" s="771">
        <v>24</v>
      </c>
      <c r="J13" s="771">
        <v>9</v>
      </c>
      <c r="K13" s="771">
        <v>15</v>
      </c>
      <c r="L13" s="771">
        <v>9</v>
      </c>
      <c r="M13" s="771">
        <v>1</v>
      </c>
      <c r="N13" s="771">
        <v>8</v>
      </c>
      <c r="O13" s="2242"/>
      <c r="P13" s="2242"/>
      <c r="Q13" s="2242"/>
      <c r="R13" s="2242"/>
      <c r="S13" s="2242"/>
      <c r="T13" s="2242"/>
      <c r="U13" s="2242"/>
      <c r="V13" s="2242"/>
      <c r="W13" s="2245"/>
      <c r="X13" s="2247"/>
      <c r="Y13" s="2242"/>
      <c r="Z13" s="2242"/>
      <c r="AA13" s="2242"/>
      <c r="AB13" s="2242"/>
      <c r="AC13" s="2242"/>
      <c r="AD13" s="2242"/>
      <c r="AE13" s="2242"/>
      <c r="AF13" s="2242"/>
      <c r="AG13" s="2242"/>
      <c r="AH13" s="2242"/>
      <c r="AI13" s="2242"/>
      <c r="AJ13" s="2242"/>
      <c r="AK13" s="2242"/>
      <c r="AL13" s="2242"/>
      <c r="AM13" s="2242"/>
      <c r="AN13" s="2242"/>
      <c r="AO13" s="2234"/>
    </row>
    <row r="14" spans="1:42">
      <c r="A14" s="2235" t="s">
        <v>711</v>
      </c>
      <c r="B14" s="785"/>
      <c r="C14" s="753"/>
      <c r="D14" s="753"/>
      <c r="H14" s="2236" t="s">
        <v>744</v>
      </c>
      <c r="K14" s="753"/>
      <c r="L14" s="753"/>
      <c r="Q14" s="364" t="s">
        <v>1525</v>
      </c>
      <c r="X14" s="753"/>
      <c r="Y14" s="753"/>
      <c r="Z14" s="753"/>
      <c r="AA14" s="2238" t="s">
        <v>1526</v>
      </c>
      <c r="AB14" s="2239"/>
      <c r="AK14" s="2240" t="s">
        <v>1527</v>
      </c>
      <c r="AL14" s="2240"/>
      <c r="AM14" s="2240"/>
      <c r="AN14" s="2240"/>
      <c r="AO14" s="2240"/>
    </row>
    <row r="15" spans="1:42">
      <c r="A15" s="2235"/>
      <c r="B15" s="785"/>
      <c r="C15" s="753"/>
      <c r="D15" s="753"/>
      <c r="H15" s="2237"/>
      <c r="K15" s="753"/>
      <c r="L15" s="753"/>
      <c r="Q15" s="364" t="s">
        <v>746</v>
      </c>
      <c r="X15" s="753"/>
      <c r="Y15" s="753"/>
      <c r="Z15" s="753"/>
      <c r="AA15" s="2239"/>
      <c r="AB15" s="2239"/>
    </row>
    <row r="16" spans="1:42">
      <c r="A16" s="367"/>
      <c r="B16" s="367"/>
      <c r="C16" s="367"/>
      <c r="D16" s="367"/>
      <c r="E16" s="367"/>
      <c r="F16" s="367"/>
      <c r="G16" s="367"/>
      <c r="H16" s="367"/>
      <c r="I16" s="367"/>
      <c r="J16" s="367"/>
    </row>
    <row r="17" spans="1:80" s="753" customFormat="1">
      <c r="B17" s="786"/>
      <c r="C17" s="787"/>
      <c r="D17" s="787"/>
    </row>
    <row r="18" spans="1:80" ht="16.5" customHeight="1">
      <c r="A18" s="786" t="s">
        <v>1528</v>
      </c>
      <c r="B18" s="788"/>
      <c r="AP18" s="753"/>
      <c r="AQ18" s="753"/>
      <c r="AR18" s="753"/>
      <c r="AS18" s="753"/>
      <c r="AT18" s="753"/>
      <c r="AU18" s="753"/>
      <c r="AV18" s="753"/>
      <c r="AW18" s="753"/>
      <c r="AX18" s="753"/>
      <c r="AY18" s="753"/>
      <c r="AZ18" s="753"/>
      <c r="BA18" s="753"/>
      <c r="BB18" s="753"/>
      <c r="BC18" s="753"/>
      <c r="BD18" s="753"/>
      <c r="BE18" s="753"/>
      <c r="BF18" s="753"/>
      <c r="BG18" s="753"/>
      <c r="BH18" s="753"/>
      <c r="BI18" s="753"/>
      <c r="BJ18" s="753"/>
      <c r="BK18" s="753"/>
      <c r="BL18" s="753"/>
      <c r="BM18" s="753"/>
      <c r="BN18" s="753"/>
      <c r="BO18" s="753"/>
      <c r="BP18" s="753"/>
      <c r="BQ18" s="753"/>
      <c r="BR18" s="753"/>
      <c r="BS18" s="753"/>
      <c r="BT18" s="753"/>
      <c r="BU18" s="753"/>
      <c r="BV18" s="753"/>
      <c r="BW18" s="753"/>
      <c r="BX18" s="753"/>
      <c r="BY18" s="753"/>
      <c r="BZ18" s="753"/>
      <c r="CA18" s="753"/>
      <c r="CB18" s="753"/>
    </row>
    <row r="19" spans="1:80" ht="16.5" customHeight="1">
      <c r="A19" s="753" t="s">
        <v>1529</v>
      </c>
      <c r="B19" s="789"/>
      <c r="C19" s="790"/>
      <c r="D19" s="790"/>
      <c r="E19" s="790"/>
      <c r="F19" s="790"/>
      <c r="G19" s="790"/>
      <c r="H19" s="790"/>
      <c r="I19" s="790"/>
      <c r="J19" s="790"/>
      <c r="K19" s="790"/>
      <c r="L19" s="790"/>
      <c r="M19" s="790"/>
      <c r="N19" s="790"/>
      <c r="O19" s="790"/>
      <c r="P19" s="790"/>
      <c r="Q19" s="790"/>
      <c r="R19" s="790"/>
      <c r="S19" s="790"/>
      <c r="T19" s="790"/>
      <c r="U19" s="790"/>
      <c r="V19" s="790"/>
      <c r="W19" s="790"/>
      <c r="X19" s="790"/>
      <c r="Y19" s="790"/>
      <c r="Z19" s="790"/>
      <c r="AA19" s="790"/>
      <c r="AB19" s="790"/>
      <c r="AC19" s="790"/>
      <c r="AD19" s="790"/>
      <c r="AE19" s="790"/>
      <c r="AF19" s="790"/>
      <c r="AG19" s="790"/>
      <c r="AH19" s="790"/>
      <c r="AI19" s="790"/>
      <c r="AJ19" s="790"/>
      <c r="AK19" s="790"/>
      <c r="AL19" s="790"/>
      <c r="AM19" s="790"/>
      <c r="AN19" s="790"/>
      <c r="AO19" s="790"/>
      <c r="AP19" s="753"/>
      <c r="AQ19" s="753"/>
      <c r="AR19" s="753"/>
      <c r="AS19" s="753"/>
      <c r="AT19" s="753"/>
      <c r="AU19" s="753"/>
      <c r="AV19" s="753"/>
      <c r="AW19" s="753"/>
      <c r="AX19" s="753"/>
      <c r="AY19" s="753"/>
      <c r="AZ19" s="753"/>
      <c r="BA19" s="753"/>
      <c r="BB19" s="753"/>
      <c r="BC19" s="753"/>
      <c r="BD19" s="753"/>
      <c r="BE19" s="753"/>
      <c r="BF19" s="753"/>
      <c r="BG19" s="753"/>
      <c r="BH19" s="753"/>
      <c r="BI19" s="753"/>
      <c r="BJ19" s="753"/>
      <c r="BK19" s="753"/>
      <c r="BL19" s="753"/>
      <c r="BM19" s="753"/>
      <c r="BN19" s="753"/>
      <c r="BO19" s="753"/>
      <c r="BP19" s="753"/>
      <c r="BQ19" s="753"/>
      <c r="BR19" s="753"/>
      <c r="BS19" s="753"/>
      <c r="BT19" s="753"/>
      <c r="BU19" s="753"/>
      <c r="BV19" s="753"/>
      <c r="BW19" s="753"/>
      <c r="BX19" s="753"/>
      <c r="BY19" s="753"/>
      <c r="BZ19" s="753"/>
      <c r="CA19" s="753"/>
      <c r="CB19" s="753"/>
    </row>
    <row r="20" spans="1:80">
      <c r="A20" s="753"/>
      <c r="B20" s="753"/>
      <c r="C20" s="787"/>
      <c r="D20" s="787"/>
      <c r="E20" s="753"/>
      <c r="F20" s="753"/>
      <c r="G20" s="753"/>
      <c r="H20" s="753"/>
      <c r="I20" s="753"/>
      <c r="J20" s="753"/>
      <c r="K20" s="753"/>
      <c r="L20" s="753"/>
      <c r="M20" s="753"/>
      <c r="N20" s="753"/>
      <c r="O20" s="753"/>
      <c r="P20" s="753"/>
      <c r="Q20" s="753"/>
      <c r="R20" s="753"/>
      <c r="S20" s="753"/>
      <c r="T20" s="753"/>
      <c r="U20" s="753"/>
      <c r="V20" s="753"/>
      <c r="W20" s="753"/>
      <c r="X20" s="753"/>
      <c r="Y20" s="753"/>
      <c r="Z20" s="753"/>
      <c r="AA20" s="753"/>
      <c r="AB20" s="753"/>
      <c r="AC20" s="753"/>
      <c r="AD20" s="753"/>
      <c r="AE20" s="753"/>
      <c r="AF20" s="753"/>
      <c r="AG20" s="753"/>
      <c r="AH20" s="753"/>
      <c r="AI20" s="753"/>
      <c r="AJ20" s="753"/>
      <c r="AK20" s="753"/>
      <c r="AL20" s="753"/>
      <c r="AM20" s="753"/>
      <c r="AN20" s="753"/>
      <c r="AO20" s="753"/>
      <c r="AP20" s="753"/>
      <c r="AQ20" s="753"/>
      <c r="AR20" s="753"/>
      <c r="AS20" s="753"/>
      <c r="AT20" s="753"/>
      <c r="AU20" s="753"/>
      <c r="AV20" s="753"/>
      <c r="AW20" s="753"/>
      <c r="AX20" s="753"/>
      <c r="AY20" s="753"/>
      <c r="AZ20" s="753"/>
      <c r="BA20" s="753"/>
      <c r="BB20" s="753"/>
      <c r="BC20" s="753"/>
      <c r="BD20" s="753"/>
      <c r="BE20" s="753"/>
      <c r="BF20" s="753"/>
      <c r="BG20" s="753"/>
      <c r="BH20" s="753"/>
      <c r="BI20" s="753"/>
      <c r="BJ20" s="753"/>
      <c r="BK20" s="753"/>
      <c r="BL20" s="753"/>
      <c r="BM20" s="753"/>
      <c r="BN20" s="753"/>
      <c r="BO20" s="753"/>
      <c r="BP20" s="753"/>
      <c r="BQ20" s="753"/>
      <c r="BR20" s="753"/>
      <c r="BS20" s="753"/>
      <c r="BT20" s="753"/>
      <c r="BU20" s="753"/>
      <c r="BV20" s="753"/>
      <c r="BW20" s="753"/>
      <c r="BX20" s="753"/>
      <c r="BY20" s="753"/>
      <c r="BZ20" s="753"/>
      <c r="CA20" s="753"/>
      <c r="CB20" s="753"/>
    </row>
    <row r="21" spans="1:80">
      <c r="A21" s="786"/>
      <c r="B21" s="786"/>
      <c r="C21" s="753"/>
      <c r="E21" s="753"/>
      <c r="F21" s="753"/>
      <c r="H21" s="753"/>
      <c r="I21" s="753"/>
      <c r="J21" s="753"/>
      <c r="M21" s="753"/>
      <c r="N21" s="753"/>
      <c r="O21" s="753"/>
      <c r="P21" s="753"/>
      <c r="Q21" s="753"/>
      <c r="R21" s="753"/>
      <c r="S21" s="753"/>
      <c r="T21" s="753"/>
      <c r="U21" s="753"/>
      <c r="V21" s="753"/>
      <c r="W21" s="753"/>
      <c r="AD21" s="753"/>
      <c r="AE21" s="753"/>
      <c r="AF21" s="753"/>
      <c r="AG21" s="753"/>
      <c r="AH21" s="753"/>
      <c r="AI21" s="753"/>
      <c r="AJ21" s="753"/>
      <c r="AK21" s="753"/>
      <c r="AL21" s="753"/>
      <c r="AM21" s="753"/>
      <c r="AN21" s="753"/>
      <c r="AO21" s="753"/>
      <c r="AP21" s="753"/>
      <c r="AQ21" s="753"/>
      <c r="AR21" s="753"/>
      <c r="AS21" s="753"/>
      <c r="AT21" s="753"/>
      <c r="AU21" s="753"/>
      <c r="AV21" s="753"/>
      <c r="AW21" s="753"/>
      <c r="AX21" s="753"/>
      <c r="AY21" s="753"/>
      <c r="AZ21" s="753"/>
      <c r="BA21" s="753"/>
      <c r="BB21" s="753"/>
      <c r="BC21" s="753"/>
      <c r="BD21" s="753"/>
      <c r="BE21" s="753"/>
      <c r="BF21" s="753"/>
      <c r="BG21" s="753"/>
      <c r="BH21" s="753"/>
      <c r="BI21" s="753"/>
      <c r="BJ21" s="753"/>
      <c r="BK21" s="753"/>
      <c r="BL21" s="753"/>
      <c r="BM21" s="753"/>
      <c r="BN21" s="753"/>
      <c r="BO21" s="753"/>
      <c r="BP21" s="753"/>
      <c r="BQ21" s="753"/>
      <c r="BR21" s="753"/>
      <c r="BS21" s="753"/>
      <c r="BT21" s="753"/>
      <c r="BU21" s="753"/>
      <c r="BV21" s="753"/>
      <c r="BW21" s="753"/>
      <c r="BX21" s="753"/>
      <c r="BY21" s="753"/>
      <c r="BZ21" s="753"/>
      <c r="CA21" s="753"/>
      <c r="CB21" s="753"/>
    </row>
    <row r="22" spans="1:80">
      <c r="A22" s="753"/>
      <c r="B22" s="753"/>
      <c r="C22" s="753"/>
      <c r="E22" s="753"/>
      <c r="F22" s="753"/>
      <c r="G22" s="753"/>
      <c r="H22" s="753"/>
      <c r="I22" s="753"/>
      <c r="J22" s="753"/>
      <c r="M22" s="753"/>
      <c r="N22" s="753"/>
      <c r="O22" s="753"/>
      <c r="P22" s="753"/>
      <c r="Q22" s="753"/>
      <c r="R22" s="753"/>
      <c r="S22" s="753"/>
      <c r="T22" s="753"/>
      <c r="U22" s="753"/>
      <c r="V22" s="753"/>
      <c r="W22" s="753"/>
      <c r="AD22" s="753"/>
      <c r="AE22" s="753"/>
      <c r="AF22" s="753"/>
      <c r="AG22" s="753"/>
      <c r="AH22" s="753"/>
      <c r="AI22" s="753"/>
      <c r="AJ22" s="753"/>
      <c r="AK22" s="753"/>
      <c r="AL22" s="753"/>
      <c r="AP22" s="753"/>
      <c r="AQ22" s="753"/>
      <c r="AR22" s="753"/>
      <c r="AS22" s="753"/>
      <c r="AT22" s="753"/>
      <c r="AU22" s="753"/>
      <c r="AV22" s="753"/>
      <c r="AW22" s="753"/>
      <c r="AX22" s="753"/>
      <c r="AY22" s="753"/>
      <c r="AZ22" s="753"/>
      <c r="BA22" s="753"/>
      <c r="BB22" s="753"/>
      <c r="BC22" s="753"/>
      <c r="BD22" s="753"/>
      <c r="BE22" s="753"/>
      <c r="BF22" s="753"/>
      <c r="BG22" s="753"/>
      <c r="BH22" s="753"/>
      <c r="BI22" s="753"/>
      <c r="BJ22" s="753"/>
      <c r="BK22" s="753"/>
      <c r="BL22" s="753"/>
      <c r="BM22" s="753"/>
      <c r="BN22" s="753"/>
      <c r="BO22" s="753"/>
      <c r="BP22" s="753"/>
      <c r="BQ22" s="753"/>
      <c r="BR22" s="753"/>
      <c r="BS22" s="753"/>
      <c r="BT22" s="753"/>
      <c r="BU22" s="753"/>
      <c r="BV22" s="753"/>
      <c r="BW22" s="753"/>
      <c r="BX22" s="753"/>
      <c r="BY22" s="753"/>
      <c r="BZ22" s="753"/>
      <c r="CA22" s="753"/>
      <c r="CB22" s="753"/>
    </row>
    <row r="23" spans="1:80">
      <c r="A23" s="753"/>
      <c r="B23" s="753"/>
      <c r="C23" s="753"/>
      <c r="D23" s="753"/>
      <c r="E23" s="753"/>
      <c r="F23" s="753"/>
      <c r="G23" s="753"/>
      <c r="H23" s="753"/>
      <c r="I23" s="753"/>
      <c r="J23" s="753"/>
      <c r="K23" s="753"/>
      <c r="L23" s="753"/>
      <c r="M23" s="753"/>
      <c r="N23" s="753"/>
      <c r="O23" s="753"/>
      <c r="P23" s="753"/>
      <c r="Q23" s="753"/>
      <c r="R23" s="753"/>
      <c r="S23" s="753"/>
      <c r="T23" s="753"/>
      <c r="U23" s="753"/>
      <c r="V23" s="753"/>
      <c r="W23" s="753"/>
      <c r="X23" s="753"/>
      <c r="Y23" s="753"/>
      <c r="Z23" s="753"/>
      <c r="AA23" s="753"/>
      <c r="AB23" s="753"/>
      <c r="AC23" s="753"/>
      <c r="AD23" s="753"/>
      <c r="AE23" s="753"/>
      <c r="AF23" s="753"/>
      <c r="AG23" s="753"/>
      <c r="AH23" s="753"/>
      <c r="AI23" s="753"/>
      <c r="AJ23" s="753"/>
      <c r="AK23" s="753"/>
      <c r="AL23" s="753"/>
      <c r="AM23" s="753"/>
      <c r="AN23" s="753"/>
      <c r="AO23" s="753"/>
      <c r="AP23" s="753"/>
      <c r="AQ23" s="753"/>
      <c r="AR23" s="753"/>
      <c r="AS23" s="753"/>
      <c r="AT23" s="753"/>
      <c r="AU23" s="753"/>
      <c r="AV23" s="753"/>
      <c r="AW23" s="753"/>
      <c r="AX23" s="753"/>
      <c r="AY23" s="753"/>
      <c r="AZ23" s="753"/>
      <c r="BA23" s="753"/>
      <c r="BB23" s="753"/>
      <c r="BC23" s="753"/>
      <c r="BD23" s="753"/>
      <c r="BE23" s="753"/>
      <c r="BF23" s="753"/>
      <c r="BG23" s="753"/>
      <c r="BH23" s="753"/>
      <c r="BI23" s="753"/>
      <c r="BJ23" s="753"/>
      <c r="BK23" s="753"/>
      <c r="BL23" s="753"/>
      <c r="BM23" s="753"/>
      <c r="BN23" s="753"/>
      <c r="BO23" s="753"/>
      <c r="BP23" s="753"/>
      <c r="BQ23" s="753"/>
      <c r="BR23" s="753"/>
      <c r="BS23" s="753"/>
      <c r="BT23" s="753"/>
      <c r="BU23" s="753"/>
      <c r="BV23" s="753"/>
      <c r="BW23" s="753"/>
      <c r="BX23" s="753"/>
      <c r="BY23" s="753"/>
      <c r="BZ23" s="753"/>
      <c r="CA23" s="753"/>
      <c r="CB23" s="753"/>
    </row>
    <row r="24" spans="1:80">
      <c r="A24" s="753"/>
      <c r="B24" s="753"/>
      <c r="C24" s="753"/>
      <c r="D24" s="753"/>
      <c r="E24" s="753"/>
      <c r="F24" s="753"/>
      <c r="G24" s="753"/>
      <c r="H24" s="753"/>
      <c r="I24" s="753"/>
      <c r="J24" s="753"/>
      <c r="K24" s="753"/>
      <c r="L24" s="753"/>
      <c r="M24" s="753"/>
      <c r="N24" s="753"/>
      <c r="O24" s="753"/>
      <c r="P24" s="753"/>
      <c r="Q24" s="753"/>
      <c r="R24" s="753"/>
      <c r="S24" s="753"/>
      <c r="T24" s="753"/>
      <c r="U24" s="753"/>
      <c r="V24" s="753"/>
      <c r="W24" s="753"/>
      <c r="X24" s="753"/>
      <c r="Y24" s="753"/>
      <c r="Z24" s="753"/>
      <c r="AA24" s="753"/>
      <c r="AB24" s="753"/>
      <c r="AC24" s="753"/>
      <c r="AD24" s="753"/>
      <c r="AE24" s="753"/>
      <c r="AF24" s="753"/>
      <c r="AG24" s="753"/>
      <c r="AH24" s="753"/>
      <c r="AI24" s="753"/>
      <c r="AJ24" s="753"/>
      <c r="AK24" s="753"/>
      <c r="AL24" s="753"/>
      <c r="AM24" s="753"/>
      <c r="AN24" s="753"/>
      <c r="AO24" s="753"/>
      <c r="AP24" s="753"/>
      <c r="AQ24" s="753"/>
      <c r="AR24" s="753"/>
      <c r="AS24" s="753"/>
      <c r="AT24" s="753"/>
      <c r="AU24" s="753"/>
      <c r="AV24" s="753"/>
      <c r="AW24" s="753"/>
      <c r="AX24" s="753"/>
      <c r="AY24" s="753"/>
      <c r="AZ24" s="753"/>
      <c r="BA24" s="753"/>
      <c r="BB24" s="753"/>
      <c r="BC24" s="753"/>
      <c r="BD24" s="753"/>
      <c r="BE24" s="753"/>
      <c r="BF24" s="753"/>
      <c r="BG24" s="753"/>
      <c r="BH24" s="753"/>
      <c r="BI24" s="753"/>
      <c r="BJ24" s="753"/>
      <c r="BK24" s="753"/>
      <c r="BL24" s="753"/>
      <c r="BM24" s="753"/>
      <c r="BN24" s="753"/>
      <c r="BO24" s="753"/>
      <c r="BP24" s="753"/>
      <c r="BQ24" s="753"/>
      <c r="BR24" s="753"/>
      <c r="BS24" s="753"/>
      <c r="BT24" s="753"/>
      <c r="BU24" s="753"/>
      <c r="BV24" s="753"/>
      <c r="BW24" s="753"/>
      <c r="BX24" s="753"/>
      <c r="BY24" s="753"/>
      <c r="BZ24" s="753"/>
      <c r="CA24" s="753"/>
      <c r="CB24" s="753"/>
    </row>
    <row r="25" spans="1:80">
      <c r="A25" s="753"/>
      <c r="B25" s="753"/>
      <c r="C25" s="753"/>
      <c r="D25" s="753"/>
      <c r="E25" s="753"/>
      <c r="F25" s="753"/>
      <c r="G25" s="753"/>
      <c r="H25" s="753"/>
      <c r="I25" s="753"/>
      <c r="J25" s="753"/>
      <c r="K25" s="753"/>
      <c r="L25" s="753"/>
      <c r="M25" s="753"/>
      <c r="N25" s="753"/>
      <c r="O25" s="753"/>
      <c r="P25" s="753"/>
      <c r="Q25" s="753"/>
      <c r="R25" s="753"/>
      <c r="S25" s="753"/>
      <c r="T25" s="753"/>
      <c r="U25" s="753"/>
      <c r="V25" s="753"/>
      <c r="W25" s="753"/>
      <c r="X25" s="753"/>
      <c r="Y25" s="753"/>
      <c r="Z25" s="753"/>
      <c r="AA25" s="753"/>
      <c r="AB25" s="753"/>
      <c r="AC25" s="753"/>
      <c r="AD25" s="753"/>
      <c r="AE25" s="753"/>
      <c r="AF25" s="753"/>
      <c r="AG25" s="753"/>
      <c r="AH25" s="753"/>
      <c r="AI25" s="753"/>
      <c r="AJ25" s="753"/>
      <c r="AK25" s="753"/>
      <c r="AL25" s="753"/>
      <c r="AM25" s="753"/>
      <c r="AN25" s="753"/>
      <c r="AO25" s="753"/>
      <c r="AP25" s="753"/>
      <c r="AQ25" s="753"/>
      <c r="AR25" s="753"/>
      <c r="AS25" s="753"/>
      <c r="AT25" s="753"/>
      <c r="AU25" s="753"/>
      <c r="AV25" s="753"/>
      <c r="AW25" s="753"/>
      <c r="AX25" s="753"/>
      <c r="AY25" s="753"/>
      <c r="AZ25" s="753"/>
      <c r="BA25" s="753"/>
      <c r="BB25" s="753"/>
      <c r="BC25" s="753"/>
      <c r="BD25" s="753"/>
      <c r="BE25" s="753"/>
      <c r="BF25" s="753"/>
      <c r="BG25" s="753"/>
      <c r="BH25" s="753"/>
      <c r="BI25" s="753"/>
      <c r="BJ25" s="753"/>
      <c r="BK25" s="753"/>
      <c r="BL25" s="753"/>
      <c r="BM25" s="753"/>
      <c r="BN25" s="753"/>
      <c r="BO25" s="753"/>
      <c r="BP25" s="753"/>
      <c r="BQ25" s="753"/>
      <c r="BR25" s="753"/>
      <c r="BS25" s="753"/>
      <c r="BT25" s="753"/>
      <c r="BU25" s="753"/>
      <c r="BV25" s="753"/>
      <c r="BW25" s="753"/>
      <c r="BX25" s="753"/>
      <c r="BY25" s="753"/>
      <c r="BZ25" s="753"/>
      <c r="CA25" s="753"/>
      <c r="CB25" s="753"/>
    </row>
    <row r="26" spans="1:80">
      <c r="A26" s="753"/>
      <c r="B26" s="753"/>
      <c r="C26" s="753"/>
      <c r="D26" s="753"/>
      <c r="E26" s="753"/>
      <c r="F26" s="753"/>
      <c r="G26" s="753"/>
      <c r="H26" s="753"/>
      <c r="I26" s="753"/>
      <c r="J26" s="753"/>
      <c r="K26" s="753"/>
      <c r="L26" s="753"/>
      <c r="M26" s="753"/>
      <c r="N26" s="753"/>
      <c r="O26" s="753"/>
      <c r="P26" s="753"/>
      <c r="Q26" s="753"/>
      <c r="R26" s="753"/>
      <c r="S26" s="753"/>
      <c r="T26" s="753"/>
      <c r="U26" s="753"/>
      <c r="V26" s="753"/>
      <c r="W26" s="753"/>
      <c r="X26" s="753"/>
      <c r="Y26" s="753"/>
      <c r="Z26" s="753"/>
      <c r="AA26" s="753"/>
      <c r="AB26" s="753"/>
      <c r="AC26" s="753"/>
      <c r="AD26" s="753"/>
      <c r="AE26" s="753"/>
      <c r="AF26" s="753"/>
      <c r="AG26" s="753"/>
      <c r="AH26" s="753"/>
      <c r="AI26" s="753"/>
      <c r="AJ26" s="753"/>
      <c r="AK26" s="753"/>
      <c r="AL26" s="753"/>
      <c r="AM26" s="753"/>
      <c r="AN26" s="753"/>
      <c r="AO26" s="753"/>
      <c r="AP26" s="753"/>
      <c r="AQ26" s="753"/>
      <c r="AR26" s="753"/>
      <c r="AS26" s="753"/>
      <c r="AT26" s="753"/>
      <c r="AU26" s="753"/>
      <c r="AV26" s="753"/>
      <c r="AW26" s="753"/>
      <c r="AX26" s="753"/>
      <c r="AY26" s="753"/>
      <c r="AZ26" s="753"/>
      <c r="BA26" s="753"/>
      <c r="BB26" s="753"/>
      <c r="BC26" s="753"/>
      <c r="BD26" s="753"/>
      <c r="BE26" s="753"/>
      <c r="BF26" s="753"/>
      <c r="BG26" s="753"/>
      <c r="BH26" s="753"/>
      <c r="BI26" s="753"/>
      <c r="BJ26" s="753"/>
      <c r="BK26" s="753"/>
      <c r="BL26" s="753"/>
      <c r="BM26" s="753"/>
      <c r="BN26" s="753"/>
      <c r="BO26" s="753"/>
      <c r="BP26" s="753"/>
      <c r="BQ26" s="753"/>
      <c r="BR26" s="753"/>
      <c r="BS26" s="753"/>
      <c r="BT26" s="753"/>
      <c r="BU26" s="753"/>
      <c r="BV26" s="753"/>
      <c r="BW26" s="753"/>
      <c r="BX26" s="753"/>
      <c r="BY26" s="753"/>
      <c r="BZ26" s="753"/>
      <c r="CA26" s="753"/>
      <c r="CB26" s="753"/>
    </row>
    <row r="27" spans="1:80">
      <c r="A27" s="753"/>
      <c r="B27" s="753"/>
      <c r="C27" s="753"/>
      <c r="D27" s="753"/>
      <c r="E27" s="753"/>
      <c r="F27" s="753"/>
      <c r="G27" s="753"/>
      <c r="H27" s="753"/>
      <c r="I27" s="753"/>
      <c r="J27" s="753"/>
      <c r="K27" s="753"/>
      <c r="L27" s="753"/>
      <c r="M27" s="753"/>
      <c r="N27" s="753"/>
      <c r="O27" s="753"/>
      <c r="P27" s="753"/>
      <c r="Q27" s="753"/>
      <c r="R27" s="753"/>
      <c r="S27" s="753"/>
      <c r="T27" s="753"/>
      <c r="U27" s="753"/>
      <c r="V27" s="753"/>
      <c r="W27" s="753"/>
      <c r="X27" s="753"/>
      <c r="Y27" s="753"/>
      <c r="Z27" s="753"/>
      <c r="AA27" s="753"/>
      <c r="AB27" s="753"/>
      <c r="AC27" s="753"/>
      <c r="AD27" s="753"/>
      <c r="AE27" s="753"/>
      <c r="AF27" s="753"/>
      <c r="AG27" s="753"/>
      <c r="AH27" s="753"/>
      <c r="AI27" s="753"/>
      <c r="AJ27" s="753"/>
      <c r="AK27" s="753"/>
      <c r="AL27" s="753"/>
      <c r="AM27" s="753"/>
      <c r="AN27" s="753"/>
      <c r="AO27" s="753"/>
      <c r="AP27" s="753"/>
      <c r="AQ27" s="753"/>
      <c r="AR27" s="753"/>
      <c r="AS27" s="753"/>
      <c r="AT27" s="753"/>
      <c r="AU27" s="753"/>
      <c r="AV27" s="753"/>
      <c r="AW27" s="753"/>
      <c r="AX27" s="753"/>
      <c r="AY27" s="753"/>
      <c r="AZ27" s="753"/>
      <c r="BA27" s="753"/>
      <c r="BB27" s="753"/>
      <c r="BC27" s="753"/>
      <c r="BD27" s="753"/>
      <c r="BE27" s="753"/>
      <c r="BF27" s="753"/>
      <c r="BG27" s="753"/>
      <c r="BH27" s="753"/>
      <c r="BI27" s="753"/>
      <c r="BJ27" s="753"/>
      <c r="BK27" s="753"/>
      <c r="BL27" s="753"/>
      <c r="BM27" s="753"/>
      <c r="BN27" s="753"/>
      <c r="BO27" s="753"/>
      <c r="BP27" s="753"/>
      <c r="BQ27" s="753"/>
      <c r="BR27" s="753"/>
      <c r="BS27" s="753"/>
      <c r="BT27" s="753"/>
      <c r="BU27" s="753"/>
      <c r="BV27" s="753"/>
      <c r="BW27" s="753"/>
      <c r="BX27" s="753"/>
      <c r="BY27" s="753"/>
      <c r="BZ27" s="753"/>
      <c r="CA27" s="753"/>
      <c r="CB27" s="753"/>
    </row>
    <row r="28" spans="1:80">
      <c r="A28" s="753"/>
      <c r="B28" s="753"/>
      <c r="C28" s="753"/>
      <c r="D28" s="753"/>
      <c r="E28" s="753"/>
      <c r="F28" s="753"/>
      <c r="G28" s="753"/>
      <c r="H28" s="753"/>
      <c r="I28" s="753"/>
      <c r="J28" s="753"/>
      <c r="K28" s="753"/>
      <c r="L28" s="753"/>
      <c r="M28" s="753"/>
      <c r="N28" s="753"/>
      <c r="O28" s="753"/>
      <c r="P28" s="753"/>
      <c r="Q28" s="753"/>
      <c r="R28" s="753"/>
      <c r="S28" s="753"/>
      <c r="T28" s="753"/>
      <c r="U28" s="753"/>
      <c r="V28" s="753"/>
      <c r="W28" s="753"/>
      <c r="X28" s="753"/>
      <c r="Y28" s="753"/>
      <c r="Z28" s="753"/>
      <c r="AA28" s="753"/>
      <c r="AB28" s="753"/>
      <c r="AC28" s="753"/>
      <c r="AD28" s="753"/>
      <c r="AE28" s="753"/>
      <c r="AF28" s="753"/>
      <c r="AG28" s="753"/>
      <c r="AH28" s="753"/>
      <c r="AI28" s="753"/>
      <c r="AJ28" s="753"/>
      <c r="AK28" s="753"/>
      <c r="AL28" s="753"/>
      <c r="AM28" s="753"/>
      <c r="AN28" s="753"/>
      <c r="AO28" s="753"/>
      <c r="AP28" s="753"/>
      <c r="AQ28" s="753"/>
      <c r="AR28" s="753"/>
      <c r="AS28" s="753"/>
      <c r="AT28" s="753"/>
      <c r="AU28" s="753"/>
      <c r="AV28" s="753"/>
      <c r="AW28" s="753"/>
      <c r="AX28" s="753"/>
      <c r="AY28" s="753"/>
      <c r="AZ28" s="753"/>
      <c r="BA28" s="753"/>
      <c r="BB28" s="753"/>
      <c r="BC28" s="753"/>
      <c r="BD28" s="753"/>
      <c r="BE28" s="753"/>
      <c r="BF28" s="753"/>
      <c r="BG28" s="753"/>
      <c r="BH28" s="753"/>
      <c r="BI28" s="753"/>
      <c r="BJ28" s="753"/>
      <c r="BK28" s="753"/>
      <c r="BL28" s="753"/>
      <c r="BM28" s="753"/>
      <c r="BN28" s="753"/>
      <c r="BO28" s="753"/>
      <c r="BP28" s="753"/>
      <c r="BQ28" s="753"/>
      <c r="BR28" s="753"/>
      <c r="BS28" s="753"/>
      <c r="BT28" s="753"/>
      <c r="BU28" s="753"/>
      <c r="BV28" s="753"/>
      <c r="BW28" s="753"/>
      <c r="BX28" s="753"/>
      <c r="BY28" s="753"/>
      <c r="BZ28" s="753"/>
      <c r="CA28" s="753"/>
      <c r="CB28" s="753"/>
    </row>
  </sheetData>
  <mergeCells count="49">
    <mergeCell ref="AI1:AK1"/>
    <mergeCell ref="AL1:AO1"/>
    <mergeCell ref="AI2:AK2"/>
    <mergeCell ref="AL2:AO2"/>
    <mergeCell ref="A5:B7"/>
    <mergeCell ref="C5:K5"/>
    <mergeCell ref="L5:N6"/>
    <mergeCell ref="O5:W5"/>
    <mergeCell ref="X5:AO5"/>
    <mergeCell ref="I6:K6"/>
    <mergeCell ref="AM6:AO6"/>
    <mergeCell ref="X6:Z6"/>
    <mergeCell ref="AA6:AC6"/>
    <mergeCell ref="AD6:AF6"/>
    <mergeCell ref="AG6:AI6"/>
    <mergeCell ref="AJ6:AL6"/>
    <mergeCell ref="A8:A13"/>
    <mergeCell ref="O8:O13"/>
    <mergeCell ref="P8:P13"/>
    <mergeCell ref="Q8:Q13"/>
    <mergeCell ref="R8:R13"/>
    <mergeCell ref="S8:S13"/>
    <mergeCell ref="T8:T13"/>
    <mergeCell ref="U8:U13"/>
    <mergeCell ref="V8:V13"/>
    <mergeCell ref="U6:W6"/>
    <mergeCell ref="AH8:AH13"/>
    <mergeCell ref="W8:W13"/>
    <mergeCell ref="X8:X13"/>
    <mergeCell ref="Y8:Y13"/>
    <mergeCell ref="Z8:Z13"/>
    <mergeCell ref="AA8:AA13"/>
    <mergeCell ref="AB8:AB13"/>
    <mergeCell ref="AO8:AO13"/>
    <mergeCell ref="A14:A15"/>
    <mergeCell ref="H14:H15"/>
    <mergeCell ref="AA14:AB15"/>
    <mergeCell ref="AK14:AO14"/>
    <mergeCell ref="AI8:AI13"/>
    <mergeCell ref="AJ8:AJ13"/>
    <mergeCell ref="AK8:AK13"/>
    <mergeCell ref="AL8:AL13"/>
    <mergeCell ref="AM8:AM13"/>
    <mergeCell ref="AN8:AN13"/>
    <mergeCell ref="AC8:AC13"/>
    <mergeCell ref="AD8:AD13"/>
    <mergeCell ref="AE8:AE13"/>
    <mergeCell ref="AF8:AF13"/>
    <mergeCell ref="AG8:AG13"/>
  </mergeCells>
  <phoneticPr fontId="4" type="noConversion"/>
  <hyperlinks>
    <hyperlink ref="AP1" location="預告統計資料發布時間表!A1" display="回發布時間表" xr:uid="{E0DE1643-CE95-4C44-9397-FBF1750C4BDE}"/>
  </hyperlinks>
  <printOptions horizontalCentered="1"/>
  <pageMargins left="0.23622047244094491" right="0.23622047244094491" top="0.74803149606299213" bottom="0.74803149606299213" header="0.31496062992125984" footer="0.31496062992125984"/>
  <pageSetup paperSize="9" scale="60" orientation="landscape" cellComments="asDisplayed" r:id="rId1"/>
  <headerFooter alignWithMargins="0"/>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9089126-8FFD-49DF-B2F2-6753711E649E}">
  <sheetPr>
    <pageSetUpPr fitToPage="1"/>
  </sheetPr>
  <dimension ref="A1:N27"/>
  <sheetViews>
    <sheetView zoomScale="85" zoomScaleNormal="85" zoomScaleSheetLayoutView="85" workbookViewId="0">
      <selection activeCell="K1" sqref="K1"/>
    </sheetView>
  </sheetViews>
  <sheetFormatPr defaultColWidth="8.875" defaultRowHeight="16.5"/>
  <cols>
    <col min="1" max="1" width="7.375" style="330" customWidth="1"/>
    <col min="2" max="2" width="9" style="330" customWidth="1"/>
    <col min="3" max="3" width="23" style="330" customWidth="1"/>
    <col min="4" max="4" width="16.25" style="330" customWidth="1"/>
    <col min="5" max="10" width="14.25" style="330" customWidth="1"/>
    <col min="11" max="11" width="15.875" style="330" customWidth="1"/>
    <col min="12" max="14" width="14.25" style="330" customWidth="1"/>
    <col min="15" max="16384" width="8.875" style="585"/>
  </cols>
  <sheetData>
    <row r="1" spans="1:14" s="804" customFormat="1" ht="19.5">
      <c r="A1" s="2138" t="s">
        <v>1575</v>
      </c>
      <c r="B1" s="2106"/>
      <c r="D1" s="578"/>
      <c r="E1" s="578"/>
      <c r="F1" s="578"/>
      <c r="G1" s="805"/>
      <c r="H1" s="577" t="s">
        <v>846</v>
      </c>
      <c r="I1" s="2323" t="s">
        <v>1576</v>
      </c>
      <c r="J1" s="2324"/>
      <c r="K1" s="107" t="s">
        <v>62</v>
      </c>
    </row>
    <row r="2" spans="1:14" s="804" customFormat="1" ht="19.5">
      <c r="A2" s="2138" t="s">
        <v>1577</v>
      </c>
      <c r="B2" s="2106"/>
      <c r="C2" s="806" t="s">
        <v>1578</v>
      </c>
      <c r="D2" s="581"/>
      <c r="E2" s="581"/>
      <c r="F2" s="581"/>
      <c r="G2" s="807"/>
      <c r="H2" s="577" t="s">
        <v>1322</v>
      </c>
      <c r="I2" s="2325" t="s">
        <v>1579</v>
      </c>
      <c r="J2" s="2325"/>
      <c r="K2" s="808"/>
    </row>
    <row r="3" spans="1:14" ht="32.25" customHeight="1">
      <c r="A3" s="2326" t="s">
        <v>1580</v>
      </c>
      <c r="B3" s="2326"/>
      <c r="C3" s="2326"/>
      <c r="D3" s="2326"/>
      <c r="E3" s="2326"/>
      <c r="F3" s="2326"/>
      <c r="G3" s="2326"/>
      <c r="H3" s="2326"/>
      <c r="I3" s="2326"/>
      <c r="J3" s="2326"/>
      <c r="K3" s="809"/>
      <c r="L3" s="809"/>
      <c r="M3" s="809"/>
      <c r="N3" s="809"/>
    </row>
    <row r="4" spans="1:14" ht="20.25" customHeight="1">
      <c r="A4" s="2308" t="s">
        <v>1581</v>
      </c>
      <c r="B4" s="2308"/>
      <c r="C4" s="2308"/>
      <c r="D4" s="2308"/>
      <c r="E4" s="2308"/>
      <c r="F4" s="2308"/>
      <c r="G4" s="2308"/>
      <c r="H4" s="2308"/>
      <c r="I4" s="2308"/>
      <c r="J4" s="2308"/>
      <c r="K4" s="579"/>
      <c r="L4" s="579"/>
      <c r="M4" s="579"/>
      <c r="N4" s="579"/>
    </row>
    <row r="5" spans="1:14" ht="19.5">
      <c r="A5" s="806" t="s">
        <v>1326</v>
      </c>
      <c r="B5" s="806"/>
      <c r="C5" s="806"/>
      <c r="D5" s="581"/>
      <c r="E5" s="581"/>
      <c r="F5" s="581"/>
      <c r="G5" s="581"/>
      <c r="H5" s="581"/>
      <c r="I5" s="806"/>
      <c r="J5" s="810" t="s">
        <v>1327</v>
      </c>
      <c r="K5" s="811"/>
      <c r="L5" s="811"/>
      <c r="M5" s="811"/>
      <c r="N5" s="811"/>
    </row>
    <row r="6" spans="1:14" ht="22.5" customHeight="1">
      <c r="A6" s="2307" t="s">
        <v>1328</v>
      </c>
      <c r="B6" s="2307"/>
      <c r="C6" s="2135"/>
      <c r="D6" s="2138" t="s">
        <v>1582</v>
      </c>
      <c r="E6" s="2311"/>
      <c r="F6" s="2311"/>
      <c r="G6" s="2311"/>
      <c r="H6" s="2312"/>
      <c r="I6" s="2313" t="s">
        <v>1583</v>
      </c>
      <c r="J6" s="2311"/>
      <c r="K6" s="585"/>
      <c r="L6" s="585"/>
      <c r="M6" s="585"/>
      <c r="N6" s="585"/>
    </row>
    <row r="7" spans="1:14" ht="19.5" customHeight="1">
      <c r="A7" s="2308"/>
      <c r="B7" s="2308"/>
      <c r="C7" s="2309"/>
      <c r="D7" s="2286" t="s">
        <v>1584</v>
      </c>
      <c r="E7" s="2287"/>
      <c r="F7" s="2287"/>
      <c r="G7" s="2287"/>
      <c r="H7" s="2288"/>
      <c r="I7" s="2314" t="s">
        <v>1333</v>
      </c>
      <c r="J7" s="2320" t="s">
        <v>1334</v>
      </c>
      <c r="K7" s="585"/>
      <c r="L7" s="585"/>
      <c r="M7" s="585"/>
      <c r="N7" s="585"/>
    </row>
    <row r="8" spans="1:14" ht="16.5" customHeight="1">
      <c r="A8" s="2308"/>
      <c r="B8" s="2308"/>
      <c r="C8" s="2309"/>
      <c r="D8" s="2104" t="s">
        <v>1335</v>
      </c>
      <c r="E8" s="2319" t="s">
        <v>1336</v>
      </c>
      <c r="F8" s="2301" t="s">
        <v>1337</v>
      </c>
      <c r="G8" s="2303" t="s">
        <v>1338</v>
      </c>
      <c r="H8" s="2305" t="s">
        <v>1339</v>
      </c>
      <c r="I8" s="2315"/>
      <c r="J8" s="2321"/>
      <c r="K8" s="585"/>
      <c r="L8" s="585"/>
      <c r="M8" s="585"/>
      <c r="N8" s="585"/>
    </row>
    <row r="9" spans="1:14" ht="81.75" customHeight="1">
      <c r="A9" s="2310"/>
      <c r="B9" s="2310"/>
      <c r="C9" s="2291"/>
      <c r="D9" s="2104"/>
      <c r="E9" s="2289"/>
      <c r="F9" s="2302"/>
      <c r="G9" s="2304"/>
      <c r="H9" s="2306"/>
      <c r="I9" s="2316"/>
      <c r="J9" s="2322"/>
      <c r="K9" s="585"/>
      <c r="L9" s="585"/>
      <c r="M9" s="585"/>
      <c r="N9" s="585"/>
    </row>
    <row r="10" spans="1:14" ht="41.25" customHeight="1">
      <c r="A10" s="2296" t="s">
        <v>1585</v>
      </c>
      <c r="B10" s="2296"/>
      <c r="C10" s="2297"/>
      <c r="D10" s="813">
        <v>24381</v>
      </c>
      <c r="E10" s="814">
        <v>14895</v>
      </c>
      <c r="F10" s="815">
        <v>1496</v>
      </c>
      <c r="G10" s="816">
        <v>0</v>
      </c>
      <c r="H10" s="817">
        <v>7990</v>
      </c>
      <c r="I10" s="580">
        <v>0</v>
      </c>
      <c r="J10" s="818">
        <v>0</v>
      </c>
      <c r="K10" s="585"/>
      <c r="L10" s="585"/>
      <c r="M10" s="585"/>
      <c r="N10" s="585"/>
    </row>
    <row r="11" spans="1:14" ht="19.5">
      <c r="A11" s="806" t="s">
        <v>1341</v>
      </c>
      <c r="B11" s="806"/>
      <c r="C11" s="806"/>
      <c r="D11" s="581"/>
      <c r="E11" s="581"/>
      <c r="F11" s="581"/>
      <c r="G11" s="581"/>
      <c r="H11" s="806"/>
      <c r="I11" s="806"/>
      <c r="J11" s="810"/>
      <c r="K11" s="811"/>
      <c r="L11" s="811"/>
      <c r="M11" s="811"/>
    </row>
    <row r="12" spans="1:14" ht="19.5">
      <c r="A12" s="2307" t="s">
        <v>1328</v>
      </c>
      <c r="B12" s="2307"/>
      <c r="C12" s="2135"/>
      <c r="D12" s="2138" t="s">
        <v>1329</v>
      </c>
      <c r="E12" s="2311"/>
      <c r="F12" s="2311"/>
      <c r="G12" s="2311"/>
      <c r="H12" s="2312"/>
      <c r="I12" s="2313" t="s">
        <v>1330</v>
      </c>
      <c r="J12" s="2311"/>
      <c r="L12" s="585"/>
      <c r="M12" s="585"/>
      <c r="N12" s="585"/>
    </row>
    <row r="13" spans="1:14" ht="19.5">
      <c r="A13" s="2308"/>
      <c r="B13" s="2308"/>
      <c r="C13" s="2309"/>
      <c r="D13" s="2286" t="s">
        <v>1584</v>
      </c>
      <c r="E13" s="2287"/>
      <c r="F13" s="2287"/>
      <c r="G13" s="2287"/>
      <c r="H13" s="2288"/>
      <c r="I13" s="2314" t="s">
        <v>1333</v>
      </c>
      <c r="J13" s="2317" t="s">
        <v>1334</v>
      </c>
      <c r="L13" s="585"/>
      <c r="M13" s="585"/>
      <c r="N13" s="585"/>
    </row>
    <row r="14" spans="1:14" ht="16.5" customHeight="1">
      <c r="A14" s="2308"/>
      <c r="B14" s="2308"/>
      <c r="C14" s="2309"/>
      <c r="D14" s="2319" t="s">
        <v>1335</v>
      </c>
      <c r="E14" s="2319" t="s">
        <v>1336</v>
      </c>
      <c r="F14" s="2301" t="s">
        <v>1337</v>
      </c>
      <c r="G14" s="2303" t="s">
        <v>1338</v>
      </c>
      <c r="H14" s="2305" t="s">
        <v>1343</v>
      </c>
      <c r="I14" s="2315"/>
      <c r="J14" s="2318"/>
      <c r="L14" s="585"/>
      <c r="M14" s="585"/>
      <c r="N14" s="585"/>
    </row>
    <row r="15" spans="1:14" ht="17.25" customHeight="1">
      <c r="A15" s="2310"/>
      <c r="B15" s="2310"/>
      <c r="C15" s="2291"/>
      <c r="D15" s="2289"/>
      <c r="E15" s="2289"/>
      <c r="F15" s="2302"/>
      <c r="G15" s="2304"/>
      <c r="H15" s="2306"/>
      <c r="I15" s="2316"/>
      <c r="J15" s="2294"/>
      <c r="L15" s="585"/>
      <c r="M15" s="585"/>
      <c r="N15" s="585"/>
    </row>
    <row r="16" spans="1:14" ht="41.25" customHeight="1">
      <c r="A16" s="2296" t="s">
        <v>1585</v>
      </c>
      <c r="B16" s="2296"/>
      <c r="C16" s="2297"/>
      <c r="D16" s="819">
        <v>20427</v>
      </c>
      <c r="E16" s="814">
        <v>14895</v>
      </c>
      <c r="F16" s="820">
        <v>1496</v>
      </c>
      <c r="G16" s="812">
        <v>0</v>
      </c>
      <c r="H16" s="821">
        <v>4036</v>
      </c>
      <c r="I16" s="581">
        <v>0</v>
      </c>
      <c r="J16" s="822">
        <v>0</v>
      </c>
      <c r="L16" s="585"/>
      <c r="M16" s="585"/>
      <c r="N16" s="585"/>
    </row>
    <row r="17" spans="1:10" s="804" customFormat="1" ht="19.5">
      <c r="A17" s="804" t="s">
        <v>1344</v>
      </c>
      <c r="D17" s="578"/>
      <c r="E17" s="578"/>
      <c r="F17" s="578"/>
      <c r="G17" s="811"/>
      <c r="I17" s="811"/>
      <c r="J17" s="811"/>
    </row>
    <row r="18" spans="1:10" s="804" customFormat="1" ht="22.5" customHeight="1">
      <c r="A18" s="2307" t="s">
        <v>1328</v>
      </c>
      <c r="B18" s="2307"/>
      <c r="C18" s="2135"/>
      <c r="D18" s="2138" t="s">
        <v>1329</v>
      </c>
      <c r="E18" s="2311"/>
      <c r="F18" s="2311"/>
      <c r="G18" s="2311"/>
      <c r="H18" s="2312"/>
      <c r="I18" s="2280"/>
      <c r="J18" s="2281"/>
    </row>
    <row r="19" spans="1:10" s="804" customFormat="1" ht="19.5">
      <c r="A19" s="2308"/>
      <c r="B19" s="2308"/>
      <c r="C19" s="2309"/>
      <c r="D19" s="2286" t="s">
        <v>1584</v>
      </c>
      <c r="E19" s="2287"/>
      <c r="F19" s="2287"/>
      <c r="G19" s="2287"/>
      <c r="H19" s="2288"/>
      <c r="I19" s="2282"/>
      <c r="J19" s="2283"/>
    </row>
    <row r="20" spans="1:10" s="804" customFormat="1" ht="16.5" customHeight="1">
      <c r="A20" s="2308"/>
      <c r="B20" s="2308"/>
      <c r="C20" s="2309"/>
      <c r="D20" s="2289" t="s">
        <v>1335</v>
      </c>
      <c r="E20" s="2134" t="s">
        <v>1338</v>
      </c>
      <c r="F20" s="2135"/>
      <c r="G20" s="2292" t="s">
        <v>1346</v>
      </c>
      <c r="H20" s="2293"/>
      <c r="I20" s="2282"/>
      <c r="J20" s="2283"/>
    </row>
    <row r="21" spans="1:10" s="804" customFormat="1" ht="81.75" customHeight="1">
      <c r="A21" s="2310"/>
      <c r="B21" s="2310"/>
      <c r="C21" s="2291"/>
      <c r="D21" s="2104"/>
      <c r="E21" s="2290"/>
      <c r="F21" s="2291"/>
      <c r="G21" s="2294"/>
      <c r="H21" s="2295"/>
      <c r="I21" s="2282"/>
      <c r="J21" s="2283"/>
    </row>
    <row r="22" spans="1:10" s="804" customFormat="1" ht="41.25" customHeight="1">
      <c r="A22" s="2296" t="s">
        <v>1585</v>
      </c>
      <c r="B22" s="2296"/>
      <c r="C22" s="2297"/>
      <c r="D22" s="819">
        <v>3954</v>
      </c>
      <c r="E22" s="2298">
        <v>0</v>
      </c>
      <c r="F22" s="2299"/>
      <c r="G22" s="2298">
        <v>3954</v>
      </c>
      <c r="H22" s="2300"/>
      <c r="I22" s="2284"/>
      <c r="J22" s="2285"/>
    </row>
    <row r="23" spans="1:10">
      <c r="A23" s="823" t="s">
        <v>1347</v>
      </c>
      <c r="C23" s="823" t="s">
        <v>1348</v>
      </c>
      <c r="D23" s="694" t="s">
        <v>745</v>
      </c>
      <c r="E23" s="823"/>
      <c r="F23" s="694" t="s">
        <v>1349</v>
      </c>
      <c r="I23" s="694"/>
    </row>
    <row r="24" spans="1:10">
      <c r="A24" s="824"/>
      <c r="C24" s="824"/>
      <c r="D24" s="694" t="s">
        <v>746</v>
      </c>
      <c r="E24" s="823"/>
      <c r="F24" s="694"/>
      <c r="G24" s="694"/>
      <c r="H24" s="694"/>
      <c r="J24" s="694" t="s">
        <v>1586</v>
      </c>
    </row>
    <row r="25" spans="1:10" ht="19.5">
      <c r="A25" s="824" t="s">
        <v>1587</v>
      </c>
      <c r="B25" s="824"/>
      <c r="C25" s="804"/>
      <c r="D25" s="804"/>
      <c r="E25" s="579"/>
      <c r="F25" s="579"/>
      <c r="G25" s="579"/>
    </row>
    <row r="26" spans="1:10" ht="19.5">
      <c r="A26" s="824" t="s">
        <v>1588</v>
      </c>
      <c r="B26" s="824"/>
      <c r="C26" s="804"/>
      <c r="D26" s="804"/>
      <c r="E26" s="579"/>
      <c r="F26" s="579"/>
      <c r="G26" s="579"/>
    </row>
    <row r="27" spans="1:10" ht="19.5">
      <c r="A27" s="824"/>
      <c r="B27" s="824"/>
      <c r="C27" s="804"/>
      <c r="D27" s="804"/>
      <c r="E27" s="579"/>
      <c r="F27" s="579"/>
      <c r="G27" s="579"/>
    </row>
  </sheetData>
  <mergeCells count="40">
    <mergeCell ref="I1:J1"/>
    <mergeCell ref="A2:B2"/>
    <mergeCell ref="I2:J2"/>
    <mergeCell ref="A3:J3"/>
    <mergeCell ref="A4:J4"/>
    <mergeCell ref="D8:D9"/>
    <mergeCell ref="E8:E9"/>
    <mergeCell ref="F8:F9"/>
    <mergeCell ref="G8:G9"/>
    <mergeCell ref="A1:B1"/>
    <mergeCell ref="H8:H9"/>
    <mergeCell ref="A10:C10"/>
    <mergeCell ref="A12:C15"/>
    <mergeCell ref="D12:H12"/>
    <mergeCell ref="I12:J12"/>
    <mergeCell ref="D13:H13"/>
    <mergeCell ref="I13:I15"/>
    <mergeCell ref="J13:J15"/>
    <mergeCell ref="D14:D15"/>
    <mergeCell ref="E14:E15"/>
    <mergeCell ref="A6:C9"/>
    <mergeCell ref="D6:H6"/>
    <mergeCell ref="I6:J6"/>
    <mergeCell ref="D7:H7"/>
    <mergeCell ref="I7:I9"/>
    <mergeCell ref="J7:J9"/>
    <mergeCell ref="A22:C22"/>
    <mergeCell ref="E22:F22"/>
    <mergeCell ref="G22:H22"/>
    <mergeCell ref="F14:F15"/>
    <mergeCell ref="G14:G15"/>
    <mergeCell ref="H14:H15"/>
    <mergeCell ref="A16:C16"/>
    <mergeCell ref="A18:C21"/>
    <mergeCell ref="D18:H18"/>
    <mergeCell ref="I18:J22"/>
    <mergeCell ref="D19:H19"/>
    <mergeCell ref="D20:D21"/>
    <mergeCell ref="E20:F21"/>
    <mergeCell ref="G20:H21"/>
  </mergeCells>
  <phoneticPr fontId="4" type="noConversion"/>
  <hyperlinks>
    <hyperlink ref="K1" location="預告統計資料發布時間表!A1" display="回發布時間表" xr:uid="{1BA0EA20-85DD-4C0E-95C4-5ED2A8BAFF22}"/>
  </hyperlinks>
  <printOptions horizontalCentered="1" verticalCentered="1"/>
  <pageMargins left="0.19685039370078741" right="0.19685039370078741" top="0.39370078740157483" bottom="0.39370078740157483" header="0.19685039370078741" footer="0.19685039370078741"/>
  <pageSetup paperSize="9" scale="81" orientation="landscape" r:id="rId1"/>
  <headerFooter alignWithMargins="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643FB2F-6A36-4C63-8658-108E44390523}">
  <sheetPr>
    <tabColor theme="5" tint="0.39997558519241921"/>
  </sheetPr>
  <dimension ref="A1:B37"/>
  <sheetViews>
    <sheetView workbookViewId="0">
      <selection activeCell="B1" sqref="B1"/>
    </sheetView>
  </sheetViews>
  <sheetFormatPr defaultRowHeight="16.5"/>
  <cols>
    <col min="1" max="1" width="93.625" style="108" customWidth="1"/>
    <col min="2" max="16384" width="9" style="108"/>
  </cols>
  <sheetData>
    <row r="1" spans="1:2" ht="19.5">
      <c r="A1" s="434" t="s">
        <v>1016</v>
      </c>
      <c r="B1" s="435" t="s">
        <v>980</v>
      </c>
    </row>
    <row r="2" spans="1:2" ht="19.5">
      <c r="A2" s="109" t="s">
        <v>161</v>
      </c>
    </row>
    <row r="3" spans="1:2" ht="19.5">
      <c r="A3" s="109" t="s">
        <v>1003</v>
      </c>
    </row>
    <row r="4" spans="1:2" ht="19.5">
      <c r="A4" s="113" t="s">
        <v>65</v>
      </c>
    </row>
    <row r="5" spans="1:2" ht="19.5">
      <c r="A5" s="114" t="s">
        <v>994</v>
      </c>
    </row>
    <row r="6" spans="1:2" ht="19.5">
      <c r="A6" s="114" t="s">
        <v>1044</v>
      </c>
    </row>
    <row r="7" spans="1:2" ht="19.5">
      <c r="A7" s="436" t="s">
        <v>1017</v>
      </c>
    </row>
    <row r="8" spans="1:2" ht="19.5">
      <c r="A8" s="436" t="s">
        <v>68</v>
      </c>
    </row>
    <row r="9" spans="1:2" ht="19.5">
      <c r="A9" s="436" t="s">
        <v>1019</v>
      </c>
    </row>
    <row r="10" spans="1:2" ht="19.5">
      <c r="A10" s="113" t="s">
        <v>70</v>
      </c>
    </row>
    <row r="11" spans="1:2" ht="19.5">
      <c r="A11" s="114" t="s">
        <v>983</v>
      </c>
    </row>
    <row r="12" spans="1:2" ht="78">
      <c r="A12" s="117" t="s">
        <v>996</v>
      </c>
    </row>
    <row r="13" spans="1:2" ht="19.5">
      <c r="A13" s="113" t="s">
        <v>72</v>
      </c>
    </row>
    <row r="14" spans="1:2" ht="93.75">
      <c r="A14" s="116" t="s">
        <v>1004</v>
      </c>
    </row>
    <row r="15" spans="1:2" ht="19.5">
      <c r="A15" s="117" t="s">
        <v>168</v>
      </c>
    </row>
    <row r="16" spans="1:2" ht="19.5">
      <c r="A16" s="114" t="s">
        <v>75</v>
      </c>
    </row>
    <row r="17" spans="1:1" ht="39">
      <c r="A17" s="124" t="s">
        <v>1005</v>
      </c>
    </row>
    <row r="18" spans="1:1" ht="39">
      <c r="A18" s="124" t="s">
        <v>1006</v>
      </c>
    </row>
    <row r="19" spans="1:1" ht="19.5">
      <c r="A19" s="124" t="s">
        <v>183</v>
      </c>
    </row>
    <row r="20" spans="1:1" ht="19.5">
      <c r="A20" s="124" t="s">
        <v>1007</v>
      </c>
    </row>
    <row r="21" spans="1:1" ht="19.5">
      <c r="A21" s="124" t="s">
        <v>1008</v>
      </c>
    </row>
    <row r="22" spans="1:1" ht="19.5">
      <c r="A22" s="124" t="s">
        <v>1009</v>
      </c>
    </row>
    <row r="23" spans="1:1" ht="19.5">
      <c r="A23" s="124" t="s">
        <v>1010</v>
      </c>
    </row>
    <row r="24" spans="1:1" ht="19.5">
      <c r="A24" s="124" t="s">
        <v>1011</v>
      </c>
    </row>
    <row r="25" spans="1:1" ht="19.5">
      <c r="A25" s="124" t="s">
        <v>633</v>
      </c>
    </row>
    <row r="26" spans="1:1" ht="78">
      <c r="A26" s="124" t="s">
        <v>1012</v>
      </c>
    </row>
    <row r="27" spans="1:1" ht="19.5">
      <c r="A27" s="124" t="s">
        <v>176</v>
      </c>
    </row>
    <row r="28" spans="1:1" ht="19.5">
      <c r="A28" s="124" t="s">
        <v>1013</v>
      </c>
    </row>
    <row r="29" spans="1:1" ht="19.5">
      <c r="A29" s="124" t="s">
        <v>86</v>
      </c>
    </row>
    <row r="30" spans="1:1" ht="19.5">
      <c r="A30" s="123" t="s">
        <v>87</v>
      </c>
    </row>
    <row r="31" spans="1:1" ht="39">
      <c r="A31" s="124" t="s">
        <v>674</v>
      </c>
    </row>
    <row r="32" spans="1:1" ht="39">
      <c r="A32" s="124" t="s">
        <v>1014</v>
      </c>
    </row>
    <row r="33" spans="1:1" ht="19.5">
      <c r="A33" s="123" t="s">
        <v>88</v>
      </c>
    </row>
    <row r="34" spans="1:1" ht="39">
      <c r="A34" s="124" t="s">
        <v>1015</v>
      </c>
    </row>
    <row r="35" spans="1:1" ht="19.5">
      <c r="A35" s="124" t="s">
        <v>136</v>
      </c>
    </row>
    <row r="36" spans="1:1" ht="39">
      <c r="A36" s="118" t="s">
        <v>91</v>
      </c>
    </row>
    <row r="37" spans="1:1" ht="20.25" thickBot="1">
      <c r="A37" s="119" t="s">
        <v>241</v>
      </c>
    </row>
  </sheetData>
  <phoneticPr fontId="4" type="noConversion"/>
  <hyperlinks>
    <hyperlink ref="B1" location="預告統計資料發布時間表!A1" display="回發布時間表" xr:uid="{3553E389-8E29-4D11-AAA1-57F54AAB1823}"/>
  </hyperlinks>
  <pageMargins left="0.7" right="0.7" top="0.75" bottom="0.75" header="0.3" footer="0.3"/>
  <pageSetup paperSize="9" orientation="portrait" r:id="rId1"/>
</worksheet>
</file>

<file path=xl/worksheets/sheet9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9EF1E5E-5DAD-4F3A-9959-880BEDFF9601}">
  <dimension ref="A1:I29"/>
  <sheetViews>
    <sheetView showGridLines="0" zoomScaleNormal="100" workbookViewId="0">
      <selection activeCell="I1" sqref="I1"/>
    </sheetView>
  </sheetViews>
  <sheetFormatPr defaultRowHeight="19.5"/>
  <cols>
    <col min="1" max="1" width="13" style="835" customWidth="1"/>
    <col min="2" max="3" width="11.875" style="835" customWidth="1"/>
    <col min="4" max="4" width="8.5" style="835" customWidth="1"/>
    <col min="5" max="5" width="23.875" style="835" customWidth="1"/>
    <col min="6" max="7" width="10.75" style="835" customWidth="1"/>
    <col min="8" max="8" width="12.625" style="835" customWidth="1"/>
    <col min="9" max="9" width="5.5" style="835" customWidth="1"/>
    <col min="10" max="15" width="9" style="835" customWidth="1"/>
    <col min="16" max="20" width="8.75" style="835" customWidth="1"/>
    <col min="21" max="256" width="9" style="835"/>
    <col min="257" max="257" width="13" style="835" customWidth="1"/>
    <col min="258" max="259" width="11.875" style="835" customWidth="1"/>
    <col min="260" max="260" width="8.5" style="835" customWidth="1"/>
    <col min="261" max="261" width="23.875" style="835" customWidth="1"/>
    <col min="262" max="263" width="10.75" style="835" customWidth="1"/>
    <col min="264" max="264" width="12.625" style="835" customWidth="1"/>
    <col min="265" max="265" width="5.5" style="835" customWidth="1"/>
    <col min="266" max="271" width="9" style="835"/>
    <col min="272" max="276" width="8.75" style="835" customWidth="1"/>
    <col min="277" max="512" width="9" style="835"/>
    <col min="513" max="513" width="13" style="835" customWidth="1"/>
    <col min="514" max="515" width="11.875" style="835" customWidth="1"/>
    <col min="516" max="516" width="8.5" style="835" customWidth="1"/>
    <col min="517" max="517" width="23.875" style="835" customWidth="1"/>
    <col min="518" max="519" width="10.75" style="835" customWidth="1"/>
    <col min="520" max="520" width="12.625" style="835" customWidth="1"/>
    <col min="521" max="521" width="5.5" style="835" customWidth="1"/>
    <col min="522" max="527" width="9" style="835"/>
    <col min="528" max="532" width="8.75" style="835" customWidth="1"/>
    <col min="533" max="768" width="9" style="835"/>
    <col min="769" max="769" width="13" style="835" customWidth="1"/>
    <col min="770" max="771" width="11.875" style="835" customWidth="1"/>
    <col min="772" max="772" width="8.5" style="835" customWidth="1"/>
    <col min="773" max="773" width="23.875" style="835" customWidth="1"/>
    <col min="774" max="775" width="10.75" style="835" customWidth="1"/>
    <col min="776" max="776" width="12.625" style="835" customWidth="1"/>
    <col min="777" max="777" width="5.5" style="835" customWidth="1"/>
    <col min="778" max="783" width="9" style="835"/>
    <col min="784" max="788" width="8.75" style="835" customWidth="1"/>
    <col min="789" max="1024" width="9" style="835"/>
    <col min="1025" max="1025" width="13" style="835" customWidth="1"/>
    <col min="1026" max="1027" width="11.875" style="835" customWidth="1"/>
    <col min="1028" max="1028" width="8.5" style="835" customWidth="1"/>
    <col min="1029" max="1029" width="23.875" style="835" customWidth="1"/>
    <col min="1030" max="1031" width="10.75" style="835" customWidth="1"/>
    <col min="1032" max="1032" width="12.625" style="835" customWidth="1"/>
    <col min="1033" max="1033" width="5.5" style="835" customWidth="1"/>
    <col min="1034" max="1039" width="9" style="835"/>
    <col min="1040" max="1044" width="8.75" style="835" customWidth="1"/>
    <col min="1045" max="1280" width="9" style="835"/>
    <col min="1281" max="1281" width="13" style="835" customWidth="1"/>
    <col min="1282" max="1283" width="11.875" style="835" customWidth="1"/>
    <col min="1284" max="1284" width="8.5" style="835" customWidth="1"/>
    <col min="1285" max="1285" width="23.875" style="835" customWidth="1"/>
    <col min="1286" max="1287" width="10.75" style="835" customWidth="1"/>
    <col min="1288" max="1288" width="12.625" style="835" customWidth="1"/>
    <col min="1289" max="1289" width="5.5" style="835" customWidth="1"/>
    <col min="1290" max="1295" width="9" style="835"/>
    <col min="1296" max="1300" width="8.75" style="835" customWidth="1"/>
    <col min="1301" max="1536" width="9" style="835"/>
    <col min="1537" max="1537" width="13" style="835" customWidth="1"/>
    <col min="1538" max="1539" width="11.875" style="835" customWidth="1"/>
    <col min="1540" max="1540" width="8.5" style="835" customWidth="1"/>
    <col min="1541" max="1541" width="23.875" style="835" customWidth="1"/>
    <col min="1542" max="1543" width="10.75" style="835" customWidth="1"/>
    <col min="1544" max="1544" width="12.625" style="835" customWidth="1"/>
    <col min="1545" max="1545" width="5.5" style="835" customWidth="1"/>
    <col min="1546" max="1551" width="9" style="835"/>
    <col min="1552" max="1556" width="8.75" style="835" customWidth="1"/>
    <col min="1557" max="1792" width="9" style="835"/>
    <col min="1793" max="1793" width="13" style="835" customWidth="1"/>
    <col min="1794" max="1795" width="11.875" style="835" customWidth="1"/>
    <col min="1796" max="1796" width="8.5" style="835" customWidth="1"/>
    <col min="1797" max="1797" width="23.875" style="835" customWidth="1"/>
    <col min="1798" max="1799" width="10.75" style="835" customWidth="1"/>
    <col min="1800" max="1800" width="12.625" style="835" customWidth="1"/>
    <col min="1801" max="1801" width="5.5" style="835" customWidth="1"/>
    <col min="1802" max="1807" width="9" style="835"/>
    <col min="1808" max="1812" width="8.75" style="835" customWidth="1"/>
    <col min="1813" max="2048" width="9" style="835"/>
    <col min="2049" max="2049" width="13" style="835" customWidth="1"/>
    <col min="2050" max="2051" width="11.875" style="835" customWidth="1"/>
    <col min="2052" max="2052" width="8.5" style="835" customWidth="1"/>
    <col min="2053" max="2053" width="23.875" style="835" customWidth="1"/>
    <col min="2054" max="2055" width="10.75" style="835" customWidth="1"/>
    <col min="2056" max="2056" width="12.625" style="835" customWidth="1"/>
    <col min="2057" max="2057" width="5.5" style="835" customWidth="1"/>
    <col min="2058" max="2063" width="9" style="835"/>
    <col min="2064" max="2068" width="8.75" style="835" customWidth="1"/>
    <col min="2069" max="2304" width="9" style="835"/>
    <col min="2305" max="2305" width="13" style="835" customWidth="1"/>
    <col min="2306" max="2307" width="11.875" style="835" customWidth="1"/>
    <col min="2308" max="2308" width="8.5" style="835" customWidth="1"/>
    <col min="2309" max="2309" width="23.875" style="835" customWidth="1"/>
    <col min="2310" max="2311" width="10.75" style="835" customWidth="1"/>
    <col min="2312" max="2312" width="12.625" style="835" customWidth="1"/>
    <col min="2313" max="2313" width="5.5" style="835" customWidth="1"/>
    <col min="2314" max="2319" width="9" style="835"/>
    <col min="2320" max="2324" width="8.75" style="835" customWidth="1"/>
    <col min="2325" max="2560" width="9" style="835"/>
    <col min="2561" max="2561" width="13" style="835" customWidth="1"/>
    <col min="2562" max="2563" width="11.875" style="835" customWidth="1"/>
    <col min="2564" max="2564" width="8.5" style="835" customWidth="1"/>
    <col min="2565" max="2565" width="23.875" style="835" customWidth="1"/>
    <col min="2566" max="2567" width="10.75" style="835" customWidth="1"/>
    <col min="2568" max="2568" width="12.625" style="835" customWidth="1"/>
    <col min="2569" max="2569" width="5.5" style="835" customWidth="1"/>
    <col min="2570" max="2575" width="9" style="835"/>
    <col min="2576" max="2580" width="8.75" style="835" customWidth="1"/>
    <col min="2581" max="2816" width="9" style="835"/>
    <col min="2817" max="2817" width="13" style="835" customWidth="1"/>
    <col min="2818" max="2819" width="11.875" style="835" customWidth="1"/>
    <col min="2820" max="2820" width="8.5" style="835" customWidth="1"/>
    <col min="2821" max="2821" width="23.875" style="835" customWidth="1"/>
    <col min="2822" max="2823" width="10.75" style="835" customWidth="1"/>
    <col min="2824" max="2824" width="12.625" style="835" customWidth="1"/>
    <col min="2825" max="2825" width="5.5" style="835" customWidth="1"/>
    <col min="2826" max="2831" width="9" style="835"/>
    <col min="2832" max="2836" width="8.75" style="835" customWidth="1"/>
    <col min="2837" max="3072" width="9" style="835"/>
    <col min="3073" max="3073" width="13" style="835" customWidth="1"/>
    <col min="3074" max="3075" width="11.875" style="835" customWidth="1"/>
    <col min="3076" max="3076" width="8.5" style="835" customWidth="1"/>
    <col min="3077" max="3077" width="23.875" style="835" customWidth="1"/>
    <col min="3078" max="3079" width="10.75" style="835" customWidth="1"/>
    <col min="3080" max="3080" width="12.625" style="835" customWidth="1"/>
    <col min="3081" max="3081" width="5.5" style="835" customWidth="1"/>
    <col min="3082" max="3087" width="9" style="835"/>
    <col min="3088" max="3092" width="8.75" style="835" customWidth="1"/>
    <col min="3093" max="3328" width="9" style="835"/>
    <col min="3329" max="3329" width="13" style="835" customWidth="1"/>
    <col min="3330" max="3331" width="11.875" style="835" customWidth="1"/>
    <col min="3332" max="3332" width="8.5" style="835" customWidth="1"/>
    <col min="3333" max="3333" width="23.875" style="835" customWidth="1"/>
    <col min="3334" max="3335" width="10.75" style="835" customWidth="1"/>
    <col min="3336" max="3336" width="12.625" style="835" customWidth="1"/>
    <col min="3337" max="3337" width="5.5" style="835" customWidth="1"/>
    <col min="3338" max="3343" width="9" style="835"/>
    <col min="3344" max="3348" width="8.75" style="835" customWidth="1"/>
    <col min="3349" max="3584" width="9" style="835"/>
    <col min="3585" max="3585" width="13" style="835" customWidth="1"/>
    <col min="3586" max="3587" width="11.875" style="835" customWidth="1"/>
    <col min="3588" max="3588" width="8.5" style="835" customWidth="1"/>
    <col min="3589" max="3589" width="23.875" style="835" customWidth="1"/>
    <col min="3590" max="3591" width="10.75" style="835" customWidth="1"/>
    <col min="3592" max="3592" width="12.625" style="835" customWidth="1"/>
    <col min="3593" max="3593" width="5.5" style="835" customWidth="1"/>
    <col min="3594" max="3599" width="9" style="835"/>
    <col min="3600" max="3604" width="8.75" style="835" customWidth="1"/>
    <col min="3605" max="3840" width="9" style="835"/>
    <col min="3841" max="3841" width="13" style="835" customWidth="1"/>
    <col min="3842" max="3843" width="11.875" style="835" customWidth="1"/>
    <col min="3844" max="3844" width="8.5" style="835" customWidth="1"/>
    <col min="3845" max="3845" width="23.875" style="835" customWidth="1"/>
    <col min="3846" max="3847" width="10.75" style="835" customWidth="1"/>
    <col min="3848" max="3848" width="12.625" style="835" customWidth="1"/>
    <col min="3849" max="3849" width="5.5" style="835" customWidth="1"/>
    <col min="3850" max="3855" width="9" style="835"/>
    <col min="3856" max="3860" width="8.75" style="835" customWidth="1"/>
    <col min="3861" max="4096" width="9" style="835"/>
    <col min="4097" max="4097" width="13" style="835" customWidth="1"/>
    <col min="4098" max="4099" width="11.875" style="835" customWidth="1"/>
    <col min="4100" max="4100" width="8.5" style="835" customWidth="1"/>
    <col min="4101" max="4101" width="23.875" style="835" customWidth="1"/>
    <col min="4102" max="4103" width="10.75" style="835" customWidth="1"/>
    <col min="4104" max="4104" width="12.625" style="835" customWidth="1"/>
    <col min="4105" max="4105" width="5.5" style="835" customWidth="1"/>
    <col min="4106" max="4111" width="9" style="835"/>
    <col min="4112" max="4116" width="8.75" style="835" customWidth="1"/>
    <col min="4117" max="4352" width="9" style="835"/>
    <col min="4353" max="4353" width="13" style="835" customWidth="1"/>
    <col min="4354" max="4355" width="11.875" style="835" customWidth="1"/>
    <col min="4356" max="4356" width="8.5" style="835" customWidth="1"/>
    <col min="4357" max="4357" width="23.875" style="835" customWidth="1"/>
    <col min="4358" max="4359" width="10.75" style="835" customWidth="1"/>
    <col min="4360" max="4360" width="12.625" style="835" customWidth="1"/>
    <col min="4361" max="4361" width="5.5" style="835" customWidth="1"/>
    <col min="4362" max="4367" width="9" style="835"/>
    <col min="4368" max="4372" width="8.75" style="835" customWidth="1"/>
    <col min="4373" max="4608" width="9" style="835"/>
    <col min="4609" max="4609" width="13" style="835" customWidth="1"/>
    <col min="4610" max="4611" width="11.875" style="835" customWidth="1"/>
    <col min="4612" max="4612" width="8.5" style="835" customWidth="1"/>
    <col min="4613" max="4613" width="23.875" style="835" customWidth="1"/>
    <col min="4614" max="4615" width="10.75" style="835" customWidth="1"/>
    <col min="4616" max="4616" width="12.625" style="835" customWidth="1"/>
    <col min="4617" max="4617" width="5.5" style="835" customWidth="1"/>
    <col min="4618" max="4623" width="9" style="835"/>
    <col min="4624" max="4628" width="8.75" style="835" customWidth="1"/>
    <col min="4629" max="4864" width="9" style="835"/>
    <col min="4865" max="4865" width="13" style="835" customWidth="1"/>
    <col min="4866" max="4867" width="11.875" style="835" customWidth="1"/>
    <col min="4868" max="4868" width="8.5" style="835" customWidth="1"/>
    <col min="4869" max="4869" width="23.875" style="835" customWidth="1"/>
    <col min="4870" max="4871" width="10.75" style="835" customWidth="1"/>
    <col min="4872" max="4872" width="12.625" style="835" customWidth="1"/>
    <col min="4873" max="4873" width="5.5" style="835" customWidth="1"/>
    <col min="4874" max="4879" width="9" style="835"/>
    <col min="4880" max="4884" width="8.75" style="835" customWidth="1"/>
    <col min="4885" max="5120" width="9" style="835"/>
    <col min="5121" max="5121" width="13" style="835" customWidth="1"/>
    <col min="5122" max="5123" width="11.875" style="835" customWidth="1"/>
    <col min="5124" max="5124" width="8.5" style="835" customWidth="1"/>
    <col min="5125" max="5125" width="23.875" style="835" customWidth="1"/>
    <col min="5126" max="5127" width="10.75" style="835" customWidth="1"/>
    <col min="5128" max="5128" width="12.625" style="835" customWidth="1"/>
    <col min="5129" max="5129" width="5.5" style="835" customWidth="1"/>
    <col min="5130" max="5135" width="9" style="835"/>
    <col min="5136" max="5140" width="8.75" style="835" customWidth="1"/>
    <col min="5141" max="5376" width="9" style="835"/>
    <col min="5377" max="5377" width="13" style="835" customWidth="1"/>
    <col min="5378" max="5379" width="11.875" style="835" customWidth="1"/>
    <col min="5380" max="5380" width="8.5" style="835" customWidth="1"/>
    <col min="5381" max="5381" width="23.875" style="835" customWidth="1"/>
    <col min="5382" max="5383" width="10.75" style="835" customWidth="1"/>
    <col min="5384" max="5384" width="12.625" style="835" customWidth="1"/>
    <col min="5385" max="5385" width="5.5" style="835" customWidth="1"/>
    <col min="5386" max="5391" width="9" style="835"/>
    <col min="5392" max="5396" width="8.75" style="835" customWidth="1"/>
    <col min="5397" max="5632" width="9" style="835"/>
    <col min="5633" max="5633" width="13" style="835" customWidth="1"/>
    <col min="5634" max="5635" width="11.875" style="835" customWidth="1"/>
    <col min="5636" max="5636" width="8.5" style="835" customWidth="1"/>
    <col min="5637" max="5637" width="23.875" style="835" customWidth="1"/>
    <col min="5638" max="5639" width="10.75" style="835" customWidth="1"/>
    <col min="5640" max="5640" width="12.625" style="835" customWidth="1"/>
    <col min="5641" max="5641" width="5.5" style="835" customWidth="1"/>
    <col min="5642" max="5647" width="9" style="835"/>
    <col min="5648" max="5652" width="8.75" style="835" customWidth="1"/>
    <col min="5653" max="5888" width="9" style="835"/>
    <col min="5889" max="5889" width="13" style="835" customWidth="1"/>
    <col min="5890" max="5891" width="11.875" style="835" customWidth="1"/>
    <col min="5892" max="5892" width="8.5" style="835" customWidth="1"/>
    <col min="5893" max="5893" width="23.875" style="835" customWidth="1"/>
    <col min="5894" max="5895" width="10.75" style="835" customWidth="1"/>
    <col min="5896" max="5896" width="12.625" style="835" customWidth="1"/>
    <col min="5897" max="5897" width="5.5" style="835" customWidth="1"/>
    <col min="5898" max="5903" width="9" style="835"/>
    <col min="5904" max="5908" width="8.75" style="835" customWidth="1"/>
    <col min="5909" max="6144" width="9" style="835"/>
    <col min="6145" max="6145" width="13" style="835" customWidth="1"/>
    <col min="6146" max="6147" width="11.875" style="835" customWidth="1"/>
    <col min="6148" max="6148" width="8.5" style="835" customWidth="1"/>
    <col min="6149" max="6149" width="23.875" style="835" customWidth="1"/>
    <col min="6150" max="6151" width="10.75" style="835" customWidth="1"/>
    <col min="6152" max="6152" width="12.625" style="835" customWidth="1"/>
    <col min="6153" max="6153" width="5.5" style="835" customWidth="1"/>
    <col min="6154" max="6159" width="9" style="835"/>
    <col min="6160" max="6164" width="8.75" style="835" customWidth="1"/>
    <col min="6165" max="6400" width="9" style="835"/>
    <col min="6401" max="6401" width="13" style="835" customWidth="1"/>
    <col min="6402" max="6403" width="11.875" style="835" customWidth="1"/>
    <col min="6404" max="6404" width="8.5" style="835" customWidth="1"/>
    <col min="6405" max="6405" width="23.875" style="835" customWidth="1"/>
    <col min="6406" max="6407" width="10.75" style="835" customWidth="1"/>
    <col min="6408" max="6408" width="12.625" style="835" customWidth="1"/>
    <col min="6409" max="6409" width="5.5" style="835" customWidth="1"/>
    <col min="6410" max="6415" width="9" style="835"/>
    <col min="6416" max="6420" width="8.75" style="835" customWidth="1"/>
    <col min="6421" max="6656" width="9" style="835"/>
    <col min="6657" max="6657" width="13" style="835" customWidth="1"/>
    <col min="6658" max="6659" width="11.875" style="835" customWidth="1"/>
    <col min="6660" max="6660" width="8.5" style="835" customWidth="1"/>
    <col min="6661" max="6661" width="23.875" style="835" customWidth="1"/>
    <col min="6662" max="6663" width="10.75" style="835" customWidth="1"/>
    <col min="6664" max="6664" width="12.625" style="835" customWidth="1"/>
    <col min="6665" max="6665" width="5.5" style="835" customWidth="1"/>
    <col min="6666" max="6671" width="9" style="835"/>
    <col min="6672" max="6676" width="8.75" style="835" customWidth="1"/>
    <col min="6677" max="6912" width="9" style="835"/>
    <col min="6913" max="6913" width="13" style="835" customWidth="1"/>
    <col min="6914" max="6915" width="11.875" style="835" customWidth="1"/>
    <col min="6916" max="6916" width="8.5" style="835" customWidth="1"/>
    <col min="6917" max="6917" width="23.875" style="835" customWidth="1"/>
    <col min="6918" max="6919" width="10.75" style="835" customWidth="1"/>
    <col min="6920" max="6920" width="12.625" style="835" customWidth="1"/>
    <col min="6921" max="6921" width="5.5" style="835" customWidth="1"/>
    <col min="6922" max="6927" width="9" style="835"/>
    <col min="6928" max="6932" width="8.75" style="835" customWidth="1"/>
    <col min="6933" max="7168" width="9" style="835"/>
    <col min="7169" max="7169" width="13" style="835" customWidth="1"/>
    <col min="7170" max="7171" width="11.875" style="835" customWidth="1"/>
    <col min="7172" max="7172" width="8.5" style="835" customWidth="1"/>
    <col min="7173" max="7173" width="23.875" style="835" customWidth="1"/>
    <col min="7174" max="7175" width="10.75" style="835" customWidth="1"/>
    <col min="7176" max="7176" width="12.625" style="835" customWidth="1"/>
    <col min="7177" max="7177" width="5.5" style="835" customWidth="1"/>
    <col min="7178" max="7183" width="9" style="835"/>
    <col min="7184" max="7188" width="8.75" style="835" customWidth="1"/>
    <col min="7189" max="7424" width="9" style="835"/>
    <col min="7425" max="7425" width="13" style="835" customWidth="1"/>
    <col min="7426" max="7427" width="11.875" style="835" customWidth="1"/>
    <col min="7428" max="7428" width="8.5" style="835" customWidth="1"/>
    <col min="7429" max="7429" width="23.875" style="835" customWidth="1"/>
    <col min="7430" max="7431" width="10.75" style="835" customWidth="1"/>
    <col min="7432" max="7432" width="12.625" style="835" customWidth="1"/>
    <col min="7433" max="7433" width="5.5" style="835" customWidth="1"/>
    <col min="7434" max="7439" width="9" style="835"/>
    <col min="7440" max="7444" width="8.75" style="835" customWidth="1"/>
    <col min="7445" max="7680" width="9" style="835"/>
    <col min="7681" max="7681" width="13" style="835" customWidth="1"/>
    <col min="7682" max="7683" width="11.875" style="835" customWidth="1"/>
    <col min="7684" max="7684" width="8.5" style="835" customWidth="1"/>
    <col min="7685" max="7685" width="23.875" style="835" customWidth="1"/>
    <col min="7686" max="7687" width="10.75" style="835" customWidth="1"/>
    <col min="7688" max="7688" width="12.625" style="835" customWidth="1"/>
    <col min="7689" max="7689" width="5.5" style="835" customWidth="1"/>
    <col min="7690" max="7695" width="9" style="835"/>
    <col min="7696" max="7700" width="8.75" style="835" customWidth="1"/>
    <col min="7701" max="7936" width="9" style="835"/>
    <col min="7937" max="7937" width="13" style="835" customWidth="1"/>
    <col min="7938" max="7939" width="11.875" style="835" customWidth="1"/>
    <col min="7940" max="7940" width="8.5" style="835" customWidth="1"/>
    <col min="7941" max="7941" width="23.875" style="835" customWidth="1"/>
    <col min="7942" max="7943" width="10.75" style="835" customWidth="1"/>
    <col min="7944" max="7944" width="12.625" style="835" customWidth="1"/>
    <col min="7945" max="7945" width="5.5" style="835" customWidth="1"/>
    <col min="7946" max="7951" width="9" style="835"/>
    <col min="7952" max="7956" width="8.75" style="835" customWidth="1"/>
    <col min="7957" max="8192" width="9" style="835"/>
    <col min="8193" max="8193" width="13" style="835" customWidth="1"/>
    <col min="8194" max="8195" width="11.875" style="835" customWidth="1"/>
    <col min="8196" max="8196" width="8.5" style="835" customWidth="1"/>
    <col min="8197" max="8197" width="23.875" style="835" customWidth="1"/>
    <col min="8198" max="8199" width="10.75" style="835" customWidth="1"/>
    <col min="8200" max="8200" width="12.625" style="835" customWidth="1"/>
    <col min="8201" max="8201" width="5.5" style="835" customWidth="1"/>
    <col min="8202" max="8207" width="9" style="835"/>
    <col min="8208" max="8212" width="8.75" style="835" customWidth="1"/>
    <col min="8213" max="8448" width="9" style="835"/>
    <col min="8449" max="8449" width="13" style="835" customWidth="1"/>
    <col min="8450" max="8451" width="11.875" style="835" customWidth="1"/>
    <col min="8452" max="8452" width="8.5" style="835" customWidth="1"/>
    <col min="8453" max="8453" width="23.875" style="835" customWidth="1"/>
    <col min="8454" max="8455" width="10.75" style="835" customWidth="1"/>
    <col min="8456" max="8456" width="12.625" style="835" customWidth="1"/>
    <col min="8457" max="8457" width="5.5" style="835" customWidth="1"/>
    <col min="8458" max="8463" width="9" style="835"/>
    <col min="8464" max="8468" width="8.75" style="835" customWidth="1"/>
    <col min="8469" max="8704" width="9" style="835"/>
    <col min="8705" max="8705" width="13" style="835" customWidth="1"/>
    <col min="8706" max="8707" width="11.875" style="835" customWidth="1"/>
    <col min="8708" max="8708" width="8.5" style="835" customWidth="1"/>
    <col min="8709" max="8709" width="23.875" style="835" customWidth="1"/>
    <col min="8710" max="8711" width="10.75" style="835" customWidth="1"/>
    <col min="8712" max="8712" width="12.625" style="835" customWidth="1"/>
    <col min="8713" max="8713" width="5.5" style="835" customWidth="1"/>
    <col min="8714" max="8719" width="9" style="835"/>
    <col min="8720" max="8724" width="8.75" style="835" customWidth="1"/>
    <col min="8725" max="8960" width="9" style="835"/>
    <col min="8961" max="8961" width="13" style="835" customWidth="1"/>
    <col min="8962" max="8963" width="11.875" style="835" customWidth="1"/>
    <col min="8964" max="8964" width="8.5" style="835" customWidth="1"/>
    <col min="8965" max="8965" width="23.875" style="835" customWidth="1"/>
    <col min="8966" max="8967" width="10.75" style="835" customWidth="1"/>
    <col min="8968" max="8968" width="12.625" style="835" customWidth="1"/>
    <col min="8969" max="8969" width="5.5" style="835" customWidth="1"/>
    <col min="8970" max="8975" width="9" style="835"/>
    <col min="8976" max="8980" width="8.75" style="835" customWidth="1"/>
    <col min="8981" max="9216" width="9" style="835"/>
    <col min="9217" max="9217" width="13" style="835" customWidth="1"/>
    <col min="9218" max="9219" width="11.875" style="835" customWidth="1"/>
    <col min="9220" max="9220" width="8.5" style="835" customWidth="1"/>
    <col min="9221" max="9221" width="23.875" style="835" customWidth="1"/>
    <col min="9222" max="9223" width="10.75" style="835" customWidth="1"/>
    <col min="9224" max="9224" width="12.625" style="835" customWidth="1"/>
    <col min="9225" max="9225" width="5.5" style="835" customWidth="1"/>
    <col min="9226" max="9231" width="9" style="835"/>
    <col min="9232" max="9236" width="8.75" style="835" customWidth="1"/>
    <col min="9237" max="9472" width="9" style="835"/>
    <col min="9473" max="9473" width="13" style="835" customWidth="1"/>
    <col min="9474" max="9475" width="11.875" style="835" customWidth="1"/>
    <col min="9476" max="9476" width="8.5" style="835" customWidth="1"/>
    <col min="9477" max="9477" width="23.875" style="835" customWidth="1"/>
    <col min="9478" max="9479" width="10.75" style="835" customWidth="1"/>
    <col min="9480" max="9480" width="12.625" style="835" customWidth="1"/>
    <col min="9481" max="9481" width="5.5" style="835" customWidth="1"/>
    <col min="9482" max="9487" width="9" style="835"/>
    <col min="9488" max="9492" width="8.75" style="835" customWidth="1"/>
    <col min="9493" max="9728" width="9" style="835"/>
    <col min="9729" max="9729" width="13" style="835" customWidth="1"/>
    <col min="9730" max="9731" width="11.875" style="835" customWidth="1"/>
    <col min="9732" max="9732" width="8.5" style="835" customWidth="1"/>
    <col min="9733" max="9733" width="23.875" style="835" customWidth="1"/>
    <col min="9734" max="9735" width="10.75" style="835" customWidth="1"/>
    <col min="9736" max="9736" width="12.625" style="835" customWidth="1"/>
    <col min="9737" max="9737" width="5.5" style="835" customWidth="1"/>
    <col min="9738" max="9743" width="9" style="835"/>
    <col min="9744" max="9748" width="8.75" style="835" customWidth="1"/>
    <col min="9749" max="9984" width="9" style="835"/>
    <col min="9985" max="9985" width="13" style="835" customWidth="1"/>
    <col min="9986" max="9987" width="11.875" style="835" customWidth="1"/>
    <col min="9988" max="9988" width="8.5" style="835" customWidth="1"/>
    <col min="9989" max="9989" width="23.875" style="835" customWidth="1"/>
    <col min="9990" max="9991" width="10.75" style="835" customWidth="1"/>
    <col min="9992" max="9992" width="12.625" style="835" customWidth="1"/>
    <col min="9993" max="9993" width="5.5" style="835" customWidth="1"/>
    <col min="9994" max="9999" width="9" style="835"/>
    <col min="10000" max="10004" width="8.75" style="835" customWidth="1"/>
    <col min="10005" max="10240" width="9" style="835"/>
    <col min="10241" max="10241" width="13" style="835" customWidth="1"/>
    <col min="10242" max="10243" width="11.875" style="835" customWidth="1"/>
    <col min="10244" max="10244" width="8.5" style="835" customWidth="1"/>
    <col min="10245" max="10245" width="23.875" style="835" customWidth="1"/>
    <col min="10246" max="10247" width="10.75" style="835" customWidth="1"/>
    <col min="10248" max="10248" width="12.625" style="835" customWidth="1"/>
    <col min="10249" max="10249" width="5.5" style="835" customWidth="1"/>
    <col min="10250" max="10255" width="9" style="835"/>
    <col min="10256" max="10260" width="8.75" style="835" customWidth="1"/>
    <col min="10261" max="10496" width="9" style="835"/>
    <col min="10497" max="10497" width="13" style="835" customWidth="1"/>
    <col min="10498" max="10499" width="11.875" style="835" customWidth="1"/>
    <col min="10500" max="10500" width="8.5" style="835" customWidth="1"/>
    <col min="10501" max="10501" width="23.875" style="835" customWidth="1"/>
    <col min="10502" max="10503" width="10.75" style="835" customWidth="1"/>
    <col min="10504" max="10504" width="12.625" style="835" customWidth="1"/>
    <col min="10505" max="10505" width="5.5" style="835" customWidth="1"/>
    <col min="10506" max="10511" width="9" style="835"/>
    <col min="10512" max="10516" width="8.75" style="835" customWidth="1"/>
    <col min="10517" max="10752" width="9" style="835"/>
    <col min="10753" max="10753" width="13" style="835" customWidth="1"/>
    <col min="10754" max="10755" width="11.875" style="835" customWidth="1"/>
    <col min="10756" max="10756" width="8.5" style="835" customWidth="1"/>
    <col min="10757" max="10757" width="23.875" style="835" customWidth="1"/>
    <col min="10758" max="10759" width="10.75" style="835" customWidth="1"/>
    <col min="10760" max="10760" width="12.625" style="835" customWidth="1"/>
    <col min="10761" max="10761" width="5.5" style="835" customWidth="1"/>
    <col min="10762" max="10767" width="9" style="835"/>
    <col min="10768" max="10772" width="8.75" style="835" customWidth="1"/>
    <col min="10773" max="11008" width="9" style="835"/>
    <col min="11009" max="11009" width="13" style="835" customWidth="1"/>
    <col min="11010" max="11011" width="11.875" style="835" customWidth="1"/>
    <col min="11012" max="11012" width="8.5" style="835" customWidth="1"/>
    <col min="11013" max="11013" width="23.875" style="835" customWidth="1"/>
    <col min="11014" max="11015" width="10.75" style="835" customWidth="1"/>
    <col min="11016" max="11016" width="12.625" style="835" customWidth="1"/>
    <col min="11017" max="11017" width="5.5" style="835" customWidth="1"/>
    <col min="11018" max="11023" width="9" style="835"/>
    <col min="11024" max="11028" width="8.75" style="835" customWidth="1"/>
    <col min="11029" max="11264" width="9" style="835"/>
    <col min="11265" max="11265" width="13" style="835" customWidth="1"/>
    <col min="11266" max="11267" width="11.875" style="835" customWidth="1"/>
    <col min="11268" max="11268" width="8.5" style="835" customWidth="1"/>
    <col min="11269" max="11269" width="23.875" style="835" customWidth="1"/>
    <col min="11270" max="11271" width="10.75" style="835" customWidth="1"/>
    <col min="11272" max="11272" width="12.625" style="835" customWidth="1"/>
    <col min="11273" max="11273" width="5.5" style="835" customWidth="1"/>
    <col min="11274" max="11279" width="9" style="835"/>
    <col min="11280" max="11284" width="8.75" style="835" customWidth="1"/>
    <col min="11285" max="11520" width="9" style="835"/>
    <col min="11521" max="11521" width="13" style="835" customWidth="1"/>
    <col min="11522" max="11523" width="11.875" style="835" customWidth="1"/>
    <col min="11524" max="11524" width="8.5" style="835" customWidth="1"/>
    <col min="11525" max="11525" width="23.875" style="835" customWidth="1"/>
    <col min="11526" max="11527" width="10.75" style="835" customWidth="1"/>
    <col min="11528" max="11528" width="12.625" style="835" customWidth="1"/>
    <col min="11529" max="11529" width="5.5" style="835" customWidth="1"/>
    <col min="11530" max="11535" width="9" style="835"/>
    <col min="11536" max="11540" width="8.75" style="835" customWidth="1"/>
    <col min="11541" max="11776" width="9" style="835"/>
    <col min="11777" max="11777" width="13" style="835" customWidth="1"/>
    <col min="11778" max="11779" width="11.875" style="835" customWidth="1"/>
    <col min="11780" max="11780" width="8.5" style="835" customWidth="1"/>
    <col min="11781" max="11781" width="23.875" style="835" customWidth="1"/>
    <col min="11782" max="11783" width="10.75" style="835" customWidth="1"/>
    <col min="11784" max="11784" width="12.625" style="835" customWidth="1"/>
    <col min="11785" max="11785" width="5.5" style="835" customWidth="1"/>
    <col min="11786" max="11791" width="9" style="835"/>
    <col min="11792" max="11796" width="8.75" style="835" customWidth="1"/>
    <col min="11797" max="12032" width="9" style="835"/>
    <col min="12033" max="12033" width="13" style="835" customWidth="1"/>
    <col min="12034" max="12035" width="11.875" style="835" customWidth="1"/>
    <col min="12036" max="12036" width="8.5" style="835" customWidth="1"/>
    <col min="12037" max="12037" width="23.875" style="835" customWidth="1"/>
    <col min="12038" max="12039" width="10.75" style="835" customWidth="1"/>
    <col min="12040" max="12040" width="12.625" style="835" customWidth="1"/>
    <col min="12041" max="12041" width="5.5" style="835" customWidth="1"/>
    <col min="12042" max="12047" width="9" style="835"/>
    <col min="12048" max="12052" width="8.75" style="835" customWidth="1"/>
    <col min="12053" max="12288" width="9" style="835"/>
    <col min="12289" max="12289" width="13" style="835" customWidth="1"/>
    <col min="12290" max="12291" width="11.875" style="835" customWidth="1"/>
    <col min="12292" max="12292" width="8.5" style="835" customWidth="1"/>
    <col min="12293" max="12293" width="23.875" style="835" customWidth="1"/>
    <col min="12294" max="12295" width="10.75" style="835" customWidth="1"/>
    <col min="12296" max="12296" width="12.625" style="835" customWidth="1"/>
    <col min="12297" max="12297" width="5.5" style="835" customWidth="1"/>
    <col min="12298" max="12303" width="9" style="835"/>
    <col min="12304" max="12308" width="8.75" style="835" customWidth="1"/>
    <col min="12309" max="12544" width="9" style="835"/>
    <col min="12545" max="12545" width="13" style="835" customWidth="1"/>
    <col min="12546" max="12547" width="11.875" style="835" customWidth="1"/>
    <col min="12548" max="12548" width="8.5" style="835" customWidth="1"/>
    <col min="12549" max="12549" width="23.875" style="835" customWidth="1"/>
    <col min="12550" max="12551" width="10.75" style="835" customWidth="1"/>
    <col min="12552" max="12552" width="12.625" style="835" customWidth="1"/>
    <col min="12553" max="12553" width="5.5" style="835" customWidth="1"/>
    <col min="12554" max="12559" width="9" style="835"/>
    <col min="12560" max="12564" width="8.75" style="835" customWidth="1"/>
    <col min="12565" max="12800" width="9" style="835"/>
    <col min="12801" max="12801" width="13" style="835" customWidth="1"/>
    <col min="12802" max="12803" width="11.875" style="835" customWidth="1"/>
    <col min="12804" max="12804" width="8.5" style="835" customWidth="1"/>
    <col min="12805" max="12805" width="23.875" style="835" customWidth="1"/>
    <col min="12806" max="12807" width="10.75" style="835" customWidth="1"/>
    <col min="12808" max="12808" width="12.625" style="835" customWidth="1"/>
    <col min="12809" max="12809" width="5.5" style="835" customWidth="1"/>
    <col min="12810" max="12815" width="9" style="835"/>
    <col min="12816" max="12820" width="8.75" style="835" customWidth="1"/>
    <col min="12821" max="13056" width="9" style="835"/>
    <col min="13057" max="13057" width="13" style="835" customWidth="1"/>
    <col min="13058" max="13059" width="11.875" style="835" customWidth="1"/>
    <col min="13060" max="13060" width="8.5" style="835" customWidth="1"/>
    <col min="13061" max="13061" width="23.875" style="835" customWidth="1"/>
    <col min="13062" max="13063" width="10.75" style="835" customWidth="1"/>
    <col min="13064" max="13064" width="12.625" style="835" customWidth="1"/>
    <col min="13065" max="13065" width="5.5" style="835" customWidth="1"/>
    <col min="13066" max="13071" width="9" style="835"/>
    <col min="13072" max="13076" width="8.75" style="835" customWidth="1"/>
    <col min="13077" max="13312" width="9" style="835"/>
    <col min="13313" max="13313" width="13" style="835" customWidth="1"/>
    <col min="13314" max="13315" width="11.875" style="835" customWidth="1"/>
    <col min="13316" max="13316" width="8.5" style="835" customWidth="1"/>
    <col min="13317" max="13317" width="23.875" style="835" customWidth="1"/>
    <col min="13318" max="13319" width="10.75" style="835" customWidth="1"/>
    <col min="13320" max="13320" width="12.625" style="835" customWidth="1"/>
    <col min="13321" max="13321" width="5.5" style="835" customWidth="1"/>
    <col min="13322" max="13327" width="9" style="835"/>
    <col min="13328" max="13332" width="8.75" style="835" customWidth="1"/>
    <col min="13333" max="13568" width="9" style="835"/>
    <col min="13569" max="13569" width="13" style="835" customWidth="1"/>
    <col min="13570" max="13571" width="11.875" style="835" customWidth="1"/>
    <col min="13572" max="13572" width="8.5" style="835" customWidth="1"/>
    <col min="13573" max="13573" width="23.875" style="835" customWidth="1"/>
    <col min="13574" max="13575" width="10.75" style="835" customWidth="1"/>
    <col min="13576" max="13576" width="12.625" style="835" customWidth="1"/>
    <col min="13577" max="13577" width="5.5" style="835" customWidth="1"/>
    <col min="13578" max="13583" width="9" style="835"/>
    <col min="13584" max="13588" width="8.75" style="835" customWidth="1"/>
    <col min="13589" max="13824" width="9" style="835"/>
    <col min="13825" max="13825" width="13" style="835" customWidth="1"/>
    <col min="13826" max="13827" width="11.875" style="835" customWidth="1"/>
    <col min="13828" max="13828" width="8.5" style="835" customWidth="1"/>
    <col min="13829" max="13829" width="23.875" style="835" customWidth="1"/>
    <col min="13830" max="13831" width="10.75" style="835" customWidth="1"/>
    <col min="13832" max="13832" width="12.625" style="835" customWidth="1"/>
    <col min="13833" max="13833" width="5.5" style="835" customWidth="1"/>
    <col min="13834" max="13839" width="9" style="835"/>
    <col min="13840" max="13844" width="8.75" style="835" customWidth="1"/>
    <col min="13845" max="14080" width="9" style="835"/>
    <col min="14081" max="14081" width="13" style="835" customWidth="1"/>
    <col min="14082" max="14083" width="11.875" style="835" customWidth="1"/>
    <col min="14084" max="14084" width="8.5" style="835" customWidth="1"/>
    <col min="14085" max="14085" width="23.875" style="835" customWidth="1"/>
    <col min="14086" max="14087" width="10.75" style="835" customWidth="1"/>
    <col min="14088" max="14088" width="12.625" style="835" customWidth="1"/>
    <col min="14089" max="14089" width="5.5" style="835" customWidth="1"/>
    <col min="14090" max="14095" width="9" style="835"/>
    <col min="14096" max="14100" width="8.75" style="835" customWidth="1"/>
    <col min="14101" max="14336" width="9" style="835"/>
    <col min="14337" max="14337" width="13" style="835" customWidth="1"/>
    <col min="14338" max="14339" width="11.875" style="835" customWidth="1"/>
    <col min="14340" max="14340" width="8.5" style="835" customWidth="1"/>
    <col min="14341" max="14341" width="23.875" style="835" customWidth="1"/>
    <col min="14342" max="14343" width="10.75" style="835" customWidth="1"/>
    <col min="14344" max="14344" width="12.625" style="835" customWidth="1"/>
    <col min="14345" max="14345" width="5.5" style="835" customWidth="1"/>
    <col min="14346" max="14351" width="9" style="835"/>
    <col min="14352" max="14356" width="8.75" style="835" customWidth="1"/>
    <col min="14357" max="14592" width="9" style="835"/>
    <col min="14593" max="14593" width="13" style="835" customWidth="1"/>
    <col min="14594" max="14595" width="11.875" style="835" customWidth="1"/>
    <col min="14596" max="14596" width="8.5" style="835" customWidth="1"/>
    <col min="14597" max="14597" width="23.875" style="835" customWidth="1"/>
    <col min="14598" max="14599" width="10.75" style="835" customWidth="1"/>
    <col min="14600" max="14600" width="12.625" style="835" customWidth="1"/>
    <col min="14601" max="14601" width="5.5" style="835" customWidth="1"/>
    <col min="14602" max="14607" width="9" style="835"/>
    <col min="14608" max="14612" width="8.75" style="835" customWidth="1"/>
    <col min="14613" max="14848" width="9" style="835"/>
    <col min="14849" max="14849" width="13" style="835" customWidth="1"/>
    <col min="14850" max="14851" width="11.875" style="835" customWidth="1"/>
    <col min="14852" max="14852" width="8.5" style="835" customWidth="1"/>
    <col min="14853" max="14853" width="23.875" style="835" customWidth="1"/>
    <col min="14854" max="14855" width="10.75" style="835" customWidth="1"/>
    <col min="14856" max="14856" width="12.625" style="835" customWidth="1"/>
    <col min="14857" max="14857" width="5.5" style="835" customWidth="1"/>
    <col min="14858" max="14863" width="9" style="835"/>
    <col min="14864" max="14868" width="8.75" style="835" customWidth="1"/>
    <col min="14869" max="15104" width="9" style="835"/>
    <col min="15105" max="15105" width="13" style="835" customWidth="1"/>
    <col min="15106" max="15107" width="11.875" style="835" customWidth="1"/>
    <col min="15108" max="15108" width="8.5" style="835" customWidth="1"/>
    <col min="15109" max="15109" width="23.875" style="835" customWidth="1"/>
    <col min="15110" max="15111" width="10.75" style="835" customWidth="1"/>
    <col min="15112" max="15112" width="12.625" style="835" customWidth="1"/>
    <col min="15113" max="15113" width="5.5" style="835" customWidth="1"/>
    <col min="15114" max="15119" width="9" style="835"/>
    <col min="15120" max="15124" width="8.75" style="835" customWidth="1"/>
    <col min="15125" max="15360" width="9" style="835"/>
    <col min="15361" max="15361" width="13" style="835" customWidth="1"/>
    <col min="15362" max="15363" width="11.875" style="835" customWidth="1"/>
    <col min="15364" max="15364" width="8.5" style="835" customWidth="1"/>
    <col min="15365" max="15365" width="23.875" style="835" customWidth="1"/>
    <col min="15366" max="15367" width="10.75" style="835" customWidth="1"/>
    <col min="15368" max="15368" width="12.625" style="835" customWidth="1"/>
    <col min="15369" max="15369" width="5.5" style="835" customWidth="1"/>
    <col min="15370" max="15375" width="9" style="835"/>
    <col min="15376" max="15380" width="8.75" style="835" customWidth="1"/>
    <col min="15381" max="15616" width="9" style="835"/>
    <col min="15617" max="15617" width="13" style="835" customWidth="1"/>
    <col min="15618" max="15619" width="11.875" style="835" customWidth="1"/>
    <col min="15620" max="15620" width="8.5" style="835" customWidth="1"/>
    <col min="15621" max="15621" width="23.875" style="835" customWidth="1"/>
    <col min="15622" max="15623" width="10.75" style="835" customWidth="1"/>
    <col min="15624" max="15624" width="12.625" style="835" customWidth="1"/>
    <col min="15625" max="15625" width="5.5" style="835" customWidth="1"/>
    <col min="15626" max="15631" width="9" style="835"/>
    <col min="15632" max="15636" width="8.75" style="835" customWidth="1"/>
    <col min="15637" max="15872" width="9" style="835"/>
    <col min="15873" max="15873" width="13" style="835" customWidth="1"/>
    <col min="15874" max="15875" width="11.875" style="835" customWidth="1"/>
    <col min="15876" max="15876" width="8.5" style="835" customWidth="1"/>
    <col min="15877" max="15877" width="23.875" style="835" customWidth="1"/>
    <col min="15878" max="15879" width="10.75" style="835" customWidth="1"/>
    <col min="15880" max="15880" width="12.625" style="835" customWidth="1"/>
    <col min="15881" max="15881" width="5.5" style="835" customWidth="1"/>
    <col min="15882" max="15887" width="9" style="835"/>
    <col min="15888" max="15892" width="8.75" style="835" customWidth="1"/>
    <col min="15893" max="16128" width="9" style="835"/>
    <col min="16129" max="16129" width="13" style="835" customWidth="1"/>
    <col min="16130" max="16131" width="11.875" style="835" customWidth="1"/>
    <col min="16132" max="16132" width="8.5" style="835" customWidth="1"/>
    <col min="16133" max="16133" width="23.875" style="835" customWidth="1"/>
    <col min="16134" max="16135" width="10.75" style="835" customWidth="1"/>
    <col min="16136" max="16136" width="12.625" style="835" customWidth="1"/>
    <col min="16137" max="16137" width="5.5" style="835" customWidth="1"/>
    <col min="16138" max="16143" width="9" style="835"/>
    <col min="16144" max="16148" width="8.75" style="835" customWidth="1"/>
    <col min="16149" max="16384" width="9" style="835"/>
  </cols>
  <sheetData>
    <row r="1" spans="1:9" s="828" customFormat="1" ht="20.100000000000001" customHeight="1" thickBot="1">
      <c r="A1" s="825" t="s">
        <v>1589</v>
      </c>
      <c r="B1" s="826"/>
      <c r="C1" s="827"/>
      <c r="F1" s="829" t="s">
        <v>1590</v>
      </c>
      <c r="G1" s="2340" t="s">
        <v>1591</v>
      </c>
      <c r="H1" s="2341"/>
      <c r="I1" s="107" t="s">
        <v>62</v>
      </c>
    </row>
    <row r="2" spans="1:9" s="828" customFormat="1" ht="20.100000000000001" customHeight="1" thickBot="1">
      <c r="A2" s="825" t="s">
        <v>1592</v>
      </c>
      <c r="B2" s="830" t="s">
        <v>1593</v>
      </c>
      <c r="C2" s="831"/>
      <c r="D2" s="831"/>
      <c r="E2" s="832"/>
      <c r="F2" s="829" t="s">
        <v>1594</v>
      </c>
      <c r="G2" s="2342" t="s">
        <v>1595</v>
      </c>
      <c r="H2" s="2343"/>
    </row>
    <row r="3" spans="1:9" s="833" customFormat="1" ht="60" customHeight="1">
      <c r="A3" s="2344" t="s">
        <v>1596</v>
      </c>
      <c r="B3" s="2345"/>
      <c r="C3" s="2345"/>
      <c r="D3" s="2345"/>
      <c r="E3" s="2345"/>
      <c r="F3" s="2345"/>
      <c r="G3" s="2345"/>
      <c r="H3" s="2345"/>
    </row>
    <row r="4" spans="1:9" s="834" customFormat="1" ht="26.25" thickBot="1">
      <c r="A4" s="2346" t="s">
        <v>1597</v>
      </c>
      <c r="B4" s="2346"/>
      <c r="C4" s="2346"/>
      <c r="D4" s="2346"/>
      <c r="E4" s="2346"/>
      <c r="F4" s="2346"/>
      <c r="G4" s="2346"/>
      <c r="H4" s="2346"/>
    </row>
    <row r="5" spans="1:9" s="828" customFormat="1" ht="19.899999999999999" customHeight="1">
      <c r="A5" s="2347" t="s">
        <v>1598</v>
      </c>
      <c r="B5" s="2347"/>
      <c r="C5" s="2347"/>
      <c r="D5" s="2347"/>
      <c r="E5" s="2347"/>
      <c r="F5" s="2349" t="s">
        <v>1599</v>
      </c>
      <c r="G5" s="2350"/>
      <c r="H5" s="2350"/>
    </row>
    <row r="6" spans="1:9" s="828" customFormat="1" ht="19.899999999999999" customHeight="1" thickBot="1">
      <c r="A6" s="2348"/>
      <c r="B6" s="2348"/>
      <c r="C6" s="2348"/>
      <c r="D6" s="2348"/>
      <c r="E6" s="2348"/>
      <c r="F6" s="2351"/>
      <c r="G6" s="2352"/>
      <c r="H6" s="2352"/>
    </row>
    <row r="7" spans="1:9" s="828" customFormat="1" ht="36" customHeight="1">
      <c r="A7" s="2327" t="s">
        <v>1600</v>
      </c>
      <c r="B7" s="828" t="s">
        <v>1601</v>
      </c>
      <c r="C7" s="835"/>
      <c r="D7" s="835"/>
      <c r="E7" s="836"/>
      <c r="F7" s="837">
        <v>0</v>
      </c>
      <c r="G7" s="838"/>
      <c r="H7" s="838"/>
    </row>
    <row r="8" spans="1:9" s="828" customFormat="1" ht="36" customHeight="1">
      <c r="A8" s="2328"/>
      <c r="B8" s="839" t="s">
        <v>1602</v>
      </c>
      <c r="C8" s="840"/>
      <c r="D8" s="841"/>
      <c r="E8" s="842"/>
      <c r="F8" s="843">
        <v>0</v>
      </c>
    </row>
    <row r="9" spans="1:9" s="828" customFormat="1" ht="36" customHeight="1">
      <c r="A9" s="2328"/>
      <c r="B9" s="844" t="s">
        <v>1603</v>
      </c>
      <c r="C9" s="845"/>
      <c r="D9" s="836"/>
      <c r="E9" s="836"/>
      <c r="F9" s="843">
        <v>0</v>
      </c>
    </row>
    <row r="10" spans="1:9" s="828" customFormat="1" ht="36" customHeight="1">
      <c r="A10" s="2328"/>
      <c r="B10" s="846" t="s">
        <v>1604</v>
      </c>
      <c r="C10" s="840"/>
      <c r="D10" s="840"/>
      <c r="E10" s="847"/>
      <c r="F10" s="843">
        <v>0</v>
      </c>
      <c r="H10" s="848"/>
    </row>
    <row r="11" spans="1:9" s="828" customFormat="1" ht="36" customHeight="1">
      <c r="A11" s="2329"/>
      <c r="B11" s="846" t="s">
        <v>1605</v>
      </c>
      <c r="C11" s="840"/>
      <c r="D11" s="840"/>
      <c r="E11" s="836"/>
      <c r="F11" s="849">
        <v>0</v>
      </c>
      <c r="H11" s="848"/>
    </row>
    <row r="12" spans="1:9" s="828" customFormat="1" ht="35.1" customHeight="1">
      <c r="A12" s="2330" t="s">
        <v>1606</v>
      </c>
      <c r="B12" s="850" t="s">
        <v>1601</v>
      </c>
      <c r="C12" s="851"/>
      <c r="D12" s="851"/>
      <c r="E12" s="835"/>
      <c r="F12" s="852">
        <v>13</v>
      </c>
      <c r="G12" s="853"/>
      <c r="H12" s="853"/>
    </row>
    <row r="13" spans="1:9" s="828" customFormat="1" ht="35.1" customHeight="1">
      <c r="A13" s="2331"/>
      <c r="B13" s="854" t="s">
        <v>1607</v>
      </c>
      <c r="C13" s="855"/>
      <c r="D13" s="856"/>
      <c r="E13" s="847"/>
      <c r="F13" s="852">
        <v>0</v>
      </c>
      <c r="G13" s="853"/>
      <c r="H13" s="853"/>
    </row>
    <row r="14" spans="1:9" s="828" customFormat="1" ht="35.1" customHeight="1">
      <c r="A14" s="2331"/>
      <c r="B14" s="854" t="s">
        <v>1608</v>
      </c>
      <c r="C14" s="855"/>
      <c r="D14" s="856"/>
      <c r="E14" s="847"/>
      <c r="F14" s="852">
        <v>6</v>
      </c>
      <c r="G14" s="853"/>
      <c r="H14" s="853"/>
    </row>
    <row r="15" spans="1:9" s="828" customFormat="1" ht="35.1" customHeight="1">
      <c r="A15" s="2331"/>
      <c r="B15" s="2333" t="s">
        <v>1609</v>
      </c>
      <c r="C15" s="857" t="s">
        <v>1610</v>
      </c>
      <c r="D15" s="857"/>
      <c r="E15" s="857"/>
      <c r="F15" s="852">
        <v>7</v>
      </c>
      <c r="G15" s="853"/>
      <c r="H15" s="853"/>
    </row>
    <row r="16" spans="1:9" s="828" customFormat="1" ht="35.1" customHeight="1">
      <c r="A16" s="2331"/>
      <c r="B16" s="2334"/>
      <c r="C16" s="2336" t="s">
        <v>1611</v>
      </c>
      <c r="D16" s="2337"/>
      <c r="E16" s="2338"/>
      <c r="F16" s="852">
        <v>6</v>
      </c>
      <c r="G16" s="853"/>
      <c r="H16" s="853"/>
    </row>
    <row r="17" spans="1:8" s="828" customFormat="1" ht="35.1" customHeight="1">
      <c r="A17" s="2331"/>
      <c r="B17" s="2335"/>
      <c r="C17" s="857" t="s">
        <v>1612</v>
      </c>
      <c r="D17" s="857"/>
      <c r="E17" s="857"/>
      <c r="F17" s="852">
        <v>1</v>
      </c>
      <c r="G17" s="853"/>
      <c r="H17" s="853"/>
    </row>
    <row r="18" spans="1:8" s="828" customFormat="1" ht="35.1" customHeight="1">
      <c r="A18" s="2331"/>
      <c r="B18" s="854" t="s">
        <v>1613</v>
      </c>
      <c r="C18" s="855"/>
      <c r="D18" s="847"/>
      <c r="E18" s="847"/>
      <c r="F18" s="852">
        <v>0</v>
      </c>
      <c r="G18" s="853"/>
      <c r="H18" s="853"/>
    </row>
    <row r="19" spans="1:8" s="828" customFormat="1" ht="35.1" customHeight="1">
      <c r="A19" s="2331"/>
      <c r="B19" s="858" t="s">
        <v>1614</v>
      </c>
      <c r="C19" s="836"/>
      <c r="D19" s="836"/>
      <c r="E19" s="847"/>
      <c r="F19" s="852">
        <v>0</v>
      </c>
      <c r="G19" s="853"/>
      <c r="H19" s="853"/>
    </row>
    <row r="20" spans="1:8" s="828" customFormat="1" ht="35.1" customHeight="1" thickBot="1">
      <c r="A20" s="2332"/>
      <c r="B20" s="859" t="s">
        <v>1615</v>
      </c>
      <c r="C20" s="860"/>
      <c r="D20" s="861"/>
      <c r="E20" s="861"/>
      <c r="F20" s="862">
        <v>0</v>
      </c>
      <c r="G20" s="863"/>
      <c r="H20" s="863"/>
    </row>
    <row r="21" spans="1:8" s="828" customFormat="1" ht="24.95" customHeight="1">
      <c r="A21" s="853" t="s">
        <v>1616</v>
      </c>
      <c r="B21" s="864" t="s">
        <v>1617</v>
      </c>
      <c r="C21" s="864"/>
      <c r="D21" s="865" t="s">
        <v>1618</v>
      </c>
      <c r="E21" s="865"/>
      <c r="F21" s="853" t="s">
        <v>1619</v>
      </c>
      <c r="G21" s="853"/>
      <c r="H21" s="866"/>
    </row>
    <row r="22" spans="1:8" s="828" customFormat="1" ht="24.75" customHeight="1">
      <c r="A22" s="867"/>
      <c r="B22" s="867"/>
      <c r="C22" s="867"/>
      <c r="D22" s="868" t="s">
        <v>1620</v>
      </c>
      <c r="E22" s="868"/>
      <c r="F22" s="869" t="s">
        <v>1621</v>
      </c>
      <c r="G22" s="867"/>
      <c r="H22" s="870"/>
    </row>
    <row r="23" spans="1:8" s="828" customFormat="1" ht="24.95" customHeight="1">
      <c r="A23" s="853"/>
      <c r="B23" s="853"/>
      <c r="C23" s="853"/>
      <c r="D23" s="871"/>
      <c r="E23" s="871"/>
      <c r="F23" s="865"/>
      <c r="G23" s="867"/>
      <c r="H23" s="866"/>
    </row>
    <row r="24" spans="1:8" s="828" customFormat="1" ht="24.95" customHeight="1">
      <c r="A24" s="2339" t="s">
        <v>1622</v>
      </c>
      <c r="B24" s="2339"/>
      <c r="C24" s="2339"/>
      <c r="D24" s="2339"/>
      <c r="E24" s="2339"/>
      <c r="F24" s="2339"/>
      <c r="G24" s="2339"/>
      <c r="H24" s="2339"/>
    </row>
    <row r="25" spans="1:8" s="828" customFormat="1" ht="24.95" customHeight="1">
      <c r="A25" s="872" t="s">
        <v>1623</v>
      </c>
      <c r="H25" s="873"/>
    </row>
    <row r="26" spans="1:8" s="828" customFormat="1" ht="17.25" customHeight="1">
      <c r="A26" s="874" t="s">
        <v>1624</v>
      </c>
      <c r="H26" s="873"/>
    </row>
    <row r="28" spans="1:8">
      <c r="E28" s="875"/>
    </row>
    <row r="29" spans="1:8">
      <c r="E29" s="875"/>
    </row>
  </sheetData>
  <mergeCells count="11">
    <mergeCell ref="G1:H1"/>
    <mergeCell ref="G2:H2"/>
    <mergeCell ref="A3:H3"/>
    <mergeCell ref="A4:H4"/>
    <mergeCell ref="A5:E6"/>
    <mergeCell ref="F5:H6"/>
    <mergeCell ref="A7:A11"/>
    <mergeCell ref="A12:A20"/>
    <mergeCell ref="B15:B17"/>
    <mergeCell ref="C16:E16"/>
    <mergeCell ref="A24:H24"/>
  </mergeCells>
  <phoneticPr fontId="4" type="noConversion"/>
  <hyperlinks>
    <hyperlink ref="I1" location="預告統計資料發布時間表!A1" display="回發布時間表" xr:uid="{70D95049-85E9-4C42-830C-8835C4C294C6}"/>
  </hyperlinks>
  <printOptions horizontalCentered="1" gridLinesSet="0"/>
  <pageMargins left="0.39370078740157483" right="0.31" top="0.64" bottom="0.39370078740157483" header="0.19685039370078741" footer="0.19685039370078741"/>
  <pageSetup paperSize="9" scale="90" orientation="portrait" r:id="rId1"/>
  <headerFooter alignWithMargins="0"/>
  <drawing r:id="rId2"/>
</worksheet>
</file>

<file path=xl/worksheets/sheet9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B9AE271-DB1D-4DE4-9E51-DDE6167FA710}">
  <sheetPr>
    <pageSetUpPr fitToPage="1"/>
  </sheetPr>
  <dimension ref="A1:CB82"/>
  <sheetViews>
    <sheetView view="pageBreakPreview" topLeftCell="X1" zoomScaleNormal="100" zoomScaleSheetLayoutView="100" workbookViewId="0">
      <selection activeCell="AP1" sqref="AP1"/>
    </sheetView>
  </sheetViews>
  <sheetFormatPr defaultColWidth="9" defaultRowHeight="16.5"/>
  <cols>
    <col min="1" max="1" width="12.625" style="542" customWidth="1"/>
    <col min="2" max="2" width="10.5" style="542" customWidth="1"/>
    <col min="3" max="3" width="6.5" style="542" customWidth="1"/>
    <col min="4" max="11" width="5.5" style="542" customWidth="1"/>
    <col min="12" max="14" width="6.125" style="542" customWidth="1"/>
    <col min="15" max="33" width="5.375" style="542" customWidth="1"/>
    <col min="34" max="34" width="5.75" style="542" customWidth="1"/>
    <col min="35" max="40" width="5.375" style="542" customWidth="1"/>
    <col min="41" max="41" width="7.5" style="542" customWidth="1"/>
    <col min="42" max="16384" width="9" style="542"/>
  </cols>
  <sheetData>
    <row r="1" spans="1:42" ht="17.25" customHeight="1">
      <c r="A1" s="751" t="s">
        <v>684</v>
      </c>
      <c r="B1" s="752"/>
      <c r="C1" s="753"/>
      <c r="D1" s="753"/>
      <c r="E1" s="753"/>
      <c r="F1" s="753"/>
      <c r="G1" s="753"/>
      <c r="H1" s="753"/>
      <c r="AP1" s="107" t="s">
        <v>62</v>
      </c>
    </row>
    <row r="2" spans="1:42" ht="17.25" customHeight="1">
      <c r="A2" s="754" t="s">
        <v>1639</v>
      </c>
      <c r="B2" s="755" t="s">
        <v>1640</v>
      </c>
      <c r="C2" s="756"/>
      <c r="D2" s="756"/>
      <c r="E2" s="753"/>
      <c r="F2" s="753"/>
      <c r="G2" s="753"/>
      <c r="H2" s="753"/>
      <c r="L2" s="757"/>
      <c r="M2" s="757"/>
      <c r="N2" s="757"/>
      <c r="O2" s="757"/>
      <c r="P2" s="757"/>
      <c r="Q2" s="757"/>
      <c r="R2" s="757"/>
      <c r="S2" s="757"/>
      <c r="T2" s="757"/>
      <c r="U2" s="757"/>
      <c r="V2" s="757"/>
      <c r="W2" s="757"/>
      <c r="AG2" s="757"/>
      <c r="AH2" s="757"/>
      <c r="AI2" s="757"/>
      <c r="AJ2" s="757"/>
      <c r="AK2" s="757"/>
      <c r="AL2" s="757"/>
      <c r="AM2" s="757"/>
      <c r="AN2" s="757"/>
      <c r="AO2" s="757"/>
    </row>
    <row r="3" spans="1:42" s="761" customFormat="1" ht="27.75">
      <c r="A3" s="876" t="s">
        <v>1641</v>
      </c>
      <c r="B3" s="758"/>
      <c r="C3" s="759"/>
      <c r="D3" s="758"/>
      <c r="E3" s="758"/>
      <c r="F3" s="758"/>
      <c r="G3" s="758"/>
      <c r="H3" s="758"/>
      <c r="I3" s="758"/>
      <c r="J3" s="758"/>
      <c r="K3" s="758"/>
      <c r="L3" s="759"/>
      <c r="M3" s="760"/>
      <c r="N3" s="760"/>
      <c r="O3" s="760"/>
      <c r="P3" s="760"/>
      <c r="Q3" s="760"/>
      <c r="R3" s="760"/>
      <c r="S3" s="760"/>
      <c r="T3" s="760"/>
      <c r="U3" s="760"/>
      <c r="V3" s="760"/>
      <c r="W3" s="760"/>
      <c r="X3" s="758"/>
      <c r="Y3" s="758"/>
      <c r="Z3" s="758"/>
      <c r="AA3" s="758"/>
      <c r="AB3" s="758"/>
      <c r="AC3" s="758"/>
      <c r="AD3" s="758"/>
      <c r="AE3" s="758"/>
      <c r="AF3" s="758"/>
      <c r="AG3" s="759"/>
      <c r="AH3" s="759"/>
      <c r="AI3" s="759"/>
      <c r="AJ3" s="759"/>
      <c r="AK3" s="759"/>
      <c r="AL3" s="759"/>
      <c r="AM3" s="760"/>
      <c r="AN3" s="760"/>
      <c r="AO3" s="760"/>
    </row>
    <row r="4" spans="1:42" ht="34.5" customHeight="1" thickBot="1">
      <c r="C4" s="762"/>
      <c r="D4" s="762"/>
      <c r="E4" s="762"/>
      <c r="H4" s="763"/>
      <c r="K4" s="763"/>
      <c r="L4" s="764"/>
      <c r="O4" s="2357" t="s">
        <v>1642</v>
      </c>
      <c r="P4" s="2357"/>
      <c r="Q4" s="2357"/>
      <c r="R4" s="2357"/>
      <c r="S4" s="2357"/>
      <c r="T4" s="2357"/>
      <c r="U4" s="2357"/>
      <c r="V4" s="2357"/>
      <c r="W4" s="2357"/>
      <c r="X4" s="763"/>
      <c r="Y4" s="763"/>
      <c r="Z4" s="763"/>
      <c r="AA4" s="763"/>
      <c r="AB4" s="763"/>
      <c r="AC4" s="763"/>
      <c r="AD4" s="763"/>
      <c r="AE4" s="763"/>
      <c r="AF4" s="763"/>
      <c r="AG4" s="763"/>
      <c r="AH4" s="763"/>
      <c r="AI4" s="763"/>
      <c r="AJ4" s="763"/>
      <c r="AK4" s="763"/>
      <c r="AL4" s="763"/>
      <c r="AM4" s="766"/>
      <c r="AN4" s="766"/>
      <c r="AO4" s="767" t="s">
        <v>1643</v>
      </c>
    </row>
    <row r="5" spans="1:42" ht="27" customHeight="1">
      <c r="A5" s="2266" t="s">
        <v>1644</v>
      </c>
      <c r="B5" s="2257"/>
      <c r="C5" s="2360" t="s">
        <v>1645</v>
      </c>
      <c r="D5" s="2361"/>
      <c r="E5" s="2361"/>
      <c r="F5" s="2361"/>
      <c r="G5" s="2361"/>
      <c r="H5" s="2361"/>
      <c r="I5" s="2361"/>
      <c r="J5" s="2361"/>
      <c r="K5" s="2362"/>
      <c r="L5" s="2265" t="s">
        <v>1646</v>
      </c>
      <c r="M5" s="2266"/>
      <c r="N5" s="2257"/>
      <c r="O5" s="2363" t="s">
        <v>1647</v>
      </c>
      <c r="P5" s="2363"/>
      <c r="Q5" s="2363"/>
      <c r="R5" s="2363"/>
      <c r="S5" s="2363"/>
      <c r="T5" s="2363"/>
      <c r="U5" s="2363"/>
      <c r="V5" s="2363"/>
      <c r="W5" s="2363"/>
      <c r="X5" s="877" t="s">
        <v>1648</v>
      </c>
      <c r="Y5" s="877"/>
      <c r="Z5" s="877"/>
      <c r="AA5" s="878"/>
      <c r="AB5" s="878"/>
      <c r="AC5" s="878"/>
      <c r="AD5" s="878"/>
      <c r="AE5" s="878"/>
      <c r="AF5" s="878"/>
      <c r="AG5" s="878"/>
      <c r="AH5" s="878"/>
      <c r="AI5" s="878"/>
      <c r="AJ5" s="878"/>
      <c r="AK5" s="878"/>
      <c r="AL5" s="879"/>
      <c r="AM5" s="2353" t="s">
        <v>1649</v>
      </c>
      <c r="AN5" s="2354"/>
      <c r="AO5" s="2354"/>
    </row>
    <row r="6" spans="1:42" ht="29.25" customHeight="1">
      <c r="A6" s="2358"/>
      <c r="B6" s="2259"/>
      <c r="C6" s="768" t="s">
        <v>810</v>
      </c>
      <c r="D6" s="768"/>
      <c r="E6" s="768"/>
      <c r="F6" s="768" t="s">
        <v>1650</v>
      </c>
      <c r="G6" s="768"/>
      <c r="H6" s="768"/>
      <c r="I6" s="2248" t="s">
        <v>1651</v>
      </c>
      <c r="J6" s="2249"/>
      <c r="K6" s="2250"/>
      <c r="L6" s="2267"/>
      <c r="M6" s="1994"/>
      <c r="N6" s="2268"/>
      <c r="O6" s="880" t="s">
        <v>1652</v>
      </c>
      <c r="P6" s="881"/>
      <c r="Q6" s="881"/>
      <c r="R6" s="881" t="s">
        <v>1653</v>
      </c>
      <c r="S6" s="881"/>
      <c r="T6" s="881"/>
      <c r="U6" s="2356" t="s">
        <v>1654</v>
      </c>
      <c r="V6" s="2356"/>
      <c r="W6" s="2356"/>
      <c r="X6" s="2249" t="s">
        <v>1652</v>
      </c>
      <c r="Y6" s="2276"/>
      <c r="Z6" s="2277"/>
      <c r="AA6" s="1995" t="s">
        <v>1655</v>
      </c>
      <c r="AB6" s="2278"/>
      <c r="AC6" s="2279"/>
      <c r="AD6" s="1995" t="s">
        <v>1656</v>
      </c>
      <c r="AE6" s="2278"/>
      <c r="AF6" s="2279"/>
      <c r="AG6" s="2367" t="s">
        <v>1657</v>
      </c>
      <c r="AH6" s="2368"/>
      <c r="AI6" s="2369"/>
      <c r="AJ6" s="2367" t="s">
        <v>1658</v>
      </c>
      <c r="AK6" s="2368"/>
      <c r="AL6" s="2370"/>
      <c r="AM6" s="2355"/>
      <c r="AN6" s="2355"/>
      <c r="AO6" s="2355"/>
    </row>
    <row r="7" spans="1:42" ht="59.25" customHeight="1" thickBot="1">
      <c r="A7" s="2359"/>
      <c r="B7" s="2261"/>
      <c r="C7" s="882" t="s">
        <v>701</v>
      </c>
      <c r="D7" s="775" t="s">
        <v>702</v>
      </c>
      <c r="E7" s="775" t="s">
        <v>703</v>
      </c>
      <c r="F7" s="882" t="s">
        <v>701</v>
      </c>
      <c r="G7" s="775" t="s">
        <v>702</v>
      </c>
      <c r="H7" s="775" t="s">
        <v>703</v>
      </c>
      <c r="I7" s="882" t="s">
        <v>701</v>
      </c>
      <c r="J7" s="775" t="s">
        <v>702</v>
      </c>
      <c r="K7" s="775" t="s">
        <v>703</v>
      </c>
      <c r="L7" s="775" t="s">
        <v>701</v>
      </c>
      <c r="M7" s="883" t="s">
        <v>702</v>
      </c>
      <c r="N7" s="882" t="s">
        <v>703</v>
      </c>
      <c r="O7" s="884" t="s">
        <v>701</v>
      </c>
      <c r="P7" s="885" t="s">
        <v>702</v>
      </c>
      <c r="Q7" s="886" t="s">
        <v>703</v>
      </c>
      <c r="R7" s="884" t="s">
        <v>701</v>
      </c>
      <c r="S7" s="885" t="s">
        <v>702</v>
      </c>
      <c r="T7" s="886" t="s">
        <v>703</v>
      </c>
      <c r="U7" s="884" t="s">
        <v>701</v>
      </c>
      <c r="V7" s="885" t="s">
        <v>702</v>
      </c>
      <c r="W7" s="887" t="s">
        <v>703</v>
      </c>
      <c r="X7" s="888" t="s">
        <v>701</v>
      </c>
      <c r="Y7" s="885" t="s">
        <v>702</v>
      </c>
      <c r="Z7" s="886" t="s">
        <v>703</v>
      </c>
      <c r="AA7" s="884" t="s">
        <v>701</v>
      </c>
      <c r="AB7" s="885" t="s">
        <v>702</v>
      </c>
      <c r="AC7" s="886" t="s">
        <v>703</v>
      </c>
      <c r="AD7" s="884" t="s">
        <v>701</v>
      </c>
      <c r="AE7" s="885" t="s">
        <v>702</v>
      </c>
      <c r="AF7" s="886" t="s">
        <v>703</v>
      </c>
      <c r="AG7" s="884" t="s">
        <v>701</v>
      </c>
      <c r="AH7" s="885" t="s">
        <v>702</v>
      </c>
      <c r="AI7" s="886" t="s">
        <v>703</v>
      </c>
      <c r="AJ7" s="884" t="s">
        <v>701</v>
      </c>
      <c r="AK7" s="885" t="s">
        <v>702</v>
      </c>
      <c r="AL7" s="887" t="s">
        <v>703</v>
      </c>
      <c r="AM7" s="888" t="s">
        <v>701</v>
      </c>
      <c r="AN7" s="885" t="s">
        <v>702</v>
      </c>
      <c r="AO7" s="887" t="s">
        <v>703</v>
      </c>
    </row>
    <row r="8" spans="1:42" ht="30.75" customHeight="1">
      <c r="A8" s="2371" t="s">
        <v>1659</v>
      </c>
      <c r="B8" s="889" t="s">
        <v>701</v>
      </c>
      <c r="C8" s="890">
        <f>SUM(C9:C13)</f>
        <v>167</v>
      </c>
      <c r="D8" s="891">
        <f t="shared" ref="D8:AG8" si="0">SUM(D9:D13)</f>
        <v>76</v>
      </c>
      <c r="E8" s="891">
        <f t="shared" si="0"/>
        <v>91</v>
      </c>
      <c r="F8" s="892">
        <f t="shared" si="0"/>
        <v>18</v>
      </c>
      <c r="G8" s="893">
        <f t="shared" si="0"/>
        <v>12</v>
      </c>
      <c r="H8" s="893">
        <f t="shared" si="0"/>
        <v>6</v>
      </c>
      <c r="I8" s="892">
        <f t="shared" si="0"/>
        <v>149</v>
      </c>
      <c r="J8" s="893">
        <f t="shared" si="0"/>
        <v>64</v>
      </c>
      <c r="K8" s="894">
        <f t="shared" si="0"/>
        <v>85</v>
      </c>
      <c r="L8" s="895">
        <f t="shared" si="0"/>
        <v>42</v>
      </c>
      <c r="M8" s="896">
        <f t="shared" si="0"/>
        <v>14</v>
      </c>
      <c r="N8" s="896">
        <f t="shared" si="0"/>
        <v>28</v>
      </c>
      <c r="O8" s="895">
        <f t="shared" si="0"/>
        <v>2</v>
      </c>
      <c r="P8" s="896">
        <f t="shared" si="0"/>
        <v>1</v>
      </c>
      <c r="Q8" s="896">
        <f t="shared" si="0"/>
        <v>1</v>
      </c>
      <c r="R8" s="897">
        <f t="shared" si="0"/>
        <v>1</v>
      </c>
      <c r="S8" s="894">
        <f t="shared" si="0"/>
        <v>1</v>
      </c>
      <c r="T8" s="894">
        <f t="shared" si="0"/>
        <v>0</v>
      </c>
      <c r="U8" s="897">
        <f t="shared" si="0"/>
        <v>1</v>
      </c>
      <c r="V8" s="894">
        <f t="shared" si="0"/>
        <v>1</v>
      </c>
      <c r="W8" s="894">
        <f t="shared" si="0"/>
        <v>0</v>
      </c>
      <c r="X8" s="890">
        <f>SUM(X9:X13)</f>
        <v>383</v>
      </c>
      <c r="Y8" s="891">
        <f t="shared" si="0"/>
        <v>178</v>
      </c>
      <c r="Z8" s="891">
        <f t="shared" si="0"/>
        <v>205</v>
      </c>
      <c r="AA8" s="892">
        <f t="shared" si="0"/>
        <v>214</v>
      </c>
      <c r="AB8" s="893">
        <f t="shared" si="0"/>
        <v>101</v>
      </c>
      <c r="AC8" s="893">
        <f t="shared" si="0"/>
        <v>113</v>
      </c>
      <c r="AD8" s="898">
        <f t="shared" si="0"/>
        <v>161</v>
      </c>
      <c r="AE8" s="899">
        <f t="shared" si="0"/>
        <v>71</v>
      </c>
      <c r="AF8" s="899">
        <f t="shared" si="0"/>
        <v>90</v>
      </c>
      <c r="AG8" s="898">
        <f t="shared" si="0"/>
        <v>0</v>
      </c>
      <c r="AH8" s="899">
        <f>SUM(AH9:AH12)</f>
        <v>0</v>
      </c>
      <c r="AI8" s="899">
        <f t="shared" ref="AI8:AO8" si="1">SUM(AI9:AI13)</f>
        <v>0</v>
      </c>
      <c r="AJ8" s="898">
        <f t="shared" si="1"/>
        <v>20</v>
      </c>
      <c r="AK8" s="899">
        <f t="shared" si="1"/>
        <v>7</v>
      </c>
      <c r="AL8" s="893">
        <f t="shared" si="1"/>
        <v>11</v>
      </c>
      <c r="AM8" s="900">
        <f t="shared" si="1"/>
        <v>0</v>
      </c>
      <c r="AN8" s="901">
        <f t="shared" si="1"/>
        <v>0</v>
      </c>
      <c r="AO8" s="901">
        <f t="shared" si="1"/>
        <v>0</v>
      </c>
    </row>
    <row r="9" spans="1:42" ht="30.75" customHeight="1">
      <c r="A9" s="2372"/>
      <c r="B9" s="902" t="s">
        <v>1520</v>
      </c>
      <c r="C9" s="903">
        <f t="shared" ref="C9:AE10" si="2">SUM(C15+C21+C27+C33+C39+C45+C51+C57+C63)</f>
        <v>21</v>
      </c>
      <c r="D9" s="903">
        <f t="shared" si="2"/>
        <v>12</v>
      </c>
      <c r="E9" s="903">
        <f t="shared" si="2"/>
        <v>9</v>
      </c>
      <c r="F9" s="903">
        <f t="shared" si="2"/>
        <v>2</v>
      </c>
      <c r="G9" s="903">
        <f t="shared" si="2"/>
        <v>2</v>
      </c>
      <c r="H9" s="903">
        <f t="shared" si="2"/>
        <v>0</v>
      </c>
      <c r="I9" s="903">
        <f t="shared" si="2"/>
        <v>19</v>
      </c>
      <c r="J9" s="903">
        <f t="shared" si="2"/>
        <v>10</v>
      </c>
      <c r="K9" s="904">
        <f t="shared" si="2"/>
        <v>9</v>
      </c>
      <c r="L9" s="904">
        <f t="shared" si="2"/>
        <v>1</v>
      </c>
      <c r="M9" s="904">
        <f t="shared" si="2"/>
        <v>1</v>
      </c>
      <c r="N9" s="904">
        <f t="shared" si="2"/>
        <v>0</v>
      </c>
      <c r="O9" s="904">
        <f t="shared" si="2"/>
        <v>0</v>
      </c>
      <c r="P9" s="904">
        <f t="shared" si="2"/>
        <v>0</v>
      </c>
      <c r="Q9" s="904">
        <f t="shared" si="2"/>
        <v>0</v>
      </c>
      <c r="R9" s="904">
        <f t="shared" si="2"/>
        <v>0</v>
      </c>
      <c r="S9" s="904">
        <f t="shared" si="2"/>
        <v>0</v>
      </c>
      <c r="T9" s="904">
        <f t="shared" si="2"/>
        <v>0</v>
      </c>
      <c r="U9" s="904">
        <f t="shared" si="2"/>
        <v>0</v>
      </c>
      <c r="V9" s="904">
        <f t="shared" si="2"/>
        <v>0</v>
      </c>
      <c r="W9" s="904">
        <f t="shared" si="2"/>
        <v>0</v>
      </c>
      <c r="X9" s="904">
        <f>SUM(X15+X21+X27+X33+X39+X45+X51+X57+X63)</f>
        <v>54</v>
      </c>
      <c r="Y9" s="904">
        <f t="shared" si="2"/>
        <v>35</v>
      </c>
      <c r="Z9" s="903">
        <f t="shared" si="2"/>
        <v>19</v>
      </c>
      <c r="AA9" s="903">
        <f t="shared" si="2"/>
        <v>28</v>
      </c>
      <c r="AB9" s="903">
        <f t="shared" si="2"/>
        <v>20</v>
      </c>
      <c r="AC9" s="903">
        <f t="shared" si="2"/>
        <v>8</v>
      </c>
      <c r="AD9" s="903">
        <f t="shared" si="2"/>
        <v>21</v>
      </c>
      <c r="AE9" s="903">
        <f t="shared" si="2"/>
        <v>12</v>
      </c>
      <c r="AF9" s="903">
        <f>SUM(AF15+AF21+AF27+AF33+AF39+AF45+AG51+AG57+AG64)</f>
        <v>9</v>
      </c>
      <c r="AG9" s="903">
        <f t="shared" ref="AG9:AL10" si="3">SUM(AG15+AG21+AG27+AG33+AG39+AG45+AG51+AG57+AG63)</f>
        <v>0</v>
      </c>
      <c r="AH9" s="905">
        <f t="shared" si="3"/>
        <v>0</v>
      </c>
      <c r="AI9" s="903">
        <f t="shared" si="3"/>
        <v>0</v>
      </c>
      <c r="AJ9" s="903">
        <f t="shared" si="3"/>
        <v>3</v>
      </c>
      <c r="AK9" s="903">
        <f t="shared" si="3"/>
        <v>1</v>
      </c>
      <c r="AL9" s="903">
        <f t="shared" si="3"/>
        <v>2</v>
      </c>
      <c r="AM9" s="903">
        <f>SUM(AM15+AM21+AM27+AM33+AM39+AM45+AM51+AM57+N63)</f>
        <v>0</v>
      </c>
      <c r="AN9" s="903">
        <f>SUM(AN15+AN21+AN27+AN33+AN39+AN45+AN51+AN57+AN63)</f>
        <v>0</v>
      </c>
      <c r="AO9" s="903">
        <f>SUM(AO15+AO21+AO27+AO33+AO39+AO45+AO51+AO57+AO63)</f>
        <v>0</v>
      </c>
    </row>
    <row r="10" spans="1:42" ht="30.75" customHeight="1">
      <c r="A10" s="2372"/>
      <c r="B10" s="889" t="s">
        <v>1521</v>
      </c>
      <c r="C10" s="903">
        <f>SUM(C16+C22+C28+C34+C40+C46+C52+C58+C64)</f>
        <v>46</v>
      </c>
      <c r="D10" s="903">
        <f>SUM(D16+D22+D28+D34+D40+D46+D52+D58+D64)</f>
        <v>20</v>
      </c>
      <c r="E10" s="903">
        <f>SUM(E16+E22+E28+E34+E40+E46+E52+E58+E64)</f>
        <v>26</v>
      </c>
      <c r="F10" s="903">
        <f>SUM(F16+F22+F28+F34+F40+F46+F52+F58+F64)</f>
        <v>6</v>
      </c>
      <c r="G10" s="903">
        <f>SUM(G16+G22+G28+G34+G40+G46+G52+G58+G64)</f>
        <v>5</v>
      </c>
      <c r="H10" s="903">
        <f>SUM(H16+H22+H28+H34+H40+CH46+H52+H58+H64)</f>
        <v>1</v>
      </c>
      <c r="I10" s="903">
        <f t="shared" si="2"/>
        <v>40</v>
      </c>
      <c r="J10" s="903">
        <f t="shared" si="2"/>
        <v>15</v>
      </c>
      <c r="K10" s="904">
        <f t="shared" si="2"/>
        <v>25</v>
      </c>
      <c r="L10" s="904">
        <f t="shared" si="2"/>
        <v>12</v>
      </c>
      <c r="M10" s="904">
        <f t="shared" si="2"/>
        <v>3</v>
      </c>
      <c r="N10" s="904">
        <f t="shared" si="2"/>
        <v>9</v>
      </c>
      <c r="O10" s="904">
        <f t="shared" si="2"/>
        <v>0</v>
      </c>
      <c r="P10" s="904">
        <f t="shared" si="2"/>
        <v>0</v>
      </c>
      <c r="Q10" s="904">
        <f t="shared" si="2"/>
        <v>0</v>
      </c>
      <c r="R10" s="904">
        <f t="shared" si="2"/>
        <v>0</v>
      </c>
      <c r="S10" s="904">
        <f t="shared" si="2"/>
        <v>0</v>
      </c>
      <c r="T10" s="904">
        <f t="shared" si="2"/>
        <v>0</v>
      </c>
      <c r="U10" s="904">
        <f t="shared" si="2"/>
        <v>0</v>
      </c>
      <c r="V10" s="904">
        <f t="shared" si="2"/>
        <v>0</v>
      </c>
      <c r="W10" s="904">
        <f t="shared" si="2"/>
        <v>0</v>
      </c>
      <c r="X10" s="904">
        <f t="shared" si="2"/>
        <v>105</v>
      </c>
      <c r="Y10" s="904">
        <f t="shared" si="2"/>
        <v>37</v>
      </c>
      <c r="Z10" s="903">
        <f t="shared" si="2"/>
        <v>68</v>
      </c>
      <c r="AA10" s="903">
        <f t="shared" si="2"/>
        <v>63</v>
      </c>
      <c r="AB10" s="903">
        <f t="shared" si="2"/>
        <v>19</v>
      </c>
      <c r="AC10" s="903">
        <f t="shared" si="2"/>
        <v>44</v>
      </c>
      <c r="AD10" s="903">
        <f t="shared" si="2"/>
        <v>43</v>
      </c>
      <c r="AE10" s="903">
        <f t="shared" si="2"/>
        <v>18</v>
      </c>
      <c r="AF10" s="903">
        <f t="shared" ref="AF10" si="4">SUM(AF16+AF22+AF28+AF34+AF40+AF46+AF52+AF58+AF64)</f>
        <v>25</v>
      </c>
      <c r="AG10" s="903">
        <f t="shared" si="3"/>
        <v>0</v>
      </c>
      <c r="AH10" s="904">
        <f t="shared" si="3"/>
        <v>0</v>
      </c>
      <c r="AI10" s="904">
        <f t="shared" si="3"/>
        <v>0</v>
      </c>
      <c r="AJ10" s="903">
        <f t="shared" si="3"/>
        <v>3</v>
      </c>
      <c r="AK10" s="903">
        <f t="shared" si="3"/>
        <v>2</v>
      </c>
      <c r="AL10" s="903">
        <f t="shared" si="3"/>
        <v>1</v>
      </c>
      <c r="AM10" s="903">
        <f>SUM(AM16+AM22+AM28+AM34+AM40+AM46+AM52+AM58+AM64)</f>
        <v>0</v>
      </c>
      <c r="AN10" s="903">
        <f>SUM(AN16+AN22+AN28+AN34+AN40+AN46+ANA52+AN58+AN64)</f>
        <v>0</v>
      </c>
      <c r="AO10" s="903">
        <f>SUM(AO16+AO22+AO28+AO34+AO40+AO46+AO52+AO58+AO64)</f>
        <v>0</v>
      </c>
    </row>
    <row r="11" spans="1:42" ht="30.75" customHeight="1">
      <c r="A11" s="2372"/>
      <c r="B11" s="889" t="s">
        <v>1522</v>
      </c>
      <c r="C11" s="903">
        <f t="shared" ref="C11:AO11" si="5">SUM(C17+C23+C29+C35+C41+C53+C65+C59+C47)</f>
        <v>41</v>
      </c>
      <c r="D11" s="903">
        <f t="shared" si="5"/>
        <v>16</v>
      </c>
      <c r="E11" s="903">
        <f t="shared" si="5"/>
        <v>25</v>
      </c>
      <c r="F11" s="903">
        <f t="shared" si="5"/>
        <v>6</v>
      </c>
      <c r="G11" s="903">
        <f t="shared" si="5"/>
        <v>3</v>
      </c>
      <c r="H11" s="903">
        <f t="shared" si="5"/>
        <v>3</v>
      </c>
      <c r="I11" s="903">
        <f t="shared" si="5"/>
        <v>35</v>
      </c>
      <c r="J11" s="903">
        <f t="shared" si="5"/>
        <v>13</v>
      </c>
      <c r="K11" s="904">
        <f t="shared" si="5"/>
        <v>22</v>
      </c>
      <c r="L11" s="904">
        <f t="shared" si="5"/>
        <v>13</v>
      </c>
      <c r="M11" s="904">
        <f t="shared" si="5"/>
        <v>6</v>
      </c>
      <c r="N11" s="904">
        <f t="shared" si="5"/>
        <v>7</v>
      </c>
      <c r="O11" s="904">
        <f t="shared" si="5"/>
        <v>0</v>
      </c>
      <c r="P11" s="904">
        <f t="shared" si="5"/>
        <v>0</v>
      </c>
      <c r="Q11" s="904">
        <f t="shared" si="5"/>
        <v>0</v>
      </c>
      <c r="R11" s="904">
        <f t="shared" si="5"/>
        <v>0</v>
      </c>
      <c r="S11" s="904">
        <f t="shared" si="5"/>
        <v>0</v>
      </c>
      <c r="T11" s="904">
        <f t="shared" si="5"/>
        <v>0</v>
      </c>
      <c r="U11" s="904">
        <f t="shared" si="5"/>
        <v>0</v>
      </c>
      <c r="V11" s="904">
        <f t="shared" si="5"/>
        <v>0</v>
      </c>
      <c r="W11" s="904">
        <f t="shared" si="5"/>
        <v>0</v>
      </c>
      <c r="X11" s="904">
        <f t="shared" si="5"/>
        <v>92</v>
      </c>
      <c r="Y11" s="904">
        <f t="shared" si="5"/>
        <v>39</v>
      </c>
      <c r="Z11" s="903">
        <f t="shared" si="5"/>
        <v>53</v>
      </c>
      <c r="AA11" s="903">
        <f t="shared" si="5"/>
        <v>47</v>
      </c>
      <c r="AB11" s="903">
        <f t="shared" si="5"/>
        <v>23</v>
      </c>
      <c r="AC11" s="903">
        <f t="shared" si="5"/>
        <v>24</v>
      </c>
      <c r="AD11" s="903">
        <f t="shared" si="5"/>
        <v>41</v>
      </c>
      <c r="AE11" s="903">
        <f t="shared" si="5"/>
        <v>14</v>
      </c>
      <c r="AF11" s="903">
        <f t="shared" si="5"/>
        <v>27</v>
      </c>
      <c r="AG11" s="903">
        <f t="shared" si="5"/>
        <v>0</v>
      </c>
      <c r="AH11" s="904">
        <f t="shared" si="5"/>
        <v>0</v>
      </c>
      <c r="AI11" s="904">
        <f t="shared" si="5"/>
        <v>0</v>
      </c>
      <c r="AJ11" s="903">
        <f t="shared" si="5"/>
        <v>5</v>
      </c>
      <c r="AK11" s="903">
        <f t="shared" si="5"/>
        <v>2</v>
      </c>
      <c r="AL11" s="903">
        <f t="shared" si="5"/>
        <v>3</v>
      </c>
      <c r="AM11" s="903">
        <f t="shared" si="5"/>
        <v>0</v>
      </c>
      <c r="AN11" s="903">
        <f t="shared" si="5"/>
        <v>0</v>
      </c>
      <c r="AO11" s="903">
        <f t="shared" si="5"/>
        <v>0</v>
      </c>
    </row>
    <row r="12" spans="1:42" ht="30.75" customHeight="1">
      <c r="A12" s="2372"/>
      <c r="B12" s="889" t="s">
        <v>1523</v>
      </c>
      <c r="C12" s="903">
        <f t="shared" ref="C12:AO13" si="6">SUM(C18+C24+C30+C36+C42+C48+C54+C60+C66)</f>
        <v>35</v>
      </c>
      <c r="D12" s="903">
        <f t="shared" si="6"/>
        <v>17</v>
      </c>
      <c r="E12" s="903">
        <f t="shared" si="6"/>
        <v>18</v>
      </c>
      <c r="F12" s="903">
        <f t="shared" si="6"/>
        <v>3</v>
      </c>
      <c r="G12" s="903">
        <f t="shared" si="6"/>
        <v>2</v>
      </c>
      <c r="H12" s="903">
        <f t="shared" si="6"/>
        <v>1</v>
      </c>
      <c r="I12" s="903">
        <f t="shared" si="6"/>
        <v>33</v>
      </c>
      <c r="J12" s="903">
        <f t="shared" si="6"/>
        <v>16</v>
      </c>
      <c r="K12" s="904">
        <f t="shared" si="6"/>
        <v>17</v>
      </c>
      <c r="L12" s="904">
        <f t="shared" si="6"/>
        <v>6</v>
      </c>
      <c r="M12" s="904">
        <f t="shared" si="6"/>
        <v>1</v>
      </c>
      <c r="N12" s="904">
        <f t="shared" si="6"/>
        <v>5</v>
      </c>
      <c r="O12" s="904">
        <f t="shared" si="6"/>
        <v>0</v>
      </c>
      <c r="P12" s="904">
        <f t="shared" si="6"/>
        <v>0</v>
      </c>
      <c r="Q12" s="904">
        <f t="shared" si="6"/>
        <v>0</v>
      </c>
      <c r="R12" s="904">
        <f t="shared" si="6"/>
        <v>0</v>
      </c>
      <c r="S12" s="904">
        <f t="shared" si="6"/>
        <v>0</v>
      </c>
      <c r="T12" s="904">
        <f t="shared" si="6"/>
        <v>0</v>
      </c>
      <c r="U12" s="904">
        <f t="shared" si="6"/>
        <v>0</v>
      </c>
      <c r="V12" s="904">
        <f t="shared" si="6"/>
        <v>0</v>
      </c>
      <c r="W12" s="904">
        <f t="shared" si="6"/>
        <v>0</v>
      </c>
      <c r="X12" s="904">
        <f t="shared" si="6"/>
        <v>76</v>
      </c>
      <c r="Y12" s="904">
        <f t="shared" si="6"/>
        <v>42</v>
      </c>
      <c r="Z12" s="903">
        <f t="shared" si="6"/>
        <v>34</v>
      </c>
      <c r="AA12" s="903">
        <f t="shared" si="6"/>
        <v>42</v>
      </c>
      <c r="AB12" s="903">
        <f t="shared" si="6"/>
        <v>22</v>
      </c>
      <c r="AC12" s="903">
        <f t="shared" si="6"/>
        <v>20</v>
      </c>
      <c r="AD12" s="903">
        <f t="shared" si="6"/>
        <v>34</v>
      </c>
      <c r="AE12" s="903">
        <f t="shared" si="6"/>
        <v>19</v>
      </c>
      <c r="AF12" s="903">
        <f t="shared" si="6"/>
        <v>15</v>
      </c>
      <c r="AG12" s="903">
        <f t="shared" si="6"/>
        <v>0</v>
      </c>
      <c r="AH12" s="904">
        <f t="shared" si="6"/>
        <v>0</v>
      </c>
      <c r="AI12" s="904">
        <f t="shared" si="6"/>
        <v>0</v>
      </c>
      <c r="AJ12" s="903">
        <f t="shared" si="6"/>
        <v>3</v>
      </c>
      <c r="AK12" s="903">
        <f t="shared" si="6"/>
        <v>2</v>
      </c>
      <c r="AL12" s="903">
        <f t="shared" si="6"/>
        <v>1</v>
      </c>
      <c r="AM12" s="903">
        <f t="shared" si="6"/>
        <v>0</v>
      </c>
      <c r="AN12" s="903">
        <f t="shared" si="6"/>
        <v>0</v>
      </c>
      <c r="AO12" s="903">
        <f t="shared" si="6"/>
        <v>0</v>
      </c>
    </row>
    <row r="13" spans="1:42" ht="30.75" customHeight="1" thickBot="1">
      <c r="A13" s="2373"/>
      <c r="B13" s="889" t="s">
        <v>1524</v>
      </c>
      <c r="C13" s="903">
        <f t="shared" si="6"/>
        <v>24</v>
      </c>
      <c r="D13" s="903">
        <f t="shared" si="6"/>
        <v>11</v>
      </c>
      <c r="E13" s="903">
        <f t="shared" si="6"/>
        <v>13</v>
      </c>
      <c r="F13" s="903">
        <f t="shared" si="6"/>
        <v>1</v>
      </c>
      <c r="G13" s="903">
        <f t="shared" si="6"/>
        <v>0</v>
      </c>
      <c r="H13" s="903">
        <f t="shared" si="6"/>
        <v>1</v>
      </c>
      <c r="I13" s="903">
        <f t="shared" si="6"/>
        <v>22</v>
      </c>
      <c r="J13" s="903">
        <f t="shared" si="6"/>
        <v>10</v>
      </c>
      <c r="K13" s="904">
        <f t="shared" si="6"/>
        <v>12</v>
      </c>
      <c r="L13" s="904">
        <f t="shared" si="6"/>
        <v>10</v>
      </c>
      <c r="M13" s="904">
        <f t="shared" si="6"/>
        <v>3</v>
      </c>
      <c r="N13" s="904">
        <f t="shared" si="6"/>
        <v>7</v>
      </c>
      <c r="O13" s="904">
        <f t="shared" si="6"/>
        <v>2</v>
      </c>
      <c r="P13" s="904">
        <f t="shared" si="6"/>
        <v>1</v>
      </c>
      <c r="Q13" s="904">
        <f t="shared" si="6"/>
        <v>1</v>
      </c>
      <c r="R13" s="904">
        <f t="shared" si="6"/>
        <v>1</v>
      </c>
      <c r="S13" s="904">
        <f t="shared" si="6"/>
        <v>1</v>
      </c>
      <c r="T13" s="904">
        <f t="shared" si="6"/>
        <v>0</v>
      </c>
      <c r="U13" s="904">
        <f t="shared" si="6"/>
        <v>1</v>
      </c>
      <c r="V13" s="904">
        <f t="shared" si="6"/>
        <v>1</v>
      </c>
      <c r="W13" s="904">
        <f t="shared" si="6"/>
        <v>0</v>
      </c>
      <c r="X13" s="904">
        <f t="shared" si="6"/>
        <v>56</v>
      </c>
      <c r="Y13" s="904">
        <f t="shared" si="6"/>
        <v>25</v>
      </c>
      <c r="Z13" s="903">
        <f t="shared" si="6"/>
        <v>31</v>
      </c>
      <c r="AA13" s="903">
        <f t="shared" si="6"/>
        <v>34</v>
      </c>
      <c r="AB13" s="903">
        <f t="shared" si="6"/>
        <v>17</v>
      </c>
      <c r="AC13" s="903">
        <f t="shared" si="6"/>
        <v>17</v>
      </c>
      <c r="AD13" s="903">
        <f t="shared" si="6"/>
        <v>22</v>
      </c>
      <c r="AE13" s="903">
        <f t="shared" si="6"/>
        <v>8</v>
      </c>
      <c r="AF13" s="903">
        <f t="shared" si="6"/>
        <v>14</v>
      </c>
      <c r="AG13" s="903">
        <f t="shared" si="6"/>
        <v>0</v>
      </c>
      <c r="AH13" s="905">
        <f t="shared" si="6"/>
        <v>0</v>
      </c>
      <c r="AI13" s="903">
        <f t="shared" si="6"/>
        <v>0</v>
      </c>
      <c r="AJ13" s="903">
        <f t="shared" si="6"/>
        <v>6</v>
      </c>
      <c r="AK13" s="903">
        <v>0</v>
      </c>
      <c r="AL13" s="903">
        <f>SUM(AL19+AL25+AL31+AL37+AL43+AL49+AL55+AL61+AL67)</f>
        <v>4</v>
      </c>
      <c r="AM13" s="903">
        <f>SUM(AM19+AM25+AM31+AM37+AM43+AM49+AM55+AM61+AM67)</f>
        <v>0</v>
      </c>
      <c r="AN13" s="903">
        <f>SUM(AN19+AN25+AN31+AN37+AN43+AN49+AN55+AN61+AN67)</f>
        <v>0</v>
      </c>
      <c r="AO13" s="903">
        <f>SUM(AO19+AO25+AO31+AO37+AO43+AO49+AO55+AO61+AO67)</f>
        <v>0</v>
      </c>
    </row>
    <row r="14" spans="1:42" ht="30.75" customHeight="1">
      <c r="A14" s="2364" t="s">
        <v>1660</v>
      </c>
      <c r="B14" s="889" t="s">
        <v>701</v>
      </c>
      <c r="C14" s="906">
        <v>25</v>
      </c>
      <c r="D14" s="906">
        <v>11</v>
      </c>
      <c r="E14" s="906">
        <v>14</v>
      </c>
      <c r="F14" s="780">
        <v>4</v>
      </c>
      <c r="G14" s="780">
        <v>2</v>
      </c>
      <c r="H14" s="780">
        <v>2</v>
      </c>
      <c r="I14" s="780">
        <v>21</v>
      </c>
      <c r="J14" s="780">
        <v>9</v>
      </c>
      <c r="K14" s="780">
        <v>12</v>
      </c>
      <c r="L14" s="780">
        <v>5</v>
      </c>
      <c r="M14" s="780">
        <v>1</v>
      </c>
      <c r="N14" s="780">
        <v>4</v>
      </c>
      <c r="O14" s="907">
        <v>0</v>
      </c>
      <c r="P14" s="907">
        <v>0</v>
      </c>
      <c r="Q14" s="907">
        <v>0</v>
      </c>
      <c r="R14" s="907">
        <v>0</v>
      </c>
      <c r="S14" s="907">
        <v>0</v>
      </c>
      <c r="T14" s="907">
        <v>0</v>
      </c>
      <c r="U14" s="907">
        <v>0</v>
      </c>
      <c r="V14" s="907">
        <v>0</v>
      </c>
      <c r="W14" s="907">
        <v>0</v>
      </c>
      <c r="X14" s="908">
        <v>21</v>
      </c>
      <c r="Y14" s="908">
        <v>9</v>
      </c>
      <c r="Z14" s="908">
        <v>12</v>
      </c>
      <c r="AA14" s="908">
        <v>21</v>
      </c>
      <c r="AB14" s="908">
        <v>9</v>
      </c>
      <c r="AC14" s="908">
        <v>12</v>
      </c>
      <c r="AD14" s="907">
        <v>0</v>
      </c>
      <c r="AE14" s="907">
        <v>0</v>
      </c>
      <c r="AF14" s="907">
        <v>0</v>
      </c>
      <c r="AG14" s="907">
        <v>0</v>
      </c>
      <c r="AH14" s="907">
        <v>0</v>
      </c>
      <c r="AI14" s="907">
        <v>0</v>
      </c>
      <c r="AJ14" s="780">
        <v>0</v>
      </c>
      <c r="AK14" s="780">
        <v>0</v>
      </c>
      <c r="AL14" s="780">
        <v>0</v>
      </c>
      <c r="AM14" s="780">
        <v>0</v>
      </c>
      <c r="AN14" s="780">
        <v>0</v>
      </c>
      <c r="AO14" s="780">
        <v>0</v>
      </c>
    </row>
    <row r="15" spans="1:42" ht="27" customHeight="1">
      <c r="A15" s="2365"/>
      <c r="B15" s="902" t="s">
        <v>1520</v>
      </c>
      <c r="C15" s="906">
        <v>7</v>
      </c>
      <c r="D15" s="906">
        <v>4</v>
      </c>
      <c r="E15" s="906">
        <v>3</v>
      </c>
      <c r="F15" s="780">
        <v>1</v>
      </c>
      <c r="G15" s="780">
        <v>1</v>
      </c>
      <c r="H15" s="780">
        <v>0</v>
      </c>
      <c r="I15" s="780">
        <v>6</v>
      </c>
      <c r="J15" s="780">
        <v>3</v>
      </c>
      <c r="K15" s="780">
        <v>3</v>
      </c>
      <c r="L15" s="780">
        <v>1</v>
      </c>
      <c r="M15" s="780">
        <v>1</v>
      </c>
      <c r="N15" s="780">
        <v>0</v>
      </c>
      <c r="O15" s="780">
        <v>0</v>
      </c>
      <c r="P15" s="780">
        <v>0</v>
      </c>
      <c r="Q15" s="780">
        <v>0</v>
      </c>
      <c r="R15" s="780">
        <v>0</v>
      </c>
      <c r="S15" s="780">
        <v>0</v>
      </c>
      <c r="T15" s="780">
        <v>0</v>
      </c>
      <c r="U15" s="780">
        <v>0</v>
      </c>
      <c r="V15" s="780">
        <v>0</v>
      </c>
      <c r="W15" s="780">
        <v>0</v>
      </c>
      <c r="X15" s="780">
        <v>5</v>
      </c>
      <c r="Y15" s="780">
        <v>3</v>
      </c>
      <c r="Z15" s="780">
        <v>2</v>
      </c>
      <c r="AA15" s="780">
        <v>5</v>
      </c>
      <c r="AB15" s="780">
        <v>3</v>
      </c>
      <c r="AC15" s="780">
        <v>2</v>
      </c>
      <c r="AD15" s="780">
        <v>0</v>
      </c>
      <c r="AE15" s="780">
        <v>0</v>
      </c>
      <c r="AF15" s="780">
        <v>0</v>
      </c>
      <c r="AG15" s="780">
        <v>0</v>
      </c>
      <c r="AH15" s="780">
        <v>0</v>
      </c>
      <c r="AI15" s="780">
        <v>0</v>
      </c>
      <c r="AJ15" s="780">
        <v>0</v>
      </c>
      <c r="AK15" s="780">
        <v>0</v>
      </c>
      <c r="AL15" s="780">
        <v>0</v>
      </c>
      <c r="AM15" s="780">
        <v>0</v>
      </c>
      <c r="AN15" s="780">
        <v>0</v>
      </c>
      <c r="AO15" s="780">
        <v>0</v>
      </c>
    </row>
    <row r="16" spans="1:42" ht="27" customHeight="1">
      <c r="A16" s="2365"/>
      <c r="B16" s="889" t="s">
        <v>1521</v>
      </c>
      <c r="C16" s="906">
        <v>7</v>
      </c>
      <c r="D16" s="906">
        <v>2</v>
      </c>
      <c r="E16" s="906">
        <v>5</v>
      </c>
      <c r="F16" s="780">
        <v>1</v>
      </c>
      <c r="G16" s="780">
        <v>0</v>
      </c>
      <c r="H16" s="780">
        <v>1</v>
      </c>
      <c r="I16" s="780">
        <v>6</v>
      </c>
      <c r="J16" s="780">
        <v>2</v>
      </c>
      <c r="K16" s="780">
        <v>4</v>
      </c>
      <c r="L16" s="780">
        <v>2</v>
      </c>
      <c r="M16" s="780">
        <v>0</v>
      </c>
      <c r="N16" s="780">
        <v>2</v>
      </c>
      <c r="O16" s="780">
        <v>0</v>
      </c>
      <c r="P16" s="780">
        <v>0</v>
      </c>
      <c r="Q16" s="780">
        <v>0</v>
      </c>
      <c r="R16" s="780">
        <v>0</v>
      </c>
      <c r="S16" s="780">
        <v>0</v>
      </c>
      <c r="T16" s="780">
        <v>0</v>
      </c>
      <c r="U16" s="780">
        <v>0</v>
      </c>
      <c r="V16" s="780">
        <v>0</v>
      </c>
      <c r="W16" s="780">
        <v>0</v>
      </c>
      <c r="X16" s="780">
        <v>5</v>
      </c>
      <c r="Y16" s="780">
        <v>2</v>
      </c>
      <c r="Z16" s="780">
        <v>3</v>
      </c>
      <c r="AA16" s="780">
        <v>5</v>
      </c>
      <c r="AB16" s="780">
        <v>2</v>
      </c>
      <c r="AC16" s="780">
        <v>3</v>
      </c>
      <c r="AD16" s="780">
        <v>0</v>
      </c>
      <c r="AE16" s="780">
        <v>0</v>
      </c>
      <c r="AF16" s="780">
        <v>0</v>
      </c>
      <c r="AG16" s="780">
        <v>0</v>
      </c>
      <c r="AH16" s="780">
        <v>0</v>
      </c>
      <c r="AI16" s="780">
        <v>0</v>
      </c>
      <c r="AJ16" s="780">
        <v>0</v>
      </c>
      <c r="AK16" s="780">
        <v>0</v>
      </c>
      <c r="AL16" s="780">
        <v>0</v>
      </c>
      <c r="AM16" s="780">
        <v>0</v>
      </c>
      <c r="AN16" s="780">
        <v>0</v>
      </c>
      <c r="AO16" s="780">
        <v>0</v>
      </c>
    </row>
    <row r="17" spans="1:41" ht="27" customHeight="1">
      <c r="A17" s="2365"/>
      <c r="B17" s="889" t="s">
        <v>1522</v>
      </c>
      <c r="C17" s="906">
        <v>6</v>
      </c>
      <c r="D17" s="906">
        <v>2</v>
      </c>
      <c r="E17" s="906">
        <v>4</v>
      </c>
      <c r="F17" s="780">
        <v>1</v>
      </c>
      <c r="G17" s="780">
        <v>0</v>
      </c>
      <c r="H17" s="780">
        <v>1</v>
      </c>
      <c r="I17" s="780">
        <v>5</v>
      </c>
      <c r="J17" s="780">
        <v>2</v>
      </c>
      <c r="K17" s="780">
        <v>3</v>
      </c>
      <c r="L17" s="780">
        <v>2</v>
      </c>
      <c r="M17" s="780">
        <v>0</v>
      </c>
      <c r="N17" s="780">
        <v>2</v>
      </c>
      <c r="O17" s="780">
        <v>0</v>
      </c>
      <c r="P17" s="780">
        <v>0</v>
      </c>
      <c r="Q17" s="780">
        <v>0</v>
      </c>
      <c r="R17" s="780">
        <v>0</v>
      </c>
      <c r="S17" s="780">
        <v>0</v>
      </c>
      <c r="T17" s="780">
        <v>0</v>
      </c>
      <c r="U17" s="780">
        <v>0</v>
      </c>
      <c r="V17" s="780">
        <v>0</v>
      </c>
      <c r="W17" s="780">
        <v>0</v>
      </c>
      <c r="X17" s="780">
        <v>6</v>
      </c>
      <c r="Y17" s="780">
        <v>2</v>
      </c>
      <c r="Z17" s="780">
        <v>4</v>
      </c>
      <c r="AA17" s="780">
        <v>6</v>
      </c>
      <c r="AB17" s="780">
        <v>2</v>
      </c>
      <c r="AC17" s="780">
        <v>4</v>
      </c>
      <c r="AD17" s="780">
        <v>0</v>
      </c>
      <c r="AE17" s="780">
        <v>0</v>
      </c>
      <c r="AF17" s="780">
        <v>0</v>
      </c>
      <c r="AG17" s="780">
        <v>0</v>
      </c>
      <c r="AH17" s="780">
        <v>0</v>
      </c>
      <c r="AI17" s="780">
        <v>0</v>
      </c>
      <c r="AJ17" s="780">
        <v>0</v>
      </c>
      <c r="AK17" s="780">
        <v>0</v>
      </c>
      <c r="AL17" s="780">
        <v>0</v>
      </c>
      <c r="AM17" s="780">
        <v>0</v>
      </c>
      <c r="AN17" s="780">
        <v>0</v>
      </c>
      <c r="AO17" s="780">
        <v>0</v>
      </c>
    </row>
    <row r="18" spans="1:41" ht="27" customHeight="1">
      <c r="A18" s="2365"/>
      <c r="B18" s="889" t="s">
        <v>1523</v>
      </c>
      <c r="C18" s="906">
        <v>5</v>
      </c>
      <c r="D18" s="906">
        <v>3</v>
      </c>
      <c r="E18" s="906">
        <v>2</v>
      </c>
      <c r="F18" s="780">
        <v>1</v>
      </c>
      <c r="G18" s="780">
        <v>1</v>
      </c>
      <c r="H18" s="780">
        <v>0</v>
      </c>
      <c r="I18" s="780">
        <v>4</v>
      </c>
      <c r="J18" s="780">
        <v>2</v>
      </c>
      <c r="K18" s="780">
        <v>2</v>
      </c>
      <c r="L18" s="780">
        <v>0</v>
      </c>
      <c r="M18" s="780">
        <v>0</v>
      </c>
      <c r="N18" s="780">
        <v>0</v>
      </c>
      <c r="O18" s="780">
        <v>0</v>
      </c>
      <c r="P18" s="780">
        <v>0</v>
      </c>
      <c r="Q18" s="780">
        <v>0</v>
      </c>
      <c r="R18" s="780">
        <v>0</v>
      </c>
      <c r="S18" s="780">
        <v>0</v>
      </c>
      <c r="T18" s="780">
        <v>0</v>
      </c>
      <c r="U18" s="780">
        <v>0</v>
      </c>
      <c r="V18" s="780">
        <v>0</v>
      </c>
      <c r="W18" s="780">
        <v>0</v>
      </c>
      <c r="X18" s="780">
        <v>5</v>
      </c>
      <c r="Y18" s="780">
        <v>3</v>
      </c>
      <c r="Z18" s="780">
        <v>2</v>
      </c>
      <c r="AA18" s="780">
        <v>5</v>
      </c>
      <c r="AB18" s="780">
        <v>3</v>
      </c>
      <c r="AC18" s="780">
        <v>2</v>
      </c>
      <c r="AD18" s="780">
        <v>0</v>
      </c>
      <c r="AE18" s="780">
        <v>0</v>
      </c>
      <c r="AF18" s="780">
        <v>0</v>
      </c>
      <c r="AG18" s="780">
        <v>0</v>
      </c>
      <c r="AH18" s="780">
        <v>0</v>
      </c>
      <c r="AI18" s="780">
        <v>0</v>
      </c>
      <c r="AJ18" s="780">
        <v>0</v>
      </c>
      <c r="AK18" s="780">
        <v>0</v>
      </c>
      <c r="AL18" s="780">
        <v>0</v>
      </c>
      <c r="AM18" s="780">
        <v>0</v>
      </c>
      <c r="AN18" s="780">
        <v>0</v>
      </c>
      <c r="AO18" s="780">
        <v>0</v>
      </c>
    </row>
    <row r="19" spans="1:41" ht="27" customHeight="1">
      <c r="A19" s="2374"/>
      <c r="B19" s="889" t="s">
        <v>1524</v>
      </c>
      <c r="C19" s="906">
        <v>0</v>
      </c>
      <c r="D19" s="906">
        <v>0</v>
      </c>
      <c r="E19" s="906">
        <v>0</v>
      </c>
      <c r="F19" s="780">
        <v>0</v>
      </c>
      <c r="G19" s="780">
        <v>0</v>
      </c>
      <c r="H19" s="780">
        <v>0</v>
      </c>
      <c r="I19" s="780">
        <v>0</v>
      </c>
      <c r="J19" s="780">
        <v>0</v>
      </c>
      <c r="K19" s="780">
        <v>0</v>
      </c>
      <c r="L19" s="780">
        <v>0</v>
      </c>
      <c r="M19" s="780">
        <v>0</v>
      </c>
      <c r="N19" s="780">
        <v>0</v>
      </c>
      <c r="O19" s="780">
        <v>0</v>
      </c>
      <c r="P19" s="780">
        <v>0</v>
      </c>
      <c r="Q19" s="780">
        <v>0</v>
      </c>
      <c r="R19" s="780">
        <v>0</v>
      </c>
      <c r="S19" s="780">
        <v>0</v>
      </c>
      <c r="T19" s="780">
        <v>0</v>
      </c>
      <c r="U19" s="780">
        <v>0</v>
      </c>
      <c r="V19" s="780">
        <v>0</v>
      </c>
      <c r="W19" s="780">
        <v>0</v>
      </c>
      <c r="X19" s="780">
        <v>0</v>
      </c>
      <c r="Y19" s="780">
        <v>0</v>
      </c>
      <c r="Z19" s="780">
        <v>0</v>
      </c>
      <c r="AA19" s="780">
        <v>0</v>
      </c>
      <c r="AB19" s="780">
        <v>0</v>
      </c>
      <c r="AC19" s="780">
        <v>0</v>
      </c>
      <c r="AD19" s="780">
        <v>0</v>
      </c>
      <c r="AE19" s="780">
        <v>0</v>
      </c>
      <c r="AF19" s="780">
        <v>0</v>
      </c>
      <c r="AG19" s="780">
        <v>0</v>
      </c>
      <c r="AH19" s="780">
        <v>0</v>
      </c>
      <c r="AI19" s="780">
        <v>0</v>
      </c>
      <c r="AJ19" s="780">
        <v>0</v>
      </c>
      <c r="AK19" s="780">
        <v>0</v>
      </c>
      <c r="AL19" s="780">
        <v>0</v>
      </c>
      <c r="AM19" s="780">
        <v>0</v>
      </c>
      <c r="AN19" s="780">
        <v>0</v>
      </c>
      <c r="AO19" s="780">
        <v>0</v>
      </c>
    </row>
    <row r="20" spans="1:41" ht="27" customHeight="1">
      <c r="A20" s="2364" t="s">
        <v>1661</v>
      </c>
      <c r="B20" s="889" t="s">
        <v>701</v>
      </c>
      <c r="C20" s="909">
        <f>SUM(D20:E20)</f>
        <v>27</v>
      </c>
      <c r="D20" s="909">
        <f>D21+D22+D23+D24+D25</f>
        <v>13</v>
      </c>
      <c r="E20" s="780">
        <f>E21+E22+E23+E24+E25</f>
        <v>14</v>
      </c>
      <c r="F20" s="909">
        <f>SUM(G20:H20)</f>
        <v>0</v>
      </c>
      <c r="G20" s="909">
        <f>G21+G22+G23+G24+G25</f>
        <v>0</v>
      </c>
      <c r="H20" s="780">
        <f>H21+H22+H23+H24+H25</f>
        <v>0</v>
      </c>
      <c r="I20" s="909">
        <f>SUM(J20:K20)</f>
        <v>27</v>
      </c>
      <c r="J20" s="909">
        <f>J21+J22+J23+J24+J25</f>
        <v>13</v>
      </c>
      <c r="K20" s="780">
        <f>K21+K22+K23+K24+K25</f>
        <v>14</v>
      </c>
      <c r="L20" s="780">
        <v>0</v>
      </c>
      <c r="M20" s="780">
        <v>0</v>
      </c>
      <c r="N20" s="780">
        <v>0</v>
      </c>
      <c r="O20" s="780">
        <v>0</v>
      </c>
      <c r="P20" s="780">
        <v>0</v>
      </c>
      <c r="Q20" s="780">
        <v>0</v>
      </c>
      <c r="R20" s="780">
        <v>0</v>
      </c>
      <c r="S20" s="780">
        <v>0</v>
      </c>
      <c r="T20" s="780">
        <v>0</v>
      </c>
      <c r="U20" s="780">
        <v>0</v>
      </c>
      <c r="V20" s="780">
        <v>0</v>
      </c>
      <c r="W20" s="780">
        <v>0</v>
      </c>
      <c r="X20" s="780">
        <f>SUM(X21:X25)</f>
        <v>49</v>
      </c>
      <c r="Y20" s="780">
        <f t="shared" ref="Y20:Z20" si="7">SUM(Y21:Y25)</f>
        <v>17</v>
      </c>
      <c r="Z20" s="780">
        <f t="shared" si="7"/>
        <v>32</v>
      </c>
      <c r="AA20" s="780">
        <v>0</v>
      </c>
      <c r="AB20" s="780">
        <v>0</v>
      </c>
      <c r="AC20" s="780">
        <v>0</v>
      </c>
      <c r="AD20" s="780">
        <v>0</v>
      </c>
      <c r="AE20" s="780">
        <v>0</v>
      </c>
      <c r="AF20" s="780">
        <v>0</v>
      </c>
      <c r="AG20" s="780">
        <v>0</v>
      </c>
      <c r="AH20" s="780">
        <v>0</v>
      </c>
      <c r="AI20" s="780">
        <v>0</v>
      </c>
      <c r="AJ20" s="780">
        <v>0</v>
      </c>
      <c r="AK20" s="780">
        <v>0</v>
      </c>
      <c r="AL20" s="780">
        <v>0</v>
      </c>
      <c r="AM20" s="780">
        <v>0</v>
      </c>
      <c r="AN20" s="780">
        <v>0</v>
      </c>
      <c r="AO20" s="780">
        <v>0</v>
      </c>
    </row>
    <row r="21" spans="1:41" ht="27" customHeight="1">
      <c r="A21" s="2365"/>
      <c r="B21" s="889" t="s">
        <v>1520</v>
      </c>
      <c r="C21" s="909">
        <f>F21+I21</f>
        <v>5</v>
      </c>
      <c r="D21" s="909">
        <f>G21+J21</f>
        <v>2</v>
      </c>
      <c r="E21" s="780">
        <f>H21+K21</f>
        <v>3</v>
      </c>
      <c r="F21" s="909">
        <f t="shared" ref="F21:F31" si="8">G21+H21</f>
        <v>0</v>
      </c>
      <c r="G21" s="909">
        <v>0</v>
      </c>
      <c r="H21" s="780">
        <v>0</v>
      </c>
      <c r="I21" s="909">
        <f>J21+K21</f>
        <v>5</v>
      </c>
      <c r="J21" s="909">
        <v>2</v>
      </c>
      <c r="K21" s="780">
        <v>3</v>
      </c>
      <c r="L21" s="780">
        <v>0</v>
      </c>
      <c r="M21" s="780">
        <v>0</v>
      </c>
      <c r="N21" s="780">
        <v>0</v>
      </c>
      <c r="O21" s="780">
        <v>0</v>
      </c>
      <c r="P21" s="780">
        <v>0</v>
      </c>
      <c r="Q21" s="780">
        <v>0</v>
      </c>
      <c r="R21" s="780">
        <v>0</v>
      </c>
      <c r="S21" s="780">
        <v>0</v>
      </c>
      <c r="T21" s="780">
        <v>0</v>
      </c>
      <c r="U21" s="780">
        <v>0</v>
      </c>
      <c r="V21" s="780">
        <v>0</v>
      </c>
      <c r="W21" s="780">
        <v>0</v>
      </c>
      <c r="X21" s="780">
        <f>AA21+AD21+AG21+AJ21</f>
        <v>13</v>
      </c>
      <c r="Y21" s="780">
        <f>AB21+AE21++AH21+AK21+AN21</f>
        <v>4</v>
      </c>
      <c r="Z21" s="780">
        <f>AC21+AF21+AI21+AL21+AO21</f>
        <v>9</v>
      </c>
      <c r="AA21" s="780">
        <f>AB21+AC21</f>
        <v>5</v>
      </c>
      <c r="AB21" s="780">
        <v>4</v>
      </c>
      <c r="AC21" s="780">
        <v>1</v>
      </c>
      <c r="AD21" s="780">
        <f t="shared" ref="AD21:AD25" si="9">AE21+AF21</f>
        <v>6</v>
      </c>
      <c r="AE21" s="780">
        <v>0</v>
      </c>
      <c r="AF21" s="780">
        <v>6</v>
      </c>
      <c r="AG21" s="780">
        <f t="shared" ref="AG21:AG25" si="10">AH21+AI21</f>
        <v>0</v>
      </c>
      <c r="AH21" s="780">
        <v>0</v>
      </c>
      <c r="AI21" s="780">
        <v>0</v>
      </c>
      <c r="AJ21" s="780">
        <f t="shared" ref="AJ21:AJ25" si="11">AK21+AL21</f>
        <v>2</v>
      </c>
      <c r="AK21" s="780">
        <v>0</v>
      </c>
      <c r="AL21" s="780">
        <v>2</v>
      </c>
      <c r="AM21" s="780">
        <v>0</v>
      </c>
      <c r="AN21" s="780">
        <v>0</v>
      </c>
      <c r="AO21" s="780">
        <v>0</v>
      </c>
    </row>
    <row r="22" spans="1:41" ht="27" customHeight="1">
      <c r="A22" s="2365"/>
      <c r="B22" s="889" t="s">
        <v>1521</v>
      </c>
      <c r="C22" s="909">
        <f t="shared" ref="C22:E25" si="12">F22+I22</f>
        <v>8</v>
      </c>
      <c r="D22" s="909">
        <f t="shared" si="12"/>
        <v>5</v>
      </c>
      <c r="E22" s="780">
        <f t="shared" si="12"/>
        <v>3</v>
      </c>
      <c r="F22" s="909">
        <f t="shared" si="8"/>
        <v>0</v>
      </c>
      <c r="G22" s="780">
        <v>0</v>
      </c>
      <c r="H22" s="780">
        <v>0</v>
      </c>
      <c r="I22" s="909">
        <f>J22+K22</f>
        <v>8</v>
      </c>
      <c r="J22" s="909">
        <v>5</v>
      </c>
      <c r="K22" s="780">
        <v>3</v>
      </c>
      <c r="L22" s="780">
        <v>0</v>
      </c>
      <c r="M22" s="780">
        <v>0</v>
      </c>
      <c r="N22" s="780">
        <v>0</v>
      </c>
      <c r="O22" s="780">
        <v>0</v>
      </c>
      <c r="P22" s="780">
        <v>0</v>
      </c>
      <c r="Q22" s="780">
        <v>0</v>
      </c>
      <c r="R22" s="780">
        <v>0</v>
      </c>
      <c r="S22" s="780">
        <v>0</v>
      </c>
      <c r="T22" s="780">
        <v>0</v>
      </c>
      <c r="U22" s="780">
        <v>0</v>
      </c>
      <c r="V22" s="780">
        <v>0</v>
      </c>
      <c r="W22" s="780">
        <v>0</v>
      </c>
      <c r="X22" s="780">
        <f t="shared" ref="X22:X25" si="13">Y22+Z22</f>
        <v>10</v>
      </c>
      <c r="Y22" s="780">
        <f t="shared" ref="Y22:Y25" si="14">AB22+AE22++AH22+AK22+AN22</f>
        <v>3</v>
      </c>
      <c r="Z22" s="780">
        <f t="shared" ref="Z22:Z25" si="15">AC22+AF22+AI22+AL22+AO22</f>
        <v>7</v>
      </c>
      <c r="AA22" s="780">
        <f t="shared" ref="AA22:AA25" si="16">AB22+AC22</f>
        <v>4</v>
      </c>
      <c r="AB22" s="780">
        <v>0</v>
      </c>
      <c r="AC22" s="780">
        <v>4</v>
      </c>
      <c r="AD22" s="780">
        <f t="shared" si="9"/>
        <v>6</v>
      </c>
      <c r="AE22" s="780">
        <v>3</v>
      </c>
      <c r="AF22" s="780">
        <v>3</v>
      </c>
      <c r="AG22" s="780">
        <f t="shared" si="10"/>
        <v>0</v>
      </c>
      <c r="AH22" s="780">
        <v>0</v>
      </c>
      <c r="AI22" s="780">
        <v>0</v>
      </c>
      <c r="AJ22" s="780">
        <f t="shared" si="11"/>
        <v>0</v>
      </c>
      <c r="AK22" s="780">
        <v>0</v>
      </c>
      <c r="AL22" s="780">
        <v>0</v>
      </c>
      <c r="AM22" s="780">
        <v>0</v>
      </c>
      <c r="AN22" s="780">
        <v>0</v>
      </c>
      <c r="AO22" s="780">
        <v>0</v>
      </c>
    </row>
    <row r="23" spans="1:41" ht="27" customHeight="1">
      <c r="A23" s="2365"/>
      <c r="B23" s="889" t="s">
        <v>1522</v>
      </c>
      <c r="C23" s="909">
        <f t="shared" si="12"/>
        <v>7</v>
      </c>
      <c r="D23" s="909">
        <f t="shared" si="12"/>
        <v>1</v>
      </c>
      <c r="E23" s="780">
        <f t="shared" si="12"/>
        <v>6</v>
      </c>
      <c r="F23" s="909">
        <f t="shared" si="8"/>
        <v>0</v>
      </c>
      <c r="G23" s="780">
        <v>0</v>
      </c>
      <c r="H23" s="780">
        <v>0</v>
      </c>
      <c r="I23" s="909">
        <f>J23+K23</f>
        <v>7</v>
      </c>
      <c r="J23" s="909">
        <v>1</v>
      </c>
      <c r="K23" s="780">
        <v>6</v>
      </c>
      <c r="L23" s="780">
        <v>0</v>
      </c>
      <c r="M23" s="780">
        <v>0</v>
      </c>
      <c r="N23" s="780">
        <v>0</v>
      </c>
      <c r="O23" s="780">
        <v>0</v>
      </c>
      <c r="P23" s="780">
        <v>0</v>
      </c>
      <c r="Q23" s="780">
        <v>0</v>
      </c>
      <c r="R23" s="780">
        <v>0</v>
      </c>
      <c r="S23" s="780">
        <v>0</v>
      </c>
      <c r="T23" s="780">
        <v>0</v>
      </c>
      <c r="U23" s="780">
        <v>0</v>
      </c>
      <c r="V23" s="780">
        <v>0</v>
      </c>
      <c r="W23" s="780">
        <v>0</v>
      </c>
      <c r="X23" s="780">
        <f t="shared" si="13"/>
        <v>12</v>
      </c>
      <c r="Y23" s="780">
        <f t="shared" si="14"/>
        <v>0</v>
      </c>
      <c r="Z23" s="780">
        <f t="shared" si="15"/>
        <v>12</v>
      </c>
      <c r="AA23" s="780">
        <f t="shared" si="16"/>
        <v>3</v>
      </c>
      <c r="AB23" s="780">
        <v>0</v>
      </c>
      <c r="AC23" s="780">
        <v>3</v>
      </c>
      <c r="AD23" s="780">
        <f t="shared" si="9"/>
        <v>9</v>
      </c>
      <c r="AE23" s="780">
        <v>0</v>
      </c>
      <c r="AF23" s="780">
        <v>9</v>
      </c>
      <c r="AG23" s="780">
        <f t="shared" si="10"/>
        <v>0</v>
      </c>
      <c r="AH23" s="780">
        <v>0</v>
      </c>
      <c r="AI23" s="780">
        <v>0</v>
      </c>
      <c r="AJ23" s="780">
        <f t="shared" si="11"/>
        <v>0</v>
      </c>
      <c r="AK23" s="780">
        <v>0</v>
      </c>
      <c r="AL23" s="780">
        <v>0</v>
      </c>
      <c r="AM23" s="780">
        <v>0</v>
      </c>
      <c r="AN23" s="780">
        <v>0</v>
      </c>
      <c r="AO23" s="780">
        <v>0</v>
      </c>
    </row>
    <row r="24" spans="1:41" ht="27" customHeight="1">
      <c r="A24" s="2365"/>
      <c r="B24" s="889" t="s">
        <v>1523</v>
      </c>
      <c r="C24" s="909">
        <f t="shared" si="12"/>
        <v>3</v>
      </c>
      <c r="D24" s="909">
        <f t="shared" si="12"/>
        <v>2</v>
      </c>
      <c r="E24" s="780">
        <f t="shared" si="12"/>
        <v>1</v>
      </c>
      <c r="F24" s="909">
        <f t="shared" si="8"/>
        <v>0</v>
      </c>
      <c r="G24" s="780">
        <v>0</v>
      </c>
      <c r="H24" s="780">
        <v>0</v>
      </c>
      <c r="I24" s="909">
        <f>J24+K24</f>
        <v>3</v>
      </c>
      <c r="J24" s="909">
        <v>2</v>
      </c>
      <c r="K24" s="780">
        <v>1</v>
      </c>
      <c r="L24" s="780">
        <v>0</v>
      </c>
      <c r="M24" s="780">
        <v>0</v>
      </c>
      <c r="N24" s="780">
        <v>0</v>
      </c>
      <c r="O24" s="780">
        <v>0</v>
      </c>
      <c r="P24" s="780">
        <v>0</v>
      </c>
      <c r="Q24" s="780">
        <v>0</v>
      </c>
      <c r="R24" s="780">
        <v>0</v>
      </c>
      <c r="S24" s="780">
        <v>0</v>
      </c>
      <c r="T24" s="780">
        <v>0</v>
      </c>
      <c r="U24" s="780">
        <v>0</v>
      </c>
      <c r="V24" s="780">
        <v>0</v>
      </c>
      <c r="W24" s="780">
        <v>0</v>
      </c>
      <c r="X24" s="780">
        <f t="shared" si="13"/>
        <v>10</v>
      </c>
      <c r="Y24" s="780">
        <f t="shared" si="14"/>
        <v>7</v>
      </c>
      <c r="Z24" s="780">
        <f t="shared" si="15"/>
        <v>3</v>
      </c>
      <c r="AA24" s="780">
        <f t="shared" si="16"/>
        <v>4</v>
      </c>
      <c r="AB24" s="780">
        <v>2</v>
      </c>
      <c r="AC24" s="780">
        <v>2</v>
      </c>
      <c r="AD24" s="780">
        <f t="shared" si="9"/>
        <v>6</v>
      </c>
      <c r="AE24" s="780">
        <v>5</v>
      </c>
      <c r="AF24" s="780">
        <v>1</v>
      </c>
      <c r="AG24" s="780">
        <f t="shared" si="10"/>
        <v>0</v>
      </c>
      <c r="AH24" s="780">
        <v>0</v>
      </c>
      <c r="AI24" s="780">
        <v>0</v>
      </c>
      <c r="AJ24" s="780">
        <f t="shared" si="11"/>
        <v>0</v>
      </c>
      <c r="AK24" s="780">
        <v>0</v>
      </c>
      <c r="AL24" s="780">
        <v>0</v>
      </c>
      <c r="AM24" s="780">
        <v>0</v>
      </c>
      <c r="AN24" s="780">
        <v>0</v>
      </c>
      <c r="AO24" s="780">
        <v>0</v>
      </c>
    </row>
    <row r="25" spans="1:41" ht="27" customHeight="1" thickBot="1">
      <c r="A25" s="2366"/>
      <c r="B25" s="889" t="s">
        <v>1524</v>
      </c>
      <c r="C25" s="909">
        <f t="shared" si="12"/>
        <v>4</v>
      </c>
      <c r="D25" s="909">
        <f t="shared" si="12"/>
        <v>3</v>
      </c>
      <c r="E25" s="780">
        <f t="shared" si="12"/>
        <v>1</v>
      </c>
      <c r="F25" s="909">
        <f t="shared" si="8"/>
        <v>0</v>
      </c>
      <c r="G25" s="780">
        <v>0</v>
      </c>
      <c r="H25" s="780">
        <v>0</v>
      </c>
      <c r="I25" s="909">
        <f>J25+K25</f>
        <v>4</v>
      </c>
      <c r="J25" s="909">
        <v>3</v>
      </c>
      <c r="K25" s="780">
        <v>1</v>
      </c>
      <c r="L25" s="771">
        <v>0</v>
      </c>
      <c r="M25" s="771">
        <v>0</v>
      </c>
      <c r="N25" s="771">
        <v>0</v>
      </c>
      <c r="O25" s="771">
        <v>0</v>
      </c>
      <c r="P25" s="771">
        <v>0</v>
      </c>
      <c r="Q25" s="771">
        <v>0</v>
      </c>
      <c r="R25" s="771">
        <v>0</v>
      </c>
      <c r="S25" s="771">
        <v>0</v>
      </c>
      <c r="T25" s="771">
        <v>0</v>
      </c>
      <c r="U25" s="771">
        <v>0</v>
      </c>
      <c r="V25" s="771">
        <v>0</v>
      </c>
      <c r="W25" s="771">
        <v>0</v>
      </c>
      <c r="X25" s="780">
        <f t="shared" si="13"/>
        <v>4</v>
      </c>
      <c r="Y25" s="780">
        <f t="shared" si="14"/>
        <v>3</v>
      </c>
      <c r="Z25" s="780">
        <f t="shared" si="15"/>
        <v>1</v>
      </c>
      <c r="AA25" s="780">
        <f t="shared" si="16"/>
        <v>2</v>
      </c>
      <c r="AB25" s="780">
        <v>2</v>
      </c>
      <c r="AC25" s="780">
        <v>0</v>
      </c>
      <c r="AD25" s="780">
        <f t="shared" si="9"/>
        <v>2</v>
      </c>
      <c r="AE25" s="780">
        <v>1</v>
      </c>
      <c r="AF25" s="780">
        <v>1</v>
      </c>
      <c r="AG25" s="780">
        <f t="shared" si="10"/>
        <v>0</v>
      </c>
      <c r="AH25" s="780">
        <v>0</v>
      </c>
      <c r="AI25" s="780">
        <v>0</v>
      </c>
      <c r="AJ25" s="780">
        <f t="shared" si="11"/>
        <v>0</v>
      </c>
      <c r="AK25" s="780">
        <v>0</v>
      </c>
      <c r="AL25" s="780">
        <v>0</v>
      </c>
      <c r="AM25" s="771">
        <v>0</v>
      </c>
      <c r="AN25" s="771">
        <v>0</v>
      </c>
      <c r="AO25" s="771">
        <v>0</v>
      </c>
    </row>
    <row r="26" spans="1:41" ht="27" customHeight="1">
      <c r="A26" s="2375" t="s">
        <v>1662</v>
      </c>
      <c r="B26" s="779" t="s">
        <v>1291</v>
      </c>
      <c r="C26" s="909">
        <f>F26+I26+L26</f>
        <v>45</v>
      </c>
      <c r="D26" s="909">
        <f>SUM(D27:D31)</f>
        <v>17</v>
      </c>
      <c r="E26" s="909">
        <f>SUM(E27:E31)</f>
        <v>27</v>
      </c>
      <c r="F26" s="909">
        <f t="shared" si="8"/>
        <v>1</v>
      </c>
      <c r="G26" s="909">
        <f t="shared" ref="G26:N26" si="17">G27+G28+G29+G30+G31</f>
        <v>1</v>
      </c>
      <c r="H26" s="909">
        <f t="shared" si="17"/>
        <v>0</v>
      </c>
      <c r="I26" s="909">
        <f t="shared" si="17"/>
        <v>43</v>
      </c>
      <c r="J26" s="909">
        <f t="shared" si="17"/>
        <v>16</v>
      </c>
      <c r="K26" s="909">
        <f t="shared" si="17"/>
        <v>27</v>
      </c>
      <c r="L26" s="909">
        <f t="shared" si="17"/>
        <v>1</v>
      </c>
      <c r="M26" s="909">
        <f t="shared" si="17"/>
        <v>0</v>
      </c>
      <c r="N26" s="910">
        <f t="shared" si="17"/>
        <v>1</v>
      </c>
      <c r="O26" s="780">
        <v>0</v>
      </c>
      <c r="P26" s="780">
        <v>0</v>
      </c>
      <c r="Q26" s="780">
        <v>0</v>
      </c>
      <c r="R26" s="780">
        <v>0</v>
      </c>
      <c r="S26" s="780">
        <v>0</v>
      </c>
      <c r="T26" s="780">
        <v>0</v>
      </c>
      <c r="U26" s="780">
        <v>0</v>
      </c>
      <c r="V26" s="780">
        <v>0</v>
      </c>
      <c r="W26" s="780">
        <v>0</v>
      </c>
      <c r="X26" s="780">
        <f>SUM(X27:X31)</f>
        <v>115</v>
      </c>
      <c r="Y26" s="780">
        <f t="shared" ref="Y26:Z26" si="18">SUM(Y27:Y31)</f>
        <v>50</v>
      </c>
      <c r="Z26" s="780">
        <f t="shared" si="18"/>
        <v>65</v>
      </c>
      <c r="AA26" s="780">
        <v>0</v>
      </c>
      <c r="AB26" s="780">
        <v>0</v>
      </c>
      <c r="AC26" s="780">
        <v>0</v>
      </c>
      <c r="AD26" s="780">
        <v>0</v>
      </c>
      <c r="AE26" s="780">
        <v>0</v>
      </c>
      <c r="AF26" s="780">
        <v>0</v>
      </c>
      <c r="AG26" s="780">
        <v>0</v>
      </c>
      <c r="AH26" s="780">
        <v>0</v>
      </c>
      <c r="AI26" s="780">
        <v>0</v>
      </c>
      <c r="AJ26" s="780">
        <v>0</v>
      </c>
      <c r="AK26" s="780">
        <v>0</v>
      </c>
      <c r="AL26" s="780">
        <v>0</v>
      </c>
      <c r="AM26" s="780">
        <v>0</v>
      </c>
      <c r="AN26" s="780">
        <v>0</v>
      </c>
      <c r="AO26" s="769">
        <v>0</v>
      </c>
    </row>
    <row r="27" spans="1:41" ht="27" customHeight="1">
      <c r="A27" s="2365"/>
      <c r="B27" s="902" t="s">
        <v>1520</v>
      </c>
      <c r="C27" s="909">
        <f t="shared" ref="C27:E31" si="19">F27+I27</f>
        <v>6</v>
      </c>
      <c r="D27" s="909">
        <f>G27+J27</f>
        <v>3</v>
      </c>
      <c r="E27" s="909">
        <f>K27+L27</f>
        <v>3</v>
      </c>
      <c r="F27" s="909">
        <f t="shared" si="8"/>
        <v>0</v>
      </c>
      <c r="G27" s="909">
        <v>0</v>
      </c>
      <c r="H27" s="909">
        <v>0</v>
      </c>
      <c r="I27" s="909">
        <f>J27+K27</f>
        <v>6</v>
      </c>
      <c r="J27" s="909">
        <v>3</v>
      </c>
      <c r="K27" s="909">
        <v>3</v>
      </c>
      <c r="L27" s="909">
        <f t="shared" ref="L27:L31" si="20">M27+N27</f>
        <v>0</v>
      </c>
      <c r="M27" s="909">
        <v>0</v>
      </c>
      <c r="N27" s="909">
        <v>0</v>
      </c>
      <c r="O27" s="780">
        <v>0</v>
      </c>
      <c r="P27" s="780">
        <v>0</v>
      </c>
      <c r="Q27" s="780">
        <v>0</v>
      </c>
      <c r="R27" s="780">
        <v>0</v>
      </c>
      <c r="S27" s="780">
        <v>0</v>
      </c>
      <c r="T27" s="780">
        <v>0</v>
      </c>
      <c r="U27" s="780">
        <v>0</v>
      </c>
      <c r="V27" s="780">
        <v>0</v>
      </c>
      <c r="W27" s="780">
        <v>0</v>
      </c>
      <c r="X27" s="780">
        <f>Y27+Z27</f>
        <v>19</v>
      </c>
      <c r="Y27" s="780">
        <f>AB27+AE27++AH27+AK27+AN27</f>
        <v>11</v>
      </c>
      <c r="Z27" s="780">
        <f>AC27+AF27+AI27+AL27+AO27</f>
        <v>8</v>
      </c>
      <c r="AA27" s="780">
        <f>AB27+AC27</f>
        <v>11</v>
      </c>
      <c r="AB27" s="780">
        <v>6</v>
      </c>
      <c r="AC27" s="780">
        <v>5</v>
      </c>
      <c r="AD27" s="780">
        <f>AE27+AF27</f>
        <v>7</v>
      </c>
      <c r="AE27" s="780">
        <v>4</v>
      </c>
      <c r="AF27" s="780">
        <v>3</v>
      </c>
      <c r="AG27" s="780">
        <f>AH27+AI27</f>
        <v>0</v>
      </c>
      <c r="AH27" s="780">
        <v>0</v>
      </c>
      <c r="AI27" s="780">
        <v>0</v>
      </c>
      <c r="AJ27" s="780">
        <f>AK27+AL27</f>
        <v>1</v>
      </c>
      <c r="AK27" s="780">
        <v>1</v>
      </c>
      <c r="AL27" s="780">
        <v>0</v>
      </c>
      <c r="AM27" s="780">
        <v>0</v>
      </c>
      <c r="AN27" s="780">
        <v>0</v>
      </c>
      <c r="AO27" s="769">
        <v>0</v>
      </c>
    </row>
    <row r="28" spans="1:41" ht="27" customHeight="1">
      <c r="A28" s="2365"/>
      <c r="B28" s="889" t="s">
        <v>1521</v>
      </c>
      <c r="C28" s="909">
        <f t="shared" si="19"/>
        <v>16</v>
      </c>
      <c r="D28" s="909">
        <f>G28+J28</f>
        <v>3</v>
      </c>
      <c r="E28" s="909">
        <f t="shared" si="19"/>
        <v>13</v>
      </c>
      <c r="F28" s="909">
        <f t="shared" si="8"/>
        <v>1</v>
      </c>
      <c r="G28" s="909">
        <v>1</v>
      </c>
      <c r="H28" s="909">
        <v>0</v>
      </c>
      <c r="I28" s="909">
        <f>J28+K28</f>
        <v>15</v>
      </c>
      <c r="J28" s="909">
        <v>2</v>
      </c>
      <c r="K28" s="780">
        <v>13</v>
      </c>
      <c r="L28" s="909">
        <f t="shared" si="20"/>
        <v>1</v>
      </c>
      <c r="M28" s="909">
        <v>0</v>
      </c>
      <c r="N28" s="909">
        <v>1</v>
      </c>
      <c r="O28" s="780">
        <v>0</v>
      </c>
      <c r="P28" s="780">
        <v>0</v>
      </c>
      <c r="Q28" s="780">
        <v>0</v>
      </c>
      <c r="R28" s="780">
        <v>0</v>
      </c>
      <c r="S28" s="780">
        <v>0</v>
      </c>
      <c r="T28" s="780">
        <v>0</v>
      </c>
      <c r="U28" s="780">
        <v>0</v>
      </c>
      <c r="V28" s="780">
        <v>0</v>
      </c>
      <c r="W28" s="780">
        <v>0</v>
      </c>
      <c r="X28" s="780">
        <f t="shared" ref="X28:X31" si="21">Y28+Z28</f>
        <v>46</v>
      </c>
      <c r="Y28" s="780">
        <f t="shared" ref="Y28:Y31" si="22">AB28+AE28++AH28+AK28+AN28</f>
        <v>9</v>
      </c>
      <c r="Z28" s="780">
        <f t="shared" ref="Z28:Z31" si="23">AC28+AF28+AI28+AL28+AO28</f>
        <v>37</v>
      </c>
      <c r="AA28" s="780">
        <f t="shared" ref="AA28:AA31" si="24">AB28+AC28</f>
        <v>29</v>
      </c>
      <c r="AB28" s="780">
        <v>6</v>
      </c>
      <c r="AC28" s="780">
        <v>23</v>
      </c>
      <c r="AD28" s="780">
        <f t="shared" ref="AD28:AD31" si="25">AE28+AF28</f>
        <v>17</v>
      </c>
      <c r="AE28" s="780">
        <v>3</v>
      </c>
      <c r="AF28" s="780">
        <v>14</v>
      </c>
      <c r="AG28" s="780">
        <f t="shared" ref="AG28:AG31" si="26">AH28+AI28</f>
        <v>0</v>
      </c>
      <c r="AH28" s="780">
        <v>0</v>
      </c>
      <c r="AI28" s="780">
        <v>0</v>
      </c>
      <c r="AJ28" s="780">
        <f t="shared" ref="AJ28:AJ31" si="27">AK28+AL28</f>
        <v>0</v>
      </c>
      <c r="AK28" s="780">
        <v>0</v>
      </c>
      <c r="AL28" s="780">
        <v>0</v>
      </c>
      <c r="AM28" s="780">
        <v>0</v>
      </c>
      <c r="AN28" s="780">
        <v>0</v>
      </c>
      <c r="AO28" s="769">
        <v>0</v>
      </c>
    </row>
    <row r="29" spans="1:41" ht="27" customHeight="1">
      <c r="A29" s="2365"/>
      <c r="B29" s="889" t="s">
        <v>1522</v>
      </c>
      <c r="C29" s="909">
        <f t="shared" si="19"/>
        <v>9</v>
      </c>
      <c r="D29" s="909">
        <f>G29+J29</f>
        <v>4</v>
      </c>
      <c r="E29" s="909">
        <f t="shared" si="19"/>
        <v>5</v>
      </c>
      <c r="F29" s="909">
        <f t="shared" si="8"/>
        <v>0</v>
      </c>
      <c r="G29" s="909">
        <v>0</v>
      </c>
      <c r="H29" s="909">
        <v>0</v>
      </c>
      <c r="I29" s="909">
        <f>J29+K29</f>
        <v>9</v>
      </c>
      <c r="J29" s="909">
        <v>4</v>
      </c>
      <c r="K29" s="780">
        <v>5</v>
      </c>
      <c r="L29" s="909">
        <f t="shared" si="20"/>
        <v>0</v>
      </c>
      <c r="M29" s="909">
        <v>0</v>
      </c>
      <c r="N29" s="909">
        <v>0</v>
      </c>
      <c r="O29" s="780">
        <v>0</v>
      </c>
      <c r="P29" s="780">
        <v>0</v>
      </c>
      <c r="Q29" s="780">
        <v>0</v>
      </c>
      <c r="R29" s="780">
        <v>0</v>
      </c>
      <c r="S29" s="780">
        <v>0</v>
      </c>
      <c r="T29" s="780">
        <v>0</v>
      </c>
      <c r="U29" s="780">
        <v>0</v>
      </c>
      <c r="V29" s="780">
        <v>0</v>
      </c>
      <c r="W29" s="780">
        <v>0</v>
      </c>
      <c r="X29" s="780">
        <f t="shared" si="21"/>
        <v>23</v>
      </c>
      <c r="Y29" s="780">
        <f t="shared" si="22"/>
        <v>13</v>
      </c>
      <c r="Z29" s="780">
        <f t="shared" si="23"/>
        <v>10</v>
      </c>
      <c r="AA29" s="780">
        <f t="shared" si="24"/>
        <v>17</v>
      </c>
      <c r="AB29" s="780">
        <v>9</v>
      </c>
      <c r="AC29" s="780">
        <v>8</v>
      </c>
      <c r="AD29" s="780">
        <f t="shared" si="25"/>
        <v>6</v>
      </c>
      <c r="AE29" s="780">
        <v>4</v>
      </c>
      <c r="AF29" s="780">
        <v>2</v>
      </c>
      <c r="AG29" s="780">
        <f t="shared" si="26"/>
        <v>0</v>
      </c>
      <c r="AH29" s="780">
        <v>0</v>
      </c>
      <c r="AI29" s="780">
        <v>0</v>
      </c>
      <c r="AJ29" s="780">
        <v>0</v>
      </c>
      <c r="AK29" s="780">
        <v>0</v>
      </c>
      <c r="AL29" s="780">
        <v>0</v>
      </c>
      <c r="AM29" s="780">
        <v>0</v>
      </c>
      <c r="AN29" s="780">
        <v>0</v>
      </c>
      <c r="AO29" s="769">
        <v>0</v>
      </c>
    </row>
    <row r="30" spans="1:41" ht="27" customHeight="1">
      <c r="A30" s="2365"/>
      <c r="B30" s="889" t="s">
        <v>1523</v>
      </c>
      <c r="C30" s="909">
        <f t="shared" si="19"/>
        <v>10</v>
      </c>
      <c r="D30" s="909">
        <f t="shared" si="19"/>
        <v>6</v>
      </c>
      <c r="E30" s="909">
        <f t="shared" si="19"/>
        <v>4</v>
      </c>
      <c r="F30" s="909">
        <f t="shared" si="8"/>
        <v>0</v>
      </c>
      <c r="G30" s="909">
        <v>0</v>
      </c>
      <c r="H30" s="909">
        <v>0</v>
      </c>
      <c r="I30" s="909">
        <f>J30+K30</f>
        <v>10</v>
      </c>
      <c r="J30" s="909">
        <v>6</v>
      </c>
      <c r="K30" s="780">
        <v>4</v>
      </c>
      <c r="L30" s="909">
        <f t="shared" si="20"/>
        <v>0</v>
      </c>
      <c r="M30" s="909">
        <v>0</v>
      </c>
      <c r="N30" s="909">
        <v>0</v>
      </c>
      <c r="O30" s="780">
        <v>0</v>
      </c>
      <c r="P30" s="780">
        <v>0</v>
      </c>
      <c r="Q30" s="780">
        <v>0</v>
      </c>
      <c r="R30" s="780">
        <v>0</v>
      </c>
      <c r="S30" s="780">
        <v>0</v>
      </c>
      <c r="T30" s="780">
        <v>0</v>
      </c>
      <c r="U30" s="780">
        <v>0</v>
      </c>
      <c r="V30" s="780">
        <v>0</v>
      </c>
      <c r="W30" s="780">
        <v>0</v>
      </c>
      <c r="X30" s="780">
        <f t="shared" si="21"/>
        <v>16</v>
      </c>
      <c r="Y30" s="780">
        <f t="shared" si="22"/>
        <v>13</v>
      </c>
      <c r="Z30" s="780">
        <f t="shared" si="23"/>
        <v>3</v>
      </c>
      <c r="AA30" s="780">
        <f t="shared" si="24"/>
        <v>9</v>
      </c>
      <c r="AB30" s="780">
        <v>8</v>
      </c>
      <c r="AC30" s="780">
        <v>1</v>
      </c>
      <c r="AD30" s="780">
        <f t="shared" si="25"/>
        <v>7</v>
      </c>
      <c r="AE30" s="780">
        <v>5</v>
      </c>
      <c r="AF30" s="780">
        <v>2</v>
      </c>
      <c r="AG30" s="780">
        <f t="shared" si="26"/>
        <v>0</v>
      </c>
      <c r="AH30" s="780">
        <v>0</v>
      </c>
      <c r="AI30" s="780">
        <v>0</v>
      </c>
      <c r="AJ30" s="780">
        <v>0</v>
      </c>
      <c r="AK30" s="780">
        <v>0</v>
      </c>
      <c r="AL30" s="780">
        <v>0</v>
      </c>
      <c r="AM30" s="780">
        <v>0</v>
      </c>
      <c r="AN30" s="780">
        <v>0</v>
      </c>
      <c r="AO30" s="769">
        <v>0</v>
      </c>
    </row>
    <row r="31" spans="1:41" ht="27" customHeight="1" thickBot="1">
      <c r="A31" s="2366"/>
      <c r="B31" s="911" t="s">
        <v>1524</v>
      </c>
      <c r="C31" s="909">
        <f t="shared" si="19"/>
        <v>3</v>
      </c>
      <c r="D31" s="909">
        <f t="shared" si="19"/>
        <v>1</v>
      </c>
      <c r="E31" s="909">
        <f t="shared" si="19"/>
        <v>2</v>
      </c>
      <c r="F31" s="909">
        <f t="shared" si="8"/>
        <v>0</v>
      </c>
      <c r="G31" s="909">
        <v>0</v>
      </c>
      <c r="H31" s="909">
        <v>0</v>
      </c>
      <c r="I31" s="909">
        <f>J31+K31</f>
        <v>3</v>
      </c>
      <c r="J31" s="909">
        <v>1</v>
      </c>
      <c r="K31" s="780">
        <v>2</v>
      </c>
      <c r="L31" s="909">
        <f t="shared" si="20"/>
        <v>0</v>
      </c>
      <c r="M31" s="909">
        <v>0</v>
      </c>
      <c r="N31" s="909">
        <v>0</v>
      </c>
      <c r="O31" s="909">
        <v>0</v>
      </c>
      <c r="P31" s="909">
        <v>0</v>
      </c>
      <c r="Q31" s="909">
        <v>0</v>
      </c>
      <c r="R31" s="909">
        <v>0</v>
      </c>
      <c r="S31" s="909">
        <v>0</v>
      </c>
      <c r="T31" s="909">
        <v>0</v>
      </c>
      <c r="U31" s="909">
        <v>0</v>
      </c>
      <c r="V31" s="909">
        <v>0</v>
      </c>
      <c r="W31" s="909">
        <v>0</v>
      </c>
      <c r="X31" s="780">
        <f t="shared" si="21"/>
        <v>11</v>
      </c>
      <c r="Y31" s="780">
        <f t="shared" si="22"/>
        <v>4</v>
      </c>
      <c r="Z31" s="780">
        <f t="shared" si="23"/>
        <v>7</v>
      </c>
      <c r="AA31" s="780">
        <f t="shared" si="24"/>
        <v>8</v>
      </c>
      <c r="AB31" s="780">
        <v>4</v>
      </c>
      <c r="AC31" s="780">
        <v>4</v>
      </c>
      <c r="AD31" s="780">
        <f t="shared" si="25"/>
        <v>3</v>
      </c>
      <c r="AE31" s="780">
        <v>0</v>
      </c>
      <c r="AF31" s="780">
        <v>3</v>
      </c>
      <c r="AG31" s="780">
        <f t="shared" si="26"/>
        <v>0</v>
      </c>
      <c r="AH31" s="780">
        <v>0</v>
      </c>
      <c r="AI31" s="780">
        <v>0</v>
      </c>
      <c r="AJ31" s="780">
        <f t="shared" si="27"/>
        <v>0</v>
      </c>
      <c r="AK31" s="780">
        <v>0</v>
      </c>
      <c r="AL31" s="780">
        <v>0</v>
      </c>
      <c r="AM31" s="771">
        <v>0</v>
      </c>
      <c r="AN31" s="771">
        <v>0</v>
      </c>
      <c r="AO31" s="912">
        <v>0</v>
      </c>
    </row>
    <row r="32" spans="1:41" ht="27" customHeight="1">
      <c r="A32" s="2364" t="s">
        <v>1663</v>
      </c>
      <c r="B32" s="779" t="s">
        <v>701</v>
      </c>
      <c r="C32" s="906">
        <v>6</v>
      </c>
      <c r="D32" s="906">
        <v>3</v>
      </c>
      <c r="E32" s="906">
        <v>3</v>
      </c>
      <c r="F32" s="906">
        <v>0</v>
      </c>
      <c r="G32" s="906">
        <v>0</v>
      </c>
      <c r="H32" s="906">
        <v>0</v>
      </c>
      <c r="I32" s="906">
        <v>6</v>
      </c>
      <c r="J32" s="906">
        <v>3</v>
      </c>
      <c r="K32" s="906">
        <v>3</v>
      </c>
      <c r="L32" s="906">
        <v>2</v>
      </c>
      <c r="M32" s="906">
        <v>0</v>
      </c>
      <c r="N32" s="906">
        <v>2</v>
      </c>
      <c r="O32" s="906">
        <v>0</v>
      </c>
      <c r="P32" s="906">
        <v>0</v>
      </c>
      <c r="Q32" s="906">
        <v>0</v>
      </c>
      <c r="R32" s="906">
        <v>0</v>
      </c>
      <c r="S32" s="906">
        <v>0</v>
      </c>
      <c r="T32" s="906">
        <v>0</v>
      </c>
      <c r="U32" s="906">
        <v>0</v>
      </c>
      <c r="V32" s="906">
        <v>0</v>
      </c>
      <c r="W32" s="906">
        <v>0</v>
      </c>
      <c r="X32" s="906">
        <v>6</v>
      </c>
      <c r="Y32" s="906">
        <v>3</v>
      </c>
      <c r="Z32" s="906">
        <v>3</v>
      </c>
      <c r="AA32" s="906">
        <v>1</v>
      </c>
      <c r="AB32" s="906">
        <v>0</v>
      </c>
      <c r="AC32" s="906">
        <v>1</v>
      </c>
      <c r="AD32" s="906">
        <v>5</v>
      </c>
      <c r="AE32" s="906">
        <v>3</v>
      </c>
      <c r="AF32" s="906">
        <v>2</v>
      </c>
      <c r="AG32" s="906">
        <v>0</v>
      </c>
      <c r="AH32" s="906">
        <v>0</v>
      </c>
      <c r="AI32" s="906">
        <v>0</v>
      </c>
      <c r="AJ32" s="906">
        <v>2</v>
      </c>
      <c r="AK32" s="906">
        <v>1</v>
      </c>
      <c r="AL32" s="906">
        <v>1</v>
      </c>
      <c r="AM32" s="906">
        <v>0</v>
      </c>
      <c r="AN32" s="906">
        <v>0</v>
      </c>
      <c r="AO32" s="906">
        <v>0</v>
      </c>
    </row>
    <row r="33" spans="1:41" ht="27" customHeight="1">
      <c r="A33" s="2365"/>
      <c r="B33" s="902" t="s">
        <v>1520</v>
      </c>
      <c r="C33" s="906">
        <v>0</v>
      </c>
      <c r="D33" s="906">
        <v>0</v>
      </c>
      <c r="E33" s="906">
        <v>0</v>
      </c>
      <c r="F33" s="906">
        <v>0</v>
      </c>
      <c r="G33" s="906">
        <v>0</v>
      </c>
      <c r="H33" s="906">
        <v>0</v>
      </c>
      <c r="I33" s="906">
        <v>0</v>
      </c>
      <c r="J33" s="906">
        <v>0</v>
      </c>
      <c r="K33" s="906">
        <v>0</v>
      </c>
      <c r="L33" s="906">
        <v>0</v>
      </c>
      <c r="M33" s="906">
        <v>0</v>
      </c>
      <c r="N33" s="906">
        <v>0</v>
      </c>
      <c r="O33" s="906">
        <v>0</v>
      </c>
      <c r="P33" s="906">
        <v>0</v>
      </c>
      <c r="Q33" s="906">
        <v>0</v>
      </c>
      <c r="R33" s="906">
        <v>0</v>
      </c>
      <c r="S33" s="906">
        <v>0</v>
      </c>
      <c r="T33" s="906">
        <v>0</v>
      </c>
      <c r="U33" s="906">
        <v>0</v>
      </c>
      <c r="V33" s="906">
        <v>0</v>
      </c>
      <c r="W33" s="906">
        <v>0</v>
      </c>
      <c r="X33" s="906">
        <v>0</v>
      </c>
      <c r="Y33" s="906">
        <v>0</v>
      </c>
      <c r="Z33" s="906">
        <v>0</v>
      </c>
      <c r="AA33" s="906">
        <v>0</v>
      </c>
      <c r="AB33" s="906">
        <v>0</v>
      </c>
      <c r="AC33" s="906">
        <v>0</v>
      </c>
      <c r="AD33" s="906">
        <v>0</v>
      </c>
      <c r="AE33" s="906">
        <v>0</v>
      </c>
      <c r="AF33" s="906">
        <v>0</v>
      </c>
      <c r="AG33" s="906">
        <v>0</v>
      </c>
      <c r="AH33" s="906">
        <v>0</v>
      </c>
      <c r="AI33" s="906">
        <v>0</v>
      </c>
      <c r="AJ33" s="906">
        <v>0</v>
      </c>
      <c r="AK33" s="906">
        <v>0</v>
      </c>
      <c r="AL33" s="906">
        <v>0</v>
      </c>
      <c r="AM33" s="906">
        <v>0</v>
      </c>
      <c r="AN33" s="906">
        <v>0</v>
      </c>
      <c r="AO33" s="906">
        <v>0</v>
      </c>
    </row>
    <row r="34" spans="1:41" ht="27" customHeight="1">
      <c r="A34" s="2365"/>
      <c r="B34" s="889" t="s">
        <v>1521</v>
      </c>
      <c r="C34" s="906">
        <v>1</v>
      </c>
      <c r="D34" s="906">
        <v>1</v>
      </c>
      <c r="E34" s="906">
        <v>0</v>
      </c>
      <c r="F34" s="906">
        <v>0</v>
      </c>
      <c r="G34" s="906">
        <v>0</v>
      </c>
      <c r="H34" s="906">
        <v>0</v>
      </c>
      <c r="I34" s="906">
        <v>1</v>
      </c>
      <c r="J34" s="906">
        <v>1</v>
      </c>
      <c r="K34" s="906">
        <v>0</v>
      </c>
      <c r="L34" s="906">
        <v>0</v>
      </c>
      <c r="M34" s="906">
        <v>0</v>
      </c>
      <c r="N34" s="906">
        <v>0</v>
      </c>
      <c r="O34" s="906">
        <v>0</v>
      </c>
      <c r="P34" s="906">
        <v>0</v>
      </c>
      <c r="Q34" s="906">
        <v>0</v>
      </c>
      <c r="R34" s="906">
        <v>0</v>
      </c>
      <c r="S34" s="906">
        <v>0</v>
      </c>
      <c r="T34" s="906">
        <v>0</v>
      </c>
      <c r="U34" s="906">
        <v>0</v>
      </c>
      <c r="V34" s="906">
        <v>0</v>
      </c>
      <c r="W34" s="906">
        <v>0</v>
      </c>
      <c r="X34" s="906">
        <v>1</v>
      </c>
      <c r="Y34" s="906">
        <v>1</v>
      </c>
      <c r="Z34" s="906">
        <v>0</v>
      </c>
      <c r="AA34" s="906">
        <v>0</v>
      </c>
      <c r="AB34" s="906">
        <v>0</v>
      </c>
      <c r="AC34" s="906">
        <v>0</v>
      </c>
      <c r="AD34" s="906">
        <v>1</v>
      </c>
      <c r="AE34" s="906">
        <v>1</v>
      </c>
      <c r="AF34" s="906">
        <v>0</v>
      </c>
      <c r="AG34" s="906">
        <v>0</v>
      </c>
      <c r="AH34" s="906">
        <v>0</v>
      </c>
      <c r="AI34" s="906">
        <v>0</v>
      </c>
      <c r="AJ34" s="906">
        <v>1</v>
      </c>
      <c r="AK34" s="906">
        <v>1</v>
      </c>
      <c r="AL34" s="906">
        <v>0</v>
      </c>
      <c r="AM34" s="906">
        <v>0</v>
      </c>
      <c r="AN34" s="906">
        <v>0</v>
      </c>
      <c r="AO34" s="906">
        <v>0</v>
      </c>
    </row>
    <row r="35" spans="1:41" ht="27" customHeight="1">
      <c r="A35" s="2365"/>
      <c r="B35" s="889" t="s">
        <v>1522</v>
      </c>
      <c r="C35" s="906">
        <v>0</v>
      </c>
      <c r="D35" s="906">
        <v>0</v>
      </c>
      <c r="E35" s="906">
        <v>0</v>
      </c>
      <c r="F35" s="906">
        <v>0</v>
      </c>
      <c r="G35" s="906">
        <v>0</v>
      </c>
      <c r="H35" s="906">
        <v>0</v>
      </c>
      <c r="I35" s="906">
        <v>0</v>
      </c>
      <c r="J35" s="906">
        <v>0</v>
      </c>
      <c r="K35" s="906">
        <v>0</v>
      </c>
      <c r="L35" s="906">
        <v>0</v>
      </c>
      <c r="M35" s="906">
        <v>0</v>
      </c>
      <c r="N35" s="906">
        <v>0</v>
      </c>
      <c r="O35" s="906">
        <v>0</v>
      </c>
      <c r="P35" s="906">
        <v>0</v>
      </c>
      <c r="Q35" s="906">
        <v>0</v>
      </c>
      <c r="R35" s="906">
        <v>0</v>
      </c>
      <c r="S35" s="906">
        <v>0</v>
      </c>
      <c r="T35" s="906">
        <v>0</v>
      </c>
      <c r="U35" s="906">
        <v>0</v>
      </c>
      <c r="V35" s="906">
        <v>0</v>
      </c>
      <c r="W35" s="906">
        <v>0</v>
      </c>
      <c r="X35" s="906">
        <v>0</v>
      </c>
      <c r="Y35" s="906">
        <v>0</v>
      </c>
      <c r="Z35" s="906">
        <v>0</v>
      </c>
      <c r="AA35" s="906">
        <v>0</v>
      </c>
      <c r="AB35" s="906">
        <v>0</v>
      </c>
      <c r="AC35" s="906">
        <v>0</v>
      </c>
      <c r="AD35" s="906">
        <v>0</v>
      </c>
      <c r="AE35" s="906">
        <v>0</v>
      </c>
      <c r="AF35" s="906">
        <v>0</v>
      </c>
      <c r="AG35" s="906">
        <v>0</v>
      </c>
      <c r="AH35" s="906">
        <v>0</v>
      </c>
      <c r="AI35" s="906">
        <v>0</v>
      </c>
      <c r="AJ35" s="906">
        <v>0</v>
      </c>
      <c r="AK35" s="906">
        <v>0</v>
      </c>
      <c r="AL35" s="906">
        <v>0</v>
      </c>
      <c r="AM35" s="906">
        <v>0</v>
      </c>
      <c r="AN35" s="906">
        <v>0</v>
      </c>
      <c r="AO35" s="906">
        <v>0</v>
      </c>
    </row>
    <row r="36" spans="1:41" ht="27" customHeight="1">
      <c r="A36" s="2365"/>
      <c r="B36" s="889" t="s">
        <v>1523</v>
      </c>
      <c r="C36" s="906">
        <v>2</v>
      </c>
      <c r="D36" s="906">
        <v>1</v>
      </c>
      <c r="E36" s="906">
        <v>1</v>
      </c>
      <c r="F36" s="906">
        <v>0</v>
      </c>
      <c r="G36" s="906">
        <v>0</v>
      </c>
      <c r="H36" s="906">
        <v>0</v>
      </c>
      <c r="I36" s="906">
        <v>3</v>
      </c>
      <c r="J36" s="906">
        <v>2</v>
      </c>
      <c r="K36" s="906">
        <v>1</v>
      </c>
      <c r="L36" s="906">
        <v>0</v>
      </c>
      <c r="M36" s="906">
        <v>0</v>
      </c>
      <c r="N36" s="906">
        <v>0</v>
      </c>
      <c r="O36" s="906">
        <v>0</v>
      </c>
      <c r="P36" s="906">
        <v>0</v>
      </c>
      <c r="Q36" s="906">
        <v>0</v>
      </c>
      <c r="R36" s="906">
        <v>0</v>
      </c>
      <c r="S36" s="906">
        <v>0</v>
      </c>
      <c r="T36" s="906">
        <v>0</v>
      </c>
      <c r="U36" s="906">
        <v>0</v>
      </c>
      <c r="V36" s="906">
        <v>0</v>
      </c>
      <c r="W36" s="906">
        <v>0</v>
      </c>
      <c r="X36" s="906">
        <v>3</v>
      </c>
      <c r="Y36" s="906">
        <v>2</v>
      </c>
      <c r="Z36" s="906">
        <v>1</v>
      </c>
      <c r="AA36" s="906">
        <v>0</v>
      </c>
      <c r="AB36" s="906">
        <v>0</v>
      </c>
      <c r="AC36" s="906">
        <v>0</v>
      </c>
      <c r="AD36" s="906">
        <v>3</v>
      </c>
      <c r="AE36" s="906">
        <v>2</v>
      </c>
      <c r="AF36" s="906">
        <v>1</v>
      </c>
      <c r="AG36" s="906">
        <v>0</v>
      </c>
      <c r="AH36" s="906">
        <v>0</v>
      </c>
      <c r="AI36" s="906">
        <v>0</v>
      </c>
      <c r="AJ36" s="906">
        <v>1</v>
      </c>
      <c r="AK36" s="906">
        <v>1</v>
      </c>
      <c r="AL36" s="906">
        <v>0</v>
      </c>
      <c r="AM36" s="906">
        <v>0</v>
      </c>
      <c r="AN36" s="906">
        <v>0</v>
      </c>
      <c r="AO36" s="906">
        <v>0</v>
      </c>
    </row>
    <row r="37" spans="1:41" ht="27" customHeight="1" thickBot="1">
      <c r="A37" s="2366"/>
      <c r="B37" s="911" t="s">
        <v>1524</v>
      </c>
      <c r="C37" s="913">
        <v>3</v>
      </c>
      <c r="D37" s="913">
        <v>1</v>
      </c>
      <c r="E37" s="913">
        <v>2</v>
      </c>
      <c r="F37" s="913">
        <v>0</v>
      </c>
      <c r="G37" s="913">
        <v>0</v>
      </c>
      <c r="H37" s="913">
        <v>0</v>
      </c>
      <c r="I37" s="913">
        <v>2</v>
      </c>
      <c r="J37" s="913">
        <v>0</v>
      </c>
      <c r="K37" s="913">
        <v>2</v>
      </c>
      <c r="L37" s="913">
        <v>2</v>
      </c>
      <c r="M37" s="913">
        <v>0</v>
      </c>
      <c r="N37" s="913">
        <v>2</v>
      </c>
      <c r="O37" s="913">
        <v>0</v>
      </c>
      <c r="P37" s="913">
        <v>0</v>
      </c>
      <c r="Q37" s="913">
        <v>0</v>
      </c>
      <c r="R37" s="913">
        <v>0</v>
      </c>
      <c r="S37" s="913">
        <v>0</v>
      </c>
      <c r="T37" s="913">
        <v>0</v>
      </c>
      <c r="U37" s="913">
        <v>0</v>
      </c>
      <c r="V37" s="913">
        <v>0</v>
      </c>
      <c r="W37" s="913">
        <v>0</v>
      </c>
      <c r="X37" s="913">
        <v>2</v>
      </c>
      <c r="Y37" s="913">
        <v>0</v>
      </c>
      <c r="Z37" s="913">
        <v>2</v>
      </c>
      <c r="AA37" s="913">
        <v>1</v>
      </c>
      <c r="AB37" s="913">
        <v>0</v>
      </c>
      <c r="AC37" s="913">
        <v>1</v>
      </c>
      <c r="AD37" s="913">
        <v>1</v>
      </c>
      <c r="AE37" s="913">
        <v>0</v>
      </c>
      <c r="AF37" s="913">
        <v>1</v>
      </c>
      <c r="AG37" s="913">
        <v>0</v>
      </c>
      <c r="AH37" s="913">
        <v>0</v>
      </c>
      <c r="AI37" s="913">
        <v>0</v>
      </c>
      <c r="AJ37" s="913">
        <v>1</v>
      </c>
      <c r="AK37" s="913">
        <v>0</v>
      </c>
      <c r="AL37" s="913">
        <v>1</v>
      </c>
      <c r="AM37" s="913">
        <v>0</v>
      </c>
      <c r="AN37" s="913">
        <v>0</v>
      </c>
      <c r="AO37" s="913">
        <v>0</v>
      </c>
    </row>
    <row r="38" spans="1:41" ht="27" customHeight="1">
      <c r="A38" s="2376" t="s">
        <v>1664</v>
      </c>
      <c r="B38" s="914" t="s">
        <v>701</v>
      </c>
      <c r="C38" s="915">
        <f t="shared" ref="C38:K38" si="28">SUM(C39:C43)</f>
        <v>22</v>
      </c>
      <c r="D38" s="915">
        <f t="shared" si="28"/>
        <v>9</v>
      </c>
      <c r="E38" s="915">
        <f t="shared" si="28"/>
        <v>13</v>
      </c>
      <c r="F38" s="915">
        <f t="shared" si="28"/>
        <v>3</v>
      </c>
      <c r="G38" s="915">
        <f t="shared" si="28"/>
        <v>2</v>
      </c>
      <c r="H38" s="915">
        <f t="shared" si="28"/>
        <v>1</v>
      </c>
      <c r="I38" s="915">
        <f t="shared" si="28"/>
        <v>19</v>
      </c>
      <c r="J38" s="915">
        <f t="shared" si="28"/>
        <v>7</v>
      </c>
      <c r="K38" s="915">
        <f t="shared" si="28"/>
        <v>12</v>
      </c>
      <c r="L38" s="915">
        <v>10</v>
      </c>
      <c r="M38" s="915">
        <v>3</v>
      </c>
      <c r="N38" s="915">
        <v>7</v>
      </c>
      <c r="O38" s="915">
        <v>0</v>
      </c>
      <c r="P38" s="915">
        <v>0</v>
      </c>
      <c r="Q38" s="915">
        <v>0</v>
      </c>
      <c r="R38" s="915">
        <v>0</v>
      </c>
      <c r="S38" s="915">
        <v>0</v>
      </c>
      <c r="T38" s="915">
        <v>0</v>
      </c>
      <c r="U38" s="915">
        <v>0</v>
      </c>
      <c r="V38" s="915">
        <v>0</v>
      </c>
      <c r="W38" s="915">
        <v>0</v>
      </c>
      <c r="X38" s="915">
        <v>22</v>
      </c>
      <c r="Y38" s="915">
        <v>9</v>
      </c>
      <c r="Z38" s="915">
        <v>13</v>
      </c>
      <c r="AA38" s="915">
        <f>SUM(AA39:AA43)</f>
        <v>14</v>
      </c>
      <c r="AB38" s="915">
        <f>SUM(AB39:AB43)</f>
        <v>5</v>
      </c>
      <c r="AC38" s="915">
        <f>SUM(AC39:AC43)</f>
        <v>9</v>
      </c>
      <c r="AD38" s="915">
        <v>10</v>
      </c>
      <c r="AE38" s="915">
        <v>4</v>
      </c>
      <c r="AF38" s="915">
        <v>6</v>
      </c>
      <c r="AG38" s="915">
        <v>0</v>
      </c>
      <c r="AH38" s="915">
        <v>0</v>
      </c>
      <c r="AI38" s="915">
        <v>0</v>
      </c>
      <c r="AJ38" s="915">
        <f>SUM(AJ39:AJ43)</f>
        <v>8</v>
      </c>
      <c r="AK38" s="915">
        <f>SUM(AK39:AK43)</f>
        <v>3</v>
      </c>
      <c r="AL38" s="915">
        <f>SUM(AL39:AL43)</f>
        <v>5</v>
      </c>
      <c r="AM38" s="915">
        <v>0</v>
      </c>
      <c r="AN38" s="915">
        <v>0</v>
      </c>
      <c r="AO38" s="915">
        <v>0</v>
      </c>
    </row>
    <row r="39" spans="1:41" ht="27" customHeight="1">
      <c r="A39" s="2377"/>
      <c r="B39" s="916" t="s">
        <v>1520</v>
      </c>
      <c r="C39" s="917">
        <v>2</v>
      </c>
      <c r="D39" s="917">
        <v>2</v>
      </c>
      <c r="E39" s="917">
        <v>0</v>
      </c>
      <c r="F39" s="917">
        <v>1</v>
      </c>
      <c r="G39" s="917">
        <v>1</v>
      </c>
      <c r="H39" s="917">
        <v>0</v>
      </c>
      <c r="I39" s="917">
        <v>1</v>
      </c>
      <c r="J39" s="917">
        <v>1</v>
      </c>
      <c r="K39" s="917">
        <v>0</v>
      </c>
      <c r="L39" s="917">
        <v>0</v>
      </c>
      <c r="M39" s="917">
        <v>0</v>
      </c>
      <c r="N39" s="917">
        <v>0</v>
      </c>
      <c r="O39" s="917">
        <v>0</v>
      </c>
      <c r="P39" s="917">
        <v>0</v>
      </c>
      <c r="Q39" s="917">
        <v>0</v>
      </c>
      <c r="R39" s="917">
        <v>0</v>
      </c>
      <c r="S39" s="917">
        <v>0</v>
      </c>
      <c r="T39" s="917">
        <v>0</v>
      </c>
      <c r="U39" s="917">
        <v>0</v>
      </c>
      <c r="V39" s="917">
        <v>0</v>
      </c>
      <c r="W39" s="917">
        <v>0</v>
      </c>
      <c r="X39" s="917">
        <v>2</v>
      </c>
      <c r="Y39" s="917">
        <v>2</v>
      </c>
      <c r="Z39" s="917">
        <v>0</v>
      </c>
      <c r="AA39" s="917">
        <v>0</v>
      </c>
      <c r="AB39" s="917">
        <v>0</v>
      </c>
      <c r="AC39" s="917">
        <v>0</v>
      </c>
      <c r="AD39" s="917">
        <v>0</v>
      </c>
      <c r="AE39" s="917">
        <v>0</v>
      </c>
      <c r="AF39" s="917">
        <v>0</v>
      </c>
      <c r="AG39" s="917">
        <v>0</v>
      </c>
      <c r="AH39" s="917">
        <v>0</v>
      </c>
      <c r="AI39" s="917">
        <v>0</v>
      </c>
      <c r="AJ39" s="917">
        <v>0</v>
      </c>
      <c r="AK39" s="917">
        <v>0</v>
      </c>
      <c r="AL39" s="917">
        <v>0</v>
      </c>
      <c r="AM39" s="917">
        <v>0</v>
      </c>
      <c r="AN39" s="917">
        <v>0</v>
      </c>
      <c r="AO39" s="917">
        <v>0</v>
      </c>
    </row>
    <row r="40" spans="1:41" ht="27" customHeight="1">
      <c r="A40" s="2377"/>
      <c r="B40" s="918" t="s">
        <v>1521</v>
      </c>
      <c r="C40" s="917">
        <v>4</v>
      </c>
      <c r="D40" s="917">
        <v>1</v>
      </c>
      <c r="E40" s="917">
        <v>3</v>
      </c>
      <c r="F40" s="917">
        <v>0</v>
      </c>
      <c r="G40" s="917">
        <v>0</v>
      </c>
      <c r="H40" s="917">
        <v>0</v>
      </c>
      <c r="I40" s="917">
        <v>4</v>
      </c>
      <c r="J40" s="917">
        <v>1</v>
      </c>
      <c r="K40" s="917">
        <v>3</v>
      </c>
      <c r="L40" s="917">
        <v>3</v>
      </c>
      <c r="M40" s="917">
        <v>0</v>
      </c>
      <c r="N40" s="917">
        <v>3</v>
      </c>
      <c r="O40" s="917">
        <v>0</v>
      </c>
      <c r="P40" s="917">
        <v>0</v>
      </c>
      <c r="Q40" s="917">
        <v>0</v>
      </c>
      <c r="R40" s="917">
        <v>0</v>
      </c>
      <c r="S40" s="917">
        <v>0</v>
      </c>
      <c r="T40" s="917">
        <v>0</v>
      </c>
      <c r="U40" s="917">
        <v>0</v>
      </c>
      <c r="V40" s="917">
        <v>0</v>
      </c>
      <c r="W40" s="917">
        <v>0</v>
      </c>
      <c r="X40" s="917">
        <v>4</v>
      </c>
      <c r="Y40" s="917">
        <v>1</v>
      </c>
      <c r="Z40" s="917">
        <v>3</v>
      </c>
      <c r="AA40" s="917">
        <v>2</v>
      </c>
      <c r="AB40" s="917">
        <v>1</v>
      </c>
      <c r="AC40" s="917">
        <v>1</v>
      </c>
      <c r="AD40" s="917">
        <v>3</v>
      </c>
      <c r="AE40" s="917">
        <v>0</v>
      </c>
      <c r="AF40" s="917">
        <v>3</v>
      </c>
      <c r="AG40" s="917">
        <v>0</v>
      </c>
      <c r="AH40" s="917">
        <v>0</v>
      </c>
      <c r="AI40" s="917">
        <v>0</v>
      </c>
      <c r="AJ40" s="917">
        <v>2</v>
      </c>
      <c r="AK40" s="917">
        <v>1</v>
      </c>
      <c r="AL40" s="917">
        <v>1</v>
      </c>
      <c r="AM40" s="917">
        <v>0</v>
      </c>
      <c r="AN40" s="917">
        <v>0</v>
      </c>
      <c r="AO40" s="917">
        <v>0</v>
      </c>
    </row>
    <row r="41" spans="1:41" ht="27" customHeight="1">
      <c r="A41" s="2377"/>
      <c r="B41" s="918" t="s">
        <v>1522</v>
      </c>
      <c r="C41" s="917">
        <v>8</v>
      </c>
      <c r="D41" s="917">
        <v>5</v>
      </c>
      <c r="E41" s="917">
        <v>3</v>
      </c>
      <c r="F41" s="917">
        <v>1</v>
      </c>
      <c r="G41" s="917">
        <v>1</v>
      </c>
      <c r="H41" s="917">
        <v>0</v>
      </c>
      <c r="I41" s="917">
        <v>7</v>
      </c>
      <c r="J41" s="917">
        <v>4</v>
      </c>
      <c r="K41" s="917">
        <v>3</v>
      </c>
      <c r="L41" s="917">
        <v>3</v>
      </c>
      <c r="M41" s="917">
        <v>3</v>
      </c>
      <c r="N41" s="917">
        <v>0</v>
      </c>
      <c r="O41" s="917">
        <v>0</v>
      </c>
      <c r="P41" s="917">
        <v>0</v>
      </c>
      <c r="Q41" s="917">
        <v>0</v>
      </c>
      <c r="R41" s="917">
        <v>0</v>
      </c>
      <c r="S41" s="917">
        <v>0</v>
      </c>
      <c r="T41" s="917">
        <v>0</v>
      </c>
      <c r="U41" s="917">
        <v>0</v>
      </c>
      <c r="V41" s="917">
        <v>0</v>
      </c>
      <c r="W41" s="917">
        <v>0</v>
      </c>
      <c r="X41" s="917">
        <v>8</v>
      </c>
      <c r="Y41" s="917">
        <v>5</v>
      </c>
      <c r="Z41" s="917">
        <v>3</v>
      </c>
      <c r="AA41" s="917">
        <v>5</v>
      </c>
      <c r="AB41" s="917">
        <v>3</v>
      </c>
      <c r="AC41" s="917">
        <v>2</v>
      </c>
      <c r="AD41" s="917">
        <v>3</v>
      </c>
      <c r="AE41" s="917">
        <v>3</v>
      </c>
      <c r="AF41" s="917">
        <v>0</v>
      </c>
      <c r="AG41" s="917">
        <v>0</v>
      </c>
      <c r="AH41" s="917">
        <v>0</v>
      </c>
      <c r="AI41" s="917">
        <v>0</v>
      </c>
      <c r="AJ41" s="917">
        <v>3</v>
      </c>
      <c r="AK41" s="917">
        <v>1</v>
      </c>
      <c r="AL41" s="917">
        <v>2</v>
      </c>
      <c r="AM41" s="917">
        <v>0</v>
      </c>
      <c r="AN41" s="917">
        <v>0</v>
      </c>
      <c r="AO41" s="917">
        <v>0</v>
      </c>
    </row>
    <row r="42" spans="1:41" ht="27" customHeight="1">
      <c r="A42" s="2377"/>
      <c r="B42" s="918" t="s">
        <v>1523</v>
      </c>
      <c r="C42" s="917">
        <v>3</v>
      </c>
      <c r="D42" s="917">
        <v>0</v>
      </c>
      <c r="E42" s="917">
        <v>3</v>
      </c>
      <c r="F42" s="917">
        <v>0</v>
      </c>
      <c r="G42" s="917">
        <v>0</v>
      </c>
      <c r="H42" s="917">
        <v>0</v>
      </c>
      <c r="I42" s="917">
        <v>3</v>
      </c>
      <c r="J42" s="917">
        <v>0</v>
      </c>
      <c r="K42" s="917">
        <v>3</v>
      </c>
      <c r="L42" s="917">
        <v>2</v>
      </c>
      <c r="M42" s="917">
        <v>0</v>
      </c>
      <c r="N42" s="917">
        <v>2</v>
      </c>
      <c r="O42" s="917">
        <v>0</v>
      </c>
      <c r="P42" s="917">
        <v>0</v>
      </c>
      <c r="Q42" s="917">
        <v>0</v>
      </c>
      <c r="R42" s="917">
        <v>0</v>
      </c>
      <c r="S42" s="917">
        <v>0</v>
      </c>
      <c r="T42" s="917">
        <v>0</v>
      </c>
      <c r="U42" s="917">
        <v>0</v>
      </c>
      <c r="V42" s="917">
        <v>0</v>
      </c>
      <c r="W42" s="917">
        <v>0</v>
      </c>
      <c r="X42" s="917">
        <v>3</v>
      </c>
      <c r="Y42" s="917">
        <v>0</v>
      </c>
      <c r="Z42" s="917">
        <v>3</v>
      </c>
      <c r="AA42" s="917">
        <v>3</v>
      </c>
      <c r="AB42" s="917">
        <v>0</v>
      </c>
      <c r="AC42" s="917">
        <v>3</v>
      </c>
      <c r="AD42" s="917">
        <v>1</v>
      </c>
      <c r="AE42" s="917">
        <v>0</v>
      </c>
      <c r="AF42" s="917">
        <v>1</v>
      </c>
      <c r="AG42" s="917">
        <v>0</v>
      </c>
      <c r="AH42" s="917">
        <v>0</v>
      </c>
      <c r="AI42" s="917">
        <v>0</v>
      </c>
      <c r="AJ42" s="917">
        <v>1</v>
      </c>
      <c r="AK42" s="917">
        <v>0</v>
      </c>
      <c r="AL42" s="917">
        <v>1</v>
      </c>
      <c r="AM42" s="917">
        <v>0</v>
      </c>
      <c r="AN42" s="917">
        <v>0</v>
      </c>
      <c r="AO42" s="917">
        <v>0</v>
      </c>
    </row>
    <row r="43" spans="1:41" ht="27" customHeight="1" thickBot="1">
      <c r="A43" s="2378"/>
      <c r="B43" s="919" t="s">
        <v>1524</v>
      </c>
      <c r="C43" s="917">
        <v>5</v>
      </c>
      <c r="D43" s="917">
        <v>1</v>
      </c>
      <c r="E43" s="917">
        <v>4</v>
      </c>
      <c r="F43" s="917">
        <v>1</v>
      </c>
      <c r="G43" s="917">
        <v>0</v>
      </c>
      <c r="H43" s="917">
        <v>1</v>
      </c>
      <c r="I43" s="917">
        <v>4</v>
      </c>
      <c r="J43" s="917">
        <v>1</v>
      </c>
      <c r="K43" s="917">
        <v>3</v>
      </c>
      <c r="L43" s="917">
        <v>2</v>
      </c>
      <c r="M43" s="917">
        <v>0</v>
      </c>
      <c r="N43" s="917">
        <v>2</v>
      </c>
      <c r="O43" s="917">
        <v>0</v>
      </c>
      <c r="P43" s="917">
        <v>0</v>
      </c>
      <c r="Q43" s="917">
        <v>0</v>
      </c>
      <c r="R43" s="917">
        <v>0</v>
      </c>
      <c r="S43" s="917">
        <v>0</v>
      </c>
      <c r="T43" s="917">
        <v>0</v>
      </c>
      <c r="U43" s="917">
        <v>0</v>
      </c>
      <c r="V43" s="917">
        <v>0</v>
      </c>
      <c r="W43" s="917">
        <v>0</v>
      </c>
      <c r="X43" s="917">
        <v>5</v>
      </c>
      <c r="Y43" s="917">
        <v>1</v>
      </c>
      <c r="Z43" s="917">
        <v>4</v>
      </c>
      <c r="AA43" s="917">
        <v>4</v>
      </c>
      <c r="AB43" s="917">
        <v>1</v>
      </c>
      <c r="AC43" s="917">
        <v>3</v>
      </c>
      <c r="AD43" s="917">
        <v>3</v>
      </c>
      <c r="AE43" s="917">
        <v>1</v>
      </c>
      <c r="AF43" s="917">
        <v>2</v>
      </c>
      <c r="AG43" s="917">
        <v>0</v>
      </c>
      <c r="AH43" s="917">
        <v>0</v>
      </c>
      <c r="AI43" s="917">
        <v>0</v>
      </c>
      <c r="AJ43" s="917">
        <v>2</v>
      </c>
      <c r="AK43" s="917">
        <v>1</v>
      </c>
      <c r="AL43" s="917">
        <v>1</v>
      </c>
      <c r="AM43" s="917">
        <v>0</v>
      </c>
      <c r="AN43" s="917">
        <v>0</v>
      </c>
      <c r="AO43" s="917">
        <v>0</v>
      </c>
    </row>
    <row r="44" spans="1:41" ht="27" customHeight="1">
      <c r="A44" s="2364" t="s">
        <v>1665</v>
      </c>
      <c r="B44" s="779" t="s">
        <v>701</v>
      </c>
      <c r="C44" s="906">
        <v>16</v>
      </c>
      <c r="D44" s="906">
        <v>12</v>
      </c>
      <c r="E44" s="906">
        <v>4</v>
      </c>
      <c r="F44" s="906">
        <v>4</v>
      </c>
      <c r="G44" s="906">
        <v>3</v>
      </c>
      <c r="H44" s="906">
        <v>1</v>
      </c>
      <c r="I44" s="906">
        <v>12</v>
      </c>
      <c r="J44" s="906">
        <v>9</v>
      </c>
      <c r="K44" s="920">
        <v>3</v>
      </c>
      <c r="L44" s="920">
        <v>7</v>
      </c>
      <c r="M44" s="920">
        <v>3</v>
      </c>
      <c r="N44" s="920">
        <v>4</v>
      </c>
      <c r="O44" s="920">
        <v>0</v>
      </c>
      <c r="P44" s="920">
        <v>0</v>
      </c>
      <c r="Q44" s="920">
        <v>0</v>
      </c>
      <c r="R44" s="920">
        <v>0</v>
      </c>
      <c r="S44" s="920">
        <v>0</v>
      </c>
      <c r="T44" s="920">
        <v>0</v>
      </c>
      <c r="U44" s="920">
        <v>0</v>
      </c>
      <c r="V44" s="920">
        <v>0</v>
      </c>
      <c r="W44" s="920">
        <v>0</v>
      </c>
      <c r="X44" s="906">
        <v>95</v>
      </c>
      <c r="Y44" s="906">
        <v>59</v>
      </c>
      <c r="Z44" s="906">
        <v>36</v>
      </c>
      <c r="AA44" s="920">
        <v>42</v>
      </c>
      <c r="AB44" s="920">
        <v>31</v>
      </c>
      <c r="AC44" s="920">
        <v>21</v>
      </c>
      <c r="AD44" s="920">
        <v>41</v>
      </c>
      <c r="AE44" s="920">
        <v>26</v>
      </c>
      <c r="AF44" s="920">
        <v>15</v>
      </c>
      <c r="AG44" s="920">
        <v>0</v>
      </c>
      <c r="AH44" s="920">
        <v>0</v>
      </c>
      <c r="AI44" s="920">
        <v>0</v>
      </c>
      <c r="AJ44" s="920">
        <v>0</v>
      </c>
      <c r="AK44" s="920">
        <v>0</v>
      </c>
      <c r="AL44" s="920">
        <v>0</v>
      </c>
      <c r="AM44" s="920">
        <v>0</v>
      </c>
      <c r="AN44" s="920">
        <v>0</v>
      </c>
      <c r="AO44" s="920">
        <v>0</v>
      </c>
    </row>
    <row r="45" spans="1:41" ht="27" customHeight="1">
      <c r="A45" s="2365"/>
      <c r="B45" s="902" t="s">
        <v>1520</v>
      </c>
      <c r="C45" s="906">
        <v>1</v>
      </c>
      <c r="D45" s="906">
        <v>1</v>
      </c>
      <c r="E45" s="906">
        <v>0</v>
      </c>
      <c r="F45" s="906">
        <v>0</v>
      </c>
      <c r="G45" s="906">
        <v>0</v>
      </c>
      <c r="H45" s="906">
        <v>0</v>
      </c>
      <c r="I45" s="906">
        <v>1</v>
      </c>
      <c r="J45" s="906">
        <v>1</v>
      </c>
      <c r="K45" s="906">
        <v>0</v>
      </c>
      <c r="L45" s="906">
        <v>0</v>
      </c>
      <c r="M45" s="906">
        <v>0</v>
      </c>
      <c r="N45" s="906">
        <v>0</v>
      </c>
      <c r="O45" s="920">
        <v>0</v>
      </c>
      <c r="P45" s="920">
        <v>0</v>
      </c>
      <c r="Q45" s="920">
        <v>0</v>
      </c>
      <c r="R45" s="920">
        <v>0</v>
      </c>
      <c r="S45" s="920">
        <v>0</v>
      </c>
      <c r="T45" s="920">
        <v>0</v>
      </c>
      <c r="U45" s="920">
        <v>0</v>
      </c>
      <c r="V45" s="920">
        <v>0</v>
      </c>
      <c r="W45" s="920">
        <v>0</v>
      </c>
      <c r="X45" s="906">
        <v>15</v>
      </c>
      <c r="Y45" s="906">
        <v>15</v>
      </c>
      <c r="Z45" s="906">
        <v>0</v>
      </c>
      <c r="AA45" s="906">
        <v>7</v>
      </c>
      <c r="AB45" s="906">
        <v>7</v>
      </c>
      <c r="AC45" s="906">
        <v>0</v>
      </c>
      <c r="AD45" s="906">
        <v>8</v>
      </c>
      <c r="AE45" s="906">
        <v>8</v>
      </c>
      <c r="AF45" s="906">
        <v>0</v>
      </c>
      <c r="AG45" s="906">
        <v>0</v>
      </c>
      <c r="AH45" s="906">
        <v>0</v>
      </c>
      <c r="AI45" s="906">
        <v>0</v>
      </c>
      <c r="AJ45" s="906">
        <v>0</v>
      </c>
      <c r="AK45" s="906">
        <v>0</v>
      </c>
      <c r="AL45" s="906">
        <v>0</v>
      </c>
      <c r="AM45" s="906">
        <v>0</v>
      </c>
      <c r="AN45" s="906">
        <v>0</v>
      </c>
      <c r="AO45" s="906">
        <v>0</v>
      </c>
    </row>
    <row r="46" spans="1:41" ht="27" customHeight="1">
      <c r="A46" s="2365"/>
      <c r="B46" s="889" t="s">
        <v>1521</v>
      </c>
      <c r="C46" s="906">
        <v>6</v>
      </c>
      <c r="D46" s="906">
        <v>6</v>
      </c>
      <c r="E46" s="906">
        <v>0</v>
      </c>
      <c r="F46" s="921">
        <v>2</v>
      </c>
      <c r="G46" s="906">
        <v>2</v>
      </c>
      <c r="H46" s="906">
        <v>0</v>
      </c>
      <c r="I46" s="906">
        <v>4</v>
      </c>
      <c r="J46" s="906">
        <v>4</v>
      </c>
      <c r="K46" s="906">
        <v>0</v>
      </c>
      <c r="L46" s="920">
        <v>2</v>
      </c>
      <c r="M46" s="920">
        <v>1</v>
      </c>
      <c r="N46" s="920">
        <v>1</v>
      </c>
      <c r="O46" s="920">
        <v>0</v>
      </c>
      <c r="P46" s="920">
        <v>0</v>
      </c>
      <c r="Q46" s="920">
        <v>0</v>
      </c>
      <c r="R46" s="920">
        <v>0</v>
      </c>
      <c r="S46" s="920">
        <v>0</v>
      </c>
      <c r="T46" s="920">
        <v>0</v>
      </c>
      <c r="U46" s="920">
        <v>0</v>
      </c>
      <c r="V46" s="920">
        <v>0</v>
      </c>
      <c r="W46" s="920">
        <v>0</v>
      </c>
      <c r="X46" s="906">
        <v>21</v>
      </c>
      <c r="Y46" s="906">
        <v>14</v>
      </c>
      <c r="Z46" s="906">
        <v>7</v>
      </c>
      <c r="AA46" s="920">
        <v>13</v>
      </c>
      <c r="AB46" s="920">
        <v>6</v>
      </c>
      <c r="AC46" s="920">
        <v>7</v>
      </c>
      <c r="AD46" s="920">
        <v>8</v>
      </c>
      <c r="AE46" s="920">
        <v>8</v>
      </c>
      <c r="AF46" s="920">
        <v>0</v>
      </c>
      <c r="AG46" s="920">
        <v>0</v>
      </c>
      <c r="AH46" s="920">
        <v>0</v>
      </c>
      <c r="AI46" s="920">
        <v>0</v>
      </c>
      <c r="AJ46" s="920">
        <v>0</v>
      </c>
      <c r="AK46" s="920">
        <v>0</v>
      </c>
      <c r="AL46" s="920">
        <v>0</v>
      </c>
      <c r="AM46" s="920">
        <v>0</v>
      </c>
      <c r="AN46" s="920">
        <v>0</v>
      </c>
      <c r="AO46" s="920">
        <v>0</v>
      </c>
    </row>
    <row r="47" spans="1:41" ht="27" customHeight="1">
      <c r="A47" s="2365"/>
      <c r="B47" s="889" t="s">
        <v>1522</v>
      </c>
      <c r="C47" s="906">
        <v>3</v>
      </c>
      <c r="D47" s="906">
        <v>2</v>
      </c>
      <c r="E47" s="906">
        <v>1</v>
      </c>
      <c r="F47" s="906">
        <v>1</v>
      </c>
      <c r="G47" s="920">
        <v>1</v>
      </c>
      <c r="H47" s="906">
        <v>0</v>
      </c>
      <c r="I47" s="906">
        <v>2</v>
      </c>
      <c r="J47" s="906">
        <v>1</v>
      </c>
      <c r="K47" s="920">
        <v>1</v>
      </c>
      <c r="L47" s="920">
        <v>1</v>
      </c>
      <c r="M47" s="920">
        <v>1</v>
      </c>
      <c r="N47" s="920">
        <v>0</v>
      </c>
      <c r="O47" s="920">
        <v>0</v>
      </c>
      <c r="P47" s="920">
        <v>0</v>
      </c>
      <c r="Q47" s="920">
        <v>0</v>
      </c>
      <c r="R47" s="920">
        <v>0</v>
      </c>
      <c r="S47" s="920">
        <v>0</v>
      </c>
      <c r="T47" s="920">
        <v>0</v>
      </c>
      <c r="U47" s="920">
        <v>0</v>
      </c>
      <c r="V47" s="920">
        <v>0</v>
      </c>
      <c r="W47" s="920">
        <v>0</v>
      </c>
      <c r="X47" s="906">
        <v>21</v>
      </c>
      <c r="Y47" s="906">
        <v>14</v>
      </c>
      <c r="Z47" s="906">
        <v>7</v>
      </c>
      <c r="AA47" s="920">
        <v>7</v>
      </c>
      <c r="AB47" s="920">
        <v>7</v>
      </c>
      <c r="AC47" s="920">
        <v>0</v>
      </c>
      <c r="AD47" s="920">
        <v>12</v>
      </c>
      <c r="AE47" s="920">
        <v>5</v>
      </c>
      <c r="AF47" s="920">
        <v>7</v>
      </c>
      <c r="AG47" s="920">
        <v>0</v>
      </c>
      <c r="AH47" s="920">
        <v>0</v>
      </c>
      <c r="AI47" s="920">
        <v>0</v>
      </c>
      <c r="AJ47" s="920">
        <v>0</v>
      </c>
      <c r="AK47" s="920">
        <v>0</v>
      </c>
      <c r="AL47" s="920">
        <v>0</v>
      </c>
      <c r="AM47" s="920">
        <v>0</v>
      </c>
      <c r="AN47" s="920">
        <v>0</v>
      </c>
      <c r="AO47" s="920">
        <v>0</v>
      </c>
    </row>
    <row r="48" spans="1:41" ht="27" customHeight="1">
      <c r="A48" s="2365"/>
      <c r="B48" s="889" t="s">
        <v>1523</v>
      </c>
      <c r="C48" s="906">
        <v>4</v>
      </c>
      <c r="D48" s="906">
        <v>2</v>
      </c>
      <c r="E48" s="906">
        <v>2</v>
      </c>
      <c r="F48" s="906">
        <v>1</v>
      </c>
      <c r="G48" s="906">
        <v>0</v>
      </c>
      <c r="H48" s="906">
        <v>1</v>
      </c>
      <c r="I48" s="906">
        <v>3</v>
      </c>
      <c r="J48" s="906">
        <v>2</v>
      </c>
      <c r="K48" s="920">
        <v>1</v>
      </c>
      <c r="L48" s="920">
        <v>2</v>
      </c>
      <c r="M48" s="920">
        <v>0</v>
      </c>
      <c r="N48" s="920">
        <v>2</v>
      </c>
      <c r="O48" s="920">
        <v>0</v>
      </c>
      <c r="P48" s="920">
        <v>0</v>
      </c>
      <c r="Q48" s="920">
        <v>0</v>
      </c>
      <c r="R48" s="920">
        <v>0</v>
      </c>
      <c r="S48" s="920">
        <v>0</v>
      </c>
      <c r="T48" s="920">
        <v>0</v>
      </c>
      <c r="U48" s="920">
        <v>0</v>
      </c>
      <c r="V48" s="920">
        <v>0</v>
      </c>
      <c r="W48" s="920">
        <v>0</v>
      </c>
      <c r="X48" s="906">
        <v>24</v>
      </c>
      <c r="Y48" s="906">
        <v>9</v>
      </c>
      <c r="Z48" s="906">
        <v>15</v>
      </c>
      <c r="AA48" s="920">
        <v>15</v>
      </c>
      <c r="AB48" s="920">
        <v>6</v>
      </c>
      <c r="AC48" s="920">
        <v>9</v>
      </c>
      <c r="AD48" s="920">
        <v>9</v>
      </c>
      <c r="AE48" s="920">
        <v>3</v>
      </c>
      <c r="AF48" s="920">
        <v>6</v>
      </c>
      <c r="AG48" s="920">
        <v>0</v>
      </c>
      <c r="AH48" s="920">
        <v>0</v>
      </c>
      <c r="AI48" s="920">
        <v>0</v>
      </c>
      <c r="AJ48" s="920">
        <v>0</v>
      </c>
      <c r="AK48" s="920">
        <v>0</v>
      </c>
      <c r="AL48" s="920">
        <v>0</v>
      </c>
      <c r="AM48" s="920">
        <v>0</v>
      </c>
      <c r="AN48" s="920">
        <v>0</v>
      </c>
      <c r="AO48" s="920">
        <v>0</v>
      </c>
    </row>
    <row r="49" spans="1:44" ht="27" customHeight="1" thickBot="1">
      <c r="A49" s="2366"/>
      <c r="B49" s="911" t="s">
        <v>1524</v>
      </c>
      <c r="C49" s="913">
        <v>2</v>
      </c>
      <c r="D49" s="913">
        <v>1</v>
      </c>
      <c r="E49" s="913">
        <v>1</v>
      </c>
      <c r="F49" s="913">
        <v>0</v>
      </c>
      <c r="G49" s="913">
        <v>0</v>
      </c>
      <c r="H49" s="913">
        <v>0</v>
      </c>
      <c r="I49" s="913">
        <v>2</v>
      </c>
      <c r="J49" s="913">
        <v>1</v>
      </c>
      <c r="K49" s="913">
        <v>1</v>
      </c>
      <c r="L49" s="922">
        <v>2</v>
      </c>
      <c r="M49" s="922">
        <v>1</v>
      </c>
      <c r="N49" s="922">
        <v>1</v>
      </c>
      <c r="O49" s="922">
        <v>0</v>
      </c>
      <c r="P49" s="922">
        <v>0</v>
      </c>
      <c r="Q49" s="922">
        <v>0</v>
      </c>
      <c r="R49" s="922">
        <v>0</v>
      </c>
      <c r="S49" s="922">
        <v>0</v>
      </c>
      <c r="T49" s="922">
        <v>0</v>
      </c>
      <c r="U49" s="922">
        <v>0</v>
      </c>
      <c r="V49" s="922">
        <v>0</v>
      </c>
      <c r="W49" s="922">
        <v>0</v>
      </c>
      <c r="X49" s="913">
        <v>14</v>
      </c>
      <c r="Y49" s="913">
        <v>7</v>
      </c>
      <c r="Z49" s="913">
        <v>7</v>
      </c>
      <c r="AA49" s="922">
        <v>10</v>
      </c>
      <c r="AB49" s="922">
        <v>5</v>
      </c>
      <c r="AC49" s="922">
        <v>5</v>
      </c>
      <c r="AD49" s="922">
        <v>4</v>
      </c>
      <c r="AE49" s="922">
        <v>2</v>
      </c>
      <c r="AF49" s="922">
        <v>2</v>
      </c>
      <c r="AG49" s="922">
        <v>0</v>
      </c>
      <c r="AH49" s="922">
        <v>0</v>
      </c>
      <c r="AI49" s="922">
        <v>0</v>
      </c>
      <c r="AJ49" s="922">
        <v>0</v>
      </c>
      <c r="AK49" s="922">
        <v>0</v>
      </c>
      <c r="AL49" s="922">
        <v>0</v>
      </c>
      <c r="AM49" s="922">
        <v>0</v>
      </c>
      <c r="AN49" s="922">
        <v>0</v>
      </c>
      <c r="AO49" s="922">
        <v>0</v>
      </c>
    </row>
    <row r="50" spans="1:44" ht="27" customHeight="1">
      <c r="A50" s="2375" t="s">
        <v>1666</v>
      </c>
      <c r="B50" s="923" t="s">
        <v>1291</v>
      </c>
      <c r="C50" s="906">
        <f>D50+E50</f>
        <v>14</v>
      </c>
      <c r="D50" s="906">
        <f>J50+G50</f>
        <v>7</v>
      </c>
      <c r="E50" s="906">
        <v>7</v>
      </c>
      <c r="F50" s="906">
        <f>G50+H50</f>
        <v>3</v>
      </c>
      <c r="G50" s="906">
        <v>2</v>
      </c>
      <c r="H50" s="906">
        <v>1</v>
      </c>
      <c r="I50" s="906">
        <f>J50+K50</f>
        <v>11</v>
      </c>
      <c r="J50" s="906">
        <v>5</v>
      </c>
      <c r="K50" s="920">
        <v>6</v>
      </c>
      <c r="L50" s="920">
        <v>9</v>
      </c>
      <c r="M50" s="920">
        <v>4</v>
      </c>
      <c r="N50" s="920">
        <v>5</v>
      </c>
      <c r="O50" s="920">
        <f>P50+Q50</f>
        <v>0</v>
      </c>
      <c r="P50" s="920">
        <v>0</v>
      </c>
      <c r="Q50" s="920">
        <v>0</v>
      </c>
      <c r="R50" s="920">
        <f>S50+T50</f>
        <v>0</v>
      </c>
      <c r="S50" s="920">
        <v>0</v>
      </c>
      <c r="T50" s="920">
        <v>0</v>
      </c>
      <c r="U50" s="920">
        <f>V50+W50</f>
        <v>0</v>
      </c>
      <c r="V50" s="920">
        <v>0</v>
      </c>
      <c r="W50" s="920">
        <v>0</v>
      </c>
      <c r="X50" s="920">
        <v>30</v>
      </c>
      <c r="Y50" s="906">
        <v>16</v>
      </c>
      <c r="Z50" s="906">
        <v>14</v>
      </c>
      <c r="AA50" s="920">
        <v>9</v>
      </c>
      <c r="AB50" s="920">
        <v>6</v>
      </c>
      <c r="AC50" s="920">
        <v>3</v>
      </c>
      <c r="AD50" s="920">
        <v>16</v>
      </c>
      <c r="AE50" s="920">
        <v>7</v>
      </c>
      <c r="AF50" s="920">
        <v>9</v>
      </c>
      <c r="AG50" s="920">
        <v>0</v>
      </c>
      <c r="AH50" s="920">
        <v>0</v>
      </c>
      <c r="AI50" s="920">
        <v>0</v>
      </c>
      <c r="AJ50" s="906">
        <v>5</v>
      </c>
      <c r="AK50" s="920">
        <v>3</v>
      </c>
      <c r="AL50" s="920">
        <v>2</v>
      </c>
      <c r="AM50" s="924">
        <v>0</v>
      </c>
      <c r="AN50" s="924">
        <v>0</v>
      </c>
      <c r="AO50" s="925">
        <v>0</v>
      </c>
    </row>
    <row r="51" spans="1:44" ht="27" customHeight="1" thickBot="1">
      <c r="A51" s="2365"/>
      <c r="B51" s="926" t="s">
        <v>1520</v>
      </c>
      <c r="C51" s="913">
        <f>D51+E51</f>
        <v>0</v>
      </c>
      <c r="D51" s="906">
        <f t="shared" ref="D51:E55" si="29">J51+G51</f>
        <v>0</v>
      </c>
      <c r="E51" s="906">
        <f t="shared" si="29"/>
        <v>0</v>
      </c>
      <c r="F51" s="906">
        <f t="shared" ref="F51:F55" si="30">G51+H51</f>
        <v>0</v>
      </c>
      <c r="G51" s="906">
        <v>0</v>
      </c>
      <c r="H51" s="906">
        <v>0</v>
      </c>
      <c r="I51" s="906">
        <f t="shared" ref="I51:I55" si="31">J51+K51</f>
        <v>0</v>
      </c>
      <c r="J51" s="906">
        <v>0</v>
      </c>
      <c r="K51" s="906">
        <v>0</v>
      </c>
      <c r="L51" s="920">
        <f t="shared" ref="L51:L55" si="32">M51+N51</f>
        <v>0</v>
      </c>
      <c r="M51" s="906">
        <v>0</v>
      </c>
      <c r="N51" s="906">
        <v>0</v>
      </c>
      <c r="O51" s="920">
        <f t="shared" ref="O51:O54" si="33">P51+Q51</f>
        <v>0</v>
      </c>
      <c r="P51" s="920">
        <v>0</v>
      </c>
      <c r="Q51" s="920">
        <v>0</v>
      </c>
      <c r="R51" s="920">
        <f t="shared" ref="R51:R54" si="34">S51+T51</f>
        <v>0</v>
      </c>
      <c r="S51" s="920">
        <v>0</v>
      </c>
      <c r="T51" s="920">
        <v>0</v>
      </c>
      <c r="U51" s="920">
        <f t="shared" ref="U51:U55" si="35">V51+W51</f>
        <v>0</v>
      </c>
      <c r="V51" s="920">
        <v>0</v>
      </c>
      <c r="W51" s="920">
        <v>0</v>
      </c>
      <c r="X51" s="920">
        <f t="shared" ref="X51:X55" si="36">Y51+Z51</f>
        <v>0</v>
      </c>
      <c r="Y51" s="906">
        <v>0</v>
      </c>
      <c r="Z51" s="906">
        <v>0</v>
      </c>
      <c r="AA51" s="920">
        <f t="shared" ref="AA51:AA55" si="37">AB51+AC51</f>
        <v>0</v>
      </c>
      <c r="AB51" s="906">
        <v>0</v>
      </c>
      <c r="AC51" s="906">
        <v>0</v>
      </c>
      <c r="AD51" s="906">
        <f>AE51+AF51</f>
        <v>0</v>
      </c>
      <c r="AE51" s="906">
        <v>0</v>
      </c>
      <c r="AF51" s="906">
        <v>0</v>
      </c>
      <c r="AG51" s="906">
        <f>AH51+AI51</f>
        <v>0</v>
      </c>
      <c r="AH51" s="906">
        <v>0</v>
      </c>
      <c r="AI51" s="906">
        <v>0</v>
      </c>
      <c r="AJ51" s="906">
        <f>AK51+AL51</f>
        <v>0</v>
      </c>
      <c r="AK51" s="906">
        <v>0</v>
      </c>
      <c r="AL51" s="906">
        <v>0</v>
      </c>
      <c r="AM51" s="906">
        <v>0</v>
      </c>
      <c r="AN51" s="906">
        <v>0</v>
      </c>
      <c r="AO51" s="906">
        <v>0</v>
      </c>
    </row>
    <row r="52" spans="1:44" ht="27" customHeight="1">
      <c r="A52" s="2365"/>
      <c r="B52" s="927" t="s">
        <v>1521</v>
      </c>
      <c r="C52" s="906">
        <v>1</v>
      </c>
      <c r="D52" s="906">
        <f t="shared" si="29"/>
        <v>1</v>
      </c>
      <c r="E52" s="906">
        <f t="shared" si="29"/>
        <v>0</v>
      </c>
      <c r="F52" s="906">
        <f t="shared" si="30"/>
        <v>1</v>
      </c>
      <c r="G52" s="920">
        <v>1</v>
      </c>
      <c r="H52" s="906">
        <v>0</v>
      </c>
      <c r="I52" s="906">
        <f t="shared" si="31"/>
        <v>0</v>
      </c>
      <c r="J52" s="906">
        <v>0</v>
      </c>
      <c r="K52" s="906">
        <v>0</v>
      </c>
      <c r="L52" s="920">
        <f t="shared" si="32"/>
        <v>1</v>
      </c>
      <c r="M52" s="920">
        <v>1</v>
      </c>
      <c r="N52" s="920">
        <v>0</v>
      </c>
      <c r="O52" s="920">
        <f t="shared" si="33"/>
        <v>0</v>
      </c>
      <c r="P52" s="920">
        <v>0</v>
      </c>
      <c r="Q52" s="920">
        <v>0</v>
      </c>
      <c r="R52" s="920">
        <f t="shared" si="34"/>
        <v>0</v>
      </c>
      <c r="S52" s="920">
        <v>0</v>
      </c>
      <c r="T52" s="920">
        <v>0</v>
      </c>
      <c r="U52" s="920">
        <f t="shared" si="35"/>
        <v>0</v>
      </c>
      <c r="V52" s="920">
        <v>0</v>
      </c>
      <c r="W52" s="920">
        <v>0</v>
      </c>
      <c r="X52" s="920">
        <f t="shared" si="36"/>
        <v>3</v>
      </c>
      <c r="Y52" s="906">
        <v>3</v>
      </c>
      <c r="Z52" s="906">
        <f>AO52+AL52+AI52+AF52+AC52</f>
        <v>0</v>
      </c>
      <c r="AA52" s="920">
        <f t="shared" si="37"/>
        <v>1</v>
      </c>
      <c r="AB52" s="920">
        <v>1</v>
      </c>
      <c r="AC52" s="920">
        <v>0</v>
      </c>
      <c r="AD52" s="920">
        <f>AE52+AF52</f>
        <v>2</v>
      </c>
      <c r="AE52" s="920">
        <v>2</v>
      </c>
      <c r="AF52" s="920">
        <v>0</v>
      </c>
      <c r="AG52" s="920">
        <f>AH52+AI52</f>
        <v>0</v>
      </c>
      <c r="AH52" s="920">
        <v>0</v>
      </c>
      <c r="AI52" s="920">
        <v>0</v>
      </c>
      <c r="AJ52" s="906">
        <f t="shared" ref="AJ52:AJ55" si="38">AK52+AL52</f>
        <v>0</v>
      </c>
      <c r="AK52" s="920">
        <v>0</v>
      </c>
      <c r="AL52" s="920">
        <v>0</v>
      </c>
      <c r="AM52" s="920">
        <f>AN52+AO52</f>
        <v>0</v>
      </c>
      <c r="AN52" s="920">
        <v>0</v>
      </c>
      <c r="AO52" s="920">
        <v>0</v>
      </c>
    </row>
    <row r="53" spans="1:44" ht="27" customHeight="1" thickBot="1">
      <c r="A53" s="2365"/>
      <c r="B53" s="927" t="s">
        <v>1522</v>
      </c>
      <c r="C53" s="913">
        <f>D53+E53</f>
        <v>6</v>
      </c>
      <c r="D53" s="906">
        <f t="shared" si="29"/>
        <v>2</v>
      </c>
      <c r="E53" s="906">
        <f t="shared" si="29"/>
        <v>4</v>
      </c>
      <c r="F53" s="906">
        <f t="shared" si="30"/>
        <v>2</v>
      </c>
      <c r="G53" s="920">
        <v>1</v>
      </c>
      <c r="H53" s="906">
        <v>1</v>
      </c>
      <c r="I53" s="906">
        <f t="shared" si="31"/>
        <v>4</v>
      </c>
      <c r="J53" s="906">
        <v>1</v>
      </c>
      <c r="K53" s="920">
        <v>3</v>
      </c>
      <c r="L53" s="920">
        <f t="shared" si="32"/>
        <v>6</v>
      </c>
      <c r="M53" s="920">
        <v>2</v>
      </c>
      <c r="N53" s="920">
        <v>4</v>
      </c>
      <c r="O53" s="920">
        <f t="shared" si="33"/>
        <v>0</v>
      </c>
      <c r="P53" s="920">
        <v>0</v>
      </c>
      <c r="Q53" s="920">
        <v>0</v>
      </c>
      <c r="R53" s="920">
        <f t="shared" si="34"/>
        <v>0</v>
      </c>
      <c r="S53" s="920">
        <v>0</v>
      </c>
      <c r="T53" s="920">
        <v>0</v>
      </c>
      <c r="U53" s="920">
        <f t="shared" si="35"/>
        <v>0</v>
      </c>
      <c r="V53" s="920">
        <v>0</v>
      </c>
      <c r="W53" s="920">
        <v>0</v>
      </c>
      <c r="X53" s="920">
        <f t="shared" si="36"/>
        <v>13</v>
      </c>
      <c r="Y53" s="906">
        <v>5</v>
      </c>
      <c r="Z53" s="906">
        <f t="shared" ref="Z53:Z55" si="39">AO53+AL53+AI53+AF53+AC53</f>
        <v>8</v>
      </c>
      <c r="AA53" s="920">
        <f t="shared" si="37"/>
        <v>4</v>
      </c>
      <c r="AB53" s="920">
        <v>2</v>
      </c>
      <c r="AC53" s="920">
        <v>2</v>
      </c>
      <c r="AD53" s="920">
        <v>7</v>
      </c>
      <c r="AE53" s="920">
        <v>2</v>
      </c>
      <c r="AF53" s="920">
        <v>5</v>
      </c>
      <c r="AG53" s="920">
        <f t="shared" ref="AG53:AG55" si="40">AH53+AI53</f>
        <v>0</v>
      </c>
      <c r="AH53" s="920">
        <v>0</v>
      </c>
      <c r="AI53" s="920">
        <v>0</v>
      </c>
      <c r="AJ53" s="906">
        <f t="shared" si="38"/>
        <v>2</v>
      </c>
      <c r="AK53" s="920">
        <v>1</v>
      </c>
      <c r="AL53" s="920">
        <v>1</v>
      </c>
      <c r="AM53" s="920">
        <f t="shared" ref="AM53:AM55" si="41">AN53+AO53</f>
        <v>0</v>
      </c>
      <c r="AN53" s="920">
        <v>0</v>
      </c>
      <c r="AO53" s="928">
        <v>0</v>
      </c>
    </row>
    <row r="54" spans="1:44" ht="27" customHeight="1" thickBot="1">
      <c r="A54" s="2365"/>
      <c r="B54" s="927" t="s">
        <v>1523</v>
      </c>
      <c r="C54" s="913">
        <f>D54+E54</f>
        <v>4</v>
      </c>
      <c r="D54" s="906">
        <f t="shared" si="29"/>
        <v>2</v>
      </c>
      <c r="E54" s="906">
        <f t="shared" si="29"/>
        <v>2</v>
      </c>
      <c r="F54" s="906">
        <f t="shared" si="30"/>
        <v>0</v>
      </c>
      <c r="G54" s="906">
        <v>0</v>
      </c>
      <c r="H54" s="906">
        <v>0</v>
      </c>
      <c r="I54" s="906">
        <f t="shared" si="31"/>
        <v>4</v>
      </c>
      <c r="J54" s="906">
        <v>2</v>
      </c>
      <c r="K54" s="920">
        <v>2</v>
      </c>
      <c r="L54" s="920">
        <f t="shared" si="32"/>
        <v>1</v>
      </c>
      <c r="M54" s="920">
        <v>1</v>
      </c>
      <c r="N54" s="920">
        <v>0</v>
      </c>
      <c r="O54" s="920">
        <f t="shared" si="33"/>
        <v>0</v>
      </c>
      <c r="P54" s="920">
        <v>0</v>
      </c>
      <c r="Q54" s="920">
        <v>0</v>
      </c>
      <c r="R54" s="920">
        <f t="shared" si="34"/>
        <v>0</v>
      </c>
      <c r="S54" s="920">
        <v>0</v>
      </c>
      <c r="T54" s="920">
        <v>0</v>
      </c>
      <c r="U54" s="920">
        <f t="shared" si="35"/>
        <v>0</v>
      </c>
      <c r="V54" s="920">
        <v>0</v>
      </c>
      <c r="W54" s="920">
        <v>0</v>
      </c>
      <c r="X54" s="920">
        <f t="shared" si="36"/>
        <v>7</v>
      </c>
      <c r="Y54" s="906">
        <v>4</v>
      </c>
      <c r="Z54" s="906">
        <f t="shared" si="39"/>
        <v>3</v>
      </c>
      <c r="AA54" s="920">
        <f t="shared" si="37"/>
        <v>2</v>
      </c>
      <c r="AB54" s="920">
        <v>1</v>
      </c>
      <c r="AC54" s="920">
        <v>1</v>
      </c>
      <c r="AD54" s="920">
        <v>4</v>
      </c>
      <c r="AE54" s="920">
        <v>2</v>
      </c>
      <c r="AF54" s="920">
        <v>2</v>
      </c>
      <c r="AG54" s="920">
        <f t="shared" si="40"/>
        <v>0</v>
      </c>
      <c r="AH54" s="920">
        <v>0</v>
      </c>
      <c r="AI54" s="920">
        <v>0</v>
      </c>
      <c r="AJ54" s="906">
        <f t="shared" si="38"/>
        <v>1</v>
      </c>
      <c r="AK54" s="920">
        <v>1</v>
      </c>
      <c r="AL54" s="920">
        <v>0</v>
      </c>
      <c r="AM54" s="920">
        <f t="shared" si="41"/>
        <v>0</v>
      </c>
      <c r="AN54" s="920">
        <v>0</v>
      </c>
      <c r="AO54" s="928">
        <v>0</v>
      </c>
    </row>
    <row r="55" spans="1:44" ht="27" customHeight="1" thickBot="1">
      <c r="A55" s="2366"/>
      <c r="B55" s="929" t="s">
        <v>1524</v>
      </c>
      <c r="C55" s="913">
        <f>D55+E55</f>
        <v>3</v>
      </c>
      <c r="D55" s="906">
        <f t="shared" si="29"/>
        <v>2</v>
      </c>
      <c r="E55" s="906">
        <f t="shared" si="29"/>
        <v>1</v>
      </c>
      <c r="F55" s="906">
        <f t="shared" si="30"/>
        <v>0</v>
      </c>
      <c r="G55" s="906">
        <v>0</v>
      </c>
      <c r="H55" s="906">
        <v>0</v>
      </c>
      <c r="I55" s="906">
        <f t="shared" si="31"/>
        <v>3</v>
      </c>
      <c r="J55" s="906">
        <v>2</v>
      </c>
      <c r="K55" s="920">
        <v>1</v>
      </c>
      <c r="L55" s="920">
        <f t="shared" si="32"/>
        <v>1</v>
      </c>
      <c r="M55" s="920">
        <v>0</v>
      </c>
      <c r="N55" s="920">
        <v>1</v>
      </c>
      <c r="O55" s="920">
        <f>P55+Q55</f>
        <v>0</v>
      </c>
      <c r="P55" s="920">
        <f>V55+S55</f>
        <v>0</v>
      </c>
      <c r="Q55" s="920">
        <f>W55+T55</f>
        <v>0</v>
      </c>
      <c r="R55" s="920">
        <f>S55+T55</f>
        <v>0</v>
      </c>
      <c r="S55" s="920">
        <v>0</v>
      </c>
      <c r="T55" s="920">
        <v>0</v>
      </c>
      <c r="U55" s="920">
        <f t="shared" si="35"/>
        <v>0</v>
      </c>
      <c r="V55" s="920">
        <v>0</v>
      </c>
      <c r="W55" s="920">
        <v>0</v>
      </c>
      <c r="X55" s="920">
        <f t="shared" si="36"/>
        <v>7</v>
      </c>
      <c r="Y55" s="906">
        <v>4</v>
      </c>
      <c r="Z55" s="906">
        <f t="shared" si="39"/>
        <v>3</v>
      </c>
      <c r="AA55" s="920">
        <f t="shared" si="37"/>
        <v>2</v>
      </c>
      <c r="AB55" s="920">
        <v>2</v>
      </c>
      <c r="AC55" s="920">
        <v>0</v>
      </c>
      <c r="AD55" s="920">
        <v>3</v>
      </c>
      <c r="AE55" s="920">
        <v>1</v>
      </c>
      <c r="AF55" s="920">
        <v>2</v>
      </c>
      <c r="AG55" s="920">
        <f t="shared" si="40"/>
        <v>0</v>
      </c>
      <c r="AH55" s="920">
        <v>0</v>
      </c>
      <c r="AI55" s="920">
        <v>0</v>
      </c>
      <c r="AJ55" s="906">
        <f t="shared" si="38"/>
        <v>2</v>
      </c>
      <c r="AK55" s="920">
        <v>1</v>
      </c>
      <c r="AL55" s="920">
        <v>1</v>
      </c>
      <c r="AM55" s="920">
        <f t="shared" si="41"/>
        <v>0</v>
      </c>
      <c r="AN55" s="920">
        <v>0</v>
      </c>
      <c r="AO55" s="928">
        <v>0</v>
      </c>
    </row>
    <row r="56" spans="1:44" ht="27" customHeight="1">
      <c r="A56" s="2364" t="s">
        <v>1667</v>
      </c>
      <c r="B56" s="779" t="s">
        <v>701</v>
      </c>
      <c r="C56" s="779">
        <v>8</v>
      </c>
      <c r="D56" s="779">
        <v>2</v>
      </c>
      <c r="E56" s="779">
        <v>6</v>
      </c>
      <c r="F56" s="779">
        <v>1</v>
      </c>
      <c r="G56" s="779">
        <v>1</v>
      </c>
      <c r="H56" s="779">
        <v>0</v>
      </c>
      <c r="I56" s="779">
        <v>7</v>
      </c>
      <c r="J56" s="779">
        <v>1</v>
      </c>
      <c r="K56" s="783">
        <v>6</v>
      </c>
      <c r="L56" s="783">
        <v>3</v>
      </c>
      <c r="M56" s="783">
        <v>1</v>
      </c>
      <c r="N56" s="783">
        <v>2</v>
      </c>
      <c r="O56" s="783">
        <v>0</v>
      </c>
      <c r="P56" s="783">
        <v>0</v>
      </c>
      <c r="Q56" s="783">
        <v>0</v>
      </c>
      <c r="R56" s="783">
        <v>0</v>
      </c>
      <c r="S56" s="783">
        <v>0</v>
      </c>
      <c r="T56" s="783">
        <v>0</v>
      </c>
      <c r="U56" s="783">
        <v>0</v>
      </c>
      <c r="V56" s="783">
        <v>0</v>
      </c>
      <c r="W56" s="783">
        <v>0</v>
      </c>
      <c r="X56" s="783">
        <v>26</v>
      </c>
      <c r="Y56" s="783">
        <v>7</v>
      </c>
      <c r="Z56" s="783">
        <v>19</v>
      </c>
      <c r="AA56" s="783">
        <v>11</v>
      </c>
      <c r="AB56" s="783">
        <v>3</v>
      </c>
      <c r="AC56" s="783">
        <v>8</v>
      </c>
      <c r="AD56" s="783">
        <v>17</v>
      </c>
      <c r="AE56" s="783">
        <v>4</v>
      </c>
      <c r="AF56" s="783">
        <v>13</v>
      </c>
      <c r="AG56" s="783">
        <v>0</v>
      </c>
      <c r="AH56" s="783">
        <v>0</v>
      </c>
      <c r="AI56" s="783">
        <v>0</v>
      </c>
      <c r="AJ56" s="783">
        <v>0</v>
      </c>
      <c r="AK56" s="783">
        <v>0</v>
      </c>
      <c r="AL56" s="783">
        <v>0</v>
      </c>
      <c r="AM56" s="783">
        <v>0</v>
      </c>
      <c r="AN56" s="783">
        <v>0</v>
      </c>
      <c r="AO56" s="783">
        <v>0</v>
      </c>
    </row>
    <row r="57" spans="1:44" ht="27" customHeight="1">
      <c r="A57" s="2365"/>
      <c r="B57" s="902" t="s">
        <v>1520</v>
      </c>
      <c r="C57" s="779">
        <v>0</v>
      </c>
      <c r="D57" s="779">
        <v>0</v>
      </c>
      <c r="E57" s="779">
        <v>0</v>
      </c>
      <c r="F57" s="779">
        <v>0</v>
      </c>
      <c r="G57" s="779">
        <v>0</v>
      </c>
      <c r="H57" s="779">
        <v>0</v>
      </c>
      <c r="I57" s="779">
        <v>0</v>
      </c>
      <c r="J57" s="779">
        <v>0</v>
      </c>
      <c r="K57" s="783">
        <v>0</v>
      </c>
      <c r="L57" s="783">
        <v>0</v>
      </c>
      <c r="M57" s="783">
        <v>0</v>
      </c>
      <c r="N57" s="783">
        <v>0</v>
      </c>
      <c r="O57" s="783">
        <v>0</v>
      </c>
      <c r="P57" s="783">
        <v>0</v>
      </c>
      <c r="Q57" s="783">
        <v>0</v>
      </c>
      <c r="R57" s="783">
        <v>0</v>
      </c>
      <c r="S57" s="783">
        <v>0</v>
      </c>
      <c r="T57" s="783">
        <v>0</v>
      </c>
      <c r="U57" s="783">
        <v>0</v>
      </c>
      <c r="V57" s="783">
        <v>0</v>
      </c>
      <c r="W57" s="783">
        <v>0</v>
      </c>
      <c r="X57" s="783">
        <v>0</v>
      </c>
      <c r="Y57" s="783">
        <v>0</v>
      </c>
      <c r="Z57" s="783">
        <v>0</v>
      </c>
      <c r="AA57" s="783">
        <v>0</v>
      </c>
      <c r="AB57" s="783">
        <v>0</v>
      </c>
      <c r="AC57" s="783">
        <v>0</v>
      </c>
      <c r="AD57" s="783">
        <v>0</v>
      </c>
      <c r="AE57" s="783">
        <v>0</v>
      </c>
      <c r="AF57" s="783">
        <v>0</v>
      </c>
      <c r="AG57" s="783">
        <v>0</v>
      </c>
      <c r="AH57" s="783">
        <v>0</v>
      </c>
      <c r="AI57" s="783">
        <v>0</v>
      </c>
      <c r="AJ57" s="783">
        <v>0</v>
      </c>
      <c r="AK57" s="783">
        <v>0</v>
      </c>
      <c r="AL57" s="783">
        <v>0</v>
      </c>
      <c r="AM57" s="783">
        <v>0</v>
      </c>
      <c r="AN57" s="783">
        <v>0</v>
      </c>
      <c r="AO57" s="783">
        <v>0</v>
      </c>
    </row>
    <row r="58" spans="1:44" ht="27" customHeight="1">
      <c r="A58" s="2365"/>
      <c r="B58" s="889" t="s">
        <v>1521</v>
      </c>
      <c r="C58" s="779">
        <v>1</v>
      </c>
      <c r="D58" s="779">
        <v>0</v>
      </c>
      <c r="E58" s="779">
        <v>1</v>
      </c>
      <c r="F58" s="779">
        <v>0</v>
      </c>
      <c r="G58" s="783">
        <v>0</v>
      </c>
      <c r="H58" s="779">
        <v>0</v>
      </c>
      <c r="I58" s="779">
        <v>1</v>
      </c>
      <c r="J58" s="779">
        <v>0</v>
      </c>
      <c r="K58" s="783">
        <v>1</v>
      </c>
      <c r="L58" s="783">
        <v>1</v>
      </c>
      <c r="M58" s="783">
        <v>0</v>
      </c>
      <c r="N58" s="783">
        <v>1</v>
      </c>
      <c r="O58" s="783">
        <v>0</v>
      </c>
      <c r="P58" s="783">
        <v>0</v>
      </c>
      <c r="Q58" s="783">
        <v>0</v>
      </c>
      <c r="R58" s="783">
        <v>0</v>
      </c>
      <c r="S58" s="783">
        <v>0</v>
      </c>
      <c r="T58" s="783">
        <v>0</v>
      </c>
      <c r="U58" s="783">
        <v>0</v>
      </c>
      <c r="V58" s="783">
        <v>0</v>
      </c>
      <c r="W58" s="783">
        <v>0</v>
      </c>
      <c r="X58" s="783">
        <v>6</v>
      </c>
      <c r="Y58" s="783">
        <v>0</v>
      </c>
      <c r="Z58" s="783">
        <v>6</v>
      </c>
      <c r="AA58" s="783">
        <v>2</v>
      </c>
      <c r="AB58" s="783">
        <v>0</v>
      </c>
      <c r="AC58" s="783">
        <v>2</v>
      </c>
      <c r="AD58" s="783">
        <v>4</v>
      </c>
      <c r="AE58" s="783">
        <v>0</v>
      </c>
      <c r="AF58" s="783">
        <v>4</v>
      </c>
      <c r="AG58" s="783">
        <v>0</v>
      </c>
      <c r="AH58" s="783">
        <v>0</v>
      </c>
      <c r="AI58" s="783">
        <v>0</v>
      </c>
      <c r="AJ58" s="783">
        <v>0</v>
      </c>
      <c r="AK58" s="783">
        <v>0</v>
      </c>
      <c r="AL58" s="783">
        <v>0</v>
      </c>
      <c r="AM58" s="783">
        <v>0</v>
      </c>
      <c r="AN58" s="783">
        <v>0</v>
      </c>
      <c r="AO58" s="783">
        <v>0</v>
      </c>
    </row>
    <row r="59" spans="1:44" ht="27" customHeight="1">
      <c r="A59" s="2365"/>
      <c r="B59" s="889" t="s">
        <v>1522</v>
      </c>
      <c r="C59" s="779">
        <v>1</v>
      </c>
      <c r="D59" s="779">
        <v>0</v>
      </c>
      <c r="E59" s="779">
        <v>1</v>
      </c>
      <c r="F59" s="779">
        <v>0</v>
      </c>
      <c r="G59" s="783">
        <v>0</v>
      </c>
      <c r="H59" s="779">
        <v>0</v>
      </c>
      <c r="I59" s="779">
        <v>1</v>
      </c>
      <c r="J59" s="779">
        <v>0</v>
      </c>
      <c r="K59" s="783">
        <v>1</v>
      </c>
      <c r="L59" s="783">
        <v>0</v>
      </c>
      <c r="M59" s="783">
        <v>0</v>
      </c>
      <c r="N59" s="783">
        <v>0</v>
      </c>
      <c r="O59" s="783">
        <v>0</v>
      </c>
      <c r="P59" s="783">
        <v>0</v>
      </c>
      <c r="Q59" s="783">
        <v>0</v>
      </c>
      <c r="R59" s="783">
        <v>0</v>
      </c>
      <c r="S59" s="783">
        <v>0</v>
      </c>
      <c r="T59" s="783">
        <v>0</v>
      </c>
      <c r="U59" s="783">
        <v>0</v>
      </c>
      <c r="V59" s="783">
        <v>0</v>
      </c>
      <c r="W59" s="783">
        <v>0</v>
      </c>
      <c r="X59" s="783">
        <v>6</v>
      </c>
      <c r="Y59" s="783">
        <v>0</v>
      </c>
      <c r="Z59" s="783">
        <v>6</v>
      </c>
      <c r="AA59" s="783">
        <v>3</v>
      </c>
      <c r="AB59" s="783">
        <v>0</v>
      </c>
      <c r="AC59" s="783">
        <v>3</v>
      </c>
      <c r="AD59" s="783">
        <v>3</v>
      </c>
      <c r="AE59" s="783">
        <v>0</v>
      </c>
      <c r="AF59" s="783">
        <v>3</v>
      </c>
      <c r="AG59" s="783">
        <v>0</v>
      </c>
      <c r="AH59" s="783">
        <v>0</v>
      </c>
      <c r="AI59" s="783">
        <v>0</v>
      </c>
      <c r="AJ59" s="783">
        <v>0</v>
      </c>
      <c r="AK59" s="783">
        <v>0</v>
      </c>
      <c r="AL59" s="783">
        <v>0</v>
      </c>
      <c r="AM59" s="783">
        <v>0</v>
      </c>
      <c r="AN59" s="783">
        <v>0</v>
      </c>
      <c r="AO59" s="783">
        <v>0</v>
      </c>
    </row>
    <row r="60" spans="1:44" ht="27" customHeight="1">
      <c r="A60" s="2365"/>
      <c r="B60" s="889" t="s">
        <v>1523</v>
      </c>
      <c r="C60" s="779">
        <v>4</v>
      </c>
      <c r="D60" s="779">
        <v>1</v>
      </c>
      <c r="E60" s="779">
        <v>3</v>
      </c>
      <c r="F60" s="779">
        <v>1</v>
      </c>
      <c r="G60" s="779">
        <v>1</v>
      </c>
      <c r="H60" s="779">
        <v>0</v>
      </c>
      <c r="I60" s="779">
        <v>3</v>
      </c>
      <c r="J60" s="779">
        <v>0</v>
      </c>
      <c r="K60" s="783">
        <v>3</v>
      </c>
      <c r="L60" s="783">
        <v>1</v>
      </c>
      <c r="M60" s="783">
        <v>0</v>
      </c>
      <c r="N60" s="783">
        <v>1</v>
      </c>
      <c r="O60" s="783">
        <v>0</v>
      </c>
      <c r="P60" s="783">
        <v>0</v>
      </c>
      <c r="Q60" s="783">
        <v>0</v>
      </c>
      <c r="R60" s="783">
        <v>0</v>
      </c>
      <c r="S60" s="783">
        <v>0</v>
      </c>
      <c r="T60" s="783">
        <v>0</v>
      </c>
      <c r="U60" s="783">
        <v>0</v>
      </c>
      <c r="V60" s="783">
        <v>0</v>
      </c>
      <c r="W60" s="783">
        <v>0</v>
      </c>
      <c r="X60" s="783">
        <v>8</v>
      </c>
      <c r="Y60" s="783">
        <v>4</v>
      </c>
      <c r="Z60" s="783">
        <v>4</v>
      </c>
      <c r="AA60" s="783">
        <v>4</v>
      </c>
      <c r="AB60" s="783">
        <v>2</v>
      </c>
      <c r="AC60" s="783">
        <v>2</v>
      </c>
      <c r="AD60" s="783">
        <v>4</v>
      </c>
      <c r="AE60" s="783">
        <v>2</v>
      </c>
      <c r="AF60" s="783">
        <v>2</v>
      </c>
      <c r="AG60" s="783">
        <v>0</v>
      </c>
      <c r="AH60" s="783">
        <v>0</v>
      </c>
      <c r="AI60" s="783">
        <v>0</v>
      </c>
      <c r="AJ60" s="783">
        <v>0</v>
      </c>
      <c r="AK60" s="783">
        <v>0</v>
      </c>
      <c r="AL60" s="783">
        <v>0</v>
      </c>
      <c r="AM60" s="783">
        <v>0</v>
      </c>
      <c r="AN60" s="783">
        <v>0</v>
      </c>
      <c r="AO60" s="783">
        <v>0</v>
      </c>
    </row>
    <row r="61" spans="1:44" ht="27" customHeight="1" thickBot="1">
      <c r="A61" s="2366"/>
      <c r="B61" s="911" t="s">
        <v>1524</v>
      </c>
      <c r="C61" s="930">
        <v>2</v>
      </c>
      <c r="D61" s="930">
        <v>1</v>
      </c>
      <c r="E61" s="930">
        <v>1</v>
      </c>
      <c r="F61" s="930">
        <v>0</v>
      </c>
      <c r="G61" s="930">
        <v>0</v>
      </c>
      <c r="H61" s="930">
        <v>0</v>
      </c>
      <c r="I61" s="930">
        <v>2</v>
      </c>
      <c r="J61" s="930">
        <v>1</v>
      </c>
      <c r="K61" s="931">
        <v>1</v>
      </c>
      <c r="L61" s="931">
        <v>1</v>
      </c>
      <c r="M61" s="931">
        <v>1</v>
      </c>
      <c r="N61" s="931">
        <v>0</v>
      </c>
      <c r="O61" s="931">
        <v>0</v>
      </c>
      <c r="P61" s="931">
        <v>0</v>
      </c>
      <c r="Q61" s="931">
        <v>0</v>
      </c>
      <c r="R61" s="931">
        <v>0</v>
      </c>
      <c r="S61" s="931">
        <v>0</v>
      </c>
      <c r="T61" s="931">
        <v>0</v>
      </c>
      <c r="U61" s="931">
        <v>0</v>
      </c>
      <c r="V61" s="931">
        <v>0</v>
      </c>
      <c r="W61" s="931">
        <v>0</v>
      </c>
      <c r="X61" s="931">
        <v>6</v>
      </c>
      <c r="Y61" s="931">
        <v>3</v>
      </c>
      <c r="Z61" s="931">
        <v>3</v>
      </c>
      <c r="AA61" s="931">
        <v>2</v>
      </c>
      <c r="AB61" s="931">
        <v>1</v>
      </c>
      <c r="AC61" s="931">
        <v>1</v>
      </c>
      <c r="AD61" s="931">
        <v>4</v>
      </c>
      <c r="AE61" s="931">
        <v>2</v>
      </c>
      <c r="AF61" s="931">
        <v>2</v>
      </c>
      <c r="AG61" s="931">
        <v>0</v>
      </c>
      <c r="AH61" s="931">
        <v>0</v>
      </c>
      <c r="AI61" s="931">
        <v>0</v>
      </c>
      <c r="AJ61" s="931">
        <v>0</v>
      </c>
      <c r="AK61" s="931">
        <v>0</v>
      </c>
      <c r="AL61" s="931">
        <v>0</v>
      </c>
      <c r="AM61" s="931">
        <v>0</v>
      </c>
      <c r="AN61" s="931">
        <v>0</v>
      </c>
      <c r="AO61" s="931">
        <v>0</v>
      </c>
    </row>
    <row r="62" spans="1:44" ht="27" customHeight="1">
      <c r="A62" s="2364" t="s">
        <v>1668</v>
      </c>
      <c r="B62" s="779" t="s">
        <v>701</v>
      </c>
      <c r="C62" s="780">
        <v>5</v>
      </c>
      <c r="D62" s="780">
        <v>2</v>
      </c>
      <c r="E62" s="780">
        <v>3</v>
      </c>
      <c r="F62" s="780">
        <v>2</v>
      </c>
      <c r="G62" s="780">
        <v>1</v>
      </c>
      <c r="H62" s="780">
        <v>1</v>
      </c>
      <c r="I62" s="780">
        <v>3</v>
      </c>
      <c r="J62" s="780">
        <v>1</v>
      </c>
      <c r="K62" s="783">
        <v>2</v>
      </c>
      <c r="L62" s="783">
        <v>5</v>
      </c>
      <c r="M62" s="783">
        <v>2</v>
      </c>
      <c r="N62" s="783">
        <v>3</v>
      </c>
      <c r="O62" s="783">
        <v>2</v>
      </c>
      <c r="P62" s="783">
        <v>1</v>
      </c>
      <c r="Q62" s="783">
        <v>1</v>
      </c>
      <c r="R62" s="783">
        <v>1</v>
      </c>
      <c r="S62" s="783">
        <v>0</v>
      </c>
      <c r="T62" s="783">
        <v>1</v>
      </c>
      <c r="U62" s="783">
        <v>1</v>
      </c>
      <c r="V62" s="783">
        <v>1</v>
      </c>
      <c r="W62" s="783">
        <v>0</v>
      </c>
      <c r="X62" s="783">
        <v>20</v>
      </c>
      <c r="Y62" s="783">
        <v>7</v>
      </c>
      <c r="Z62" s="783">
        <v>13</v>
      </c>
      <c r="AA62" s="783">
        <v>14</v>
      </c>
      <c r="AB62" s="783">
        <v>5</v>
      </c>
      <c r="AC62" s="783">
        <v>9</v>
      </c>
      <c r="AD62" s="783">
        <v>5</v>
      </c>
      <c r="AE62" s="783">
        <v>2</v>
      </c>
      <c r="AF62" s="783">
        <v>3</v>
      </c>
      <c r="AG62" s="783">
        <v>0</v>
      </c>
      <c r="AH62" s="783">
        <v>0</v>
      </c>
      <c r="AI62" s="783">
        <v>0</v>
      </c>
      <c r="AJ62" s="783">
        <v>1</v>
      </c>
      <c r="AK62" s="783">
        <v>0</v>
      </c>
      <c r="AL62" s="783">
        <v>1</v>
      </c>
      <c r="AM62" s="783">
        <v>0</v>
      </c>
      <c r="AN62" s="783">
        <v>0</v>
      </c>
      <c r="AO62" s="783">
        <v>0</v>
      </c>
    </row>
    <row r="63" spans="1:44" ht="27" customHeight="1">
      <c r="A63" s="2365"/>
      <c r="B63" s="902" t="s">
        <v>1520</v>
      </c>
      <c r="C63" s="780">
        <v>0</v>
      </c>
      <c r="D63" s="780">
        <v>0</v>
      </c>
      <c r="E63" s="780">
        <v>0</v>
      </c>
      <c r="F63" s="780">
        <v>0</v>
      </c>
      <c r="G63" s="780">
        <v>0</v>
      </c>
      <c r="H63" s="780">
        <v>0</v>
      </c>
      <c r="I63" s="780">
        <v>0</v>
      </c>
      <c r="J63" s="780">
        <v>0</v>
      </c>
      <c r="K63" s="783">
        <v>0</v>
      </c>
      <c r="L63" s="783">
        <v>0</v>
      </c>
      <c r="M63" s="783">
        <v>0</v>
      </c>
      <c r="N63" s="783">
        <v>0</v>
      </c>
      <c r="O63" s="783">
        <v>0</v>
      </c>
      <c r="P63" s="783">
        <v>0</v>
      </c>
      <c r="Q63" s="783">
        <v>0</v>
      </c>
      <c r="R63" s="783">
        <v>0</v>
      </c>
      <c r="S63" s="783">
        <v>0</v>
      </c>
      <c r="T63" s="783">
        <v>0</v>
      </c>
      <c r="U63" s="783">
        <v>0</v>
      </c>
      <c r="V63" s="783">
        <v>0</v>
      </c>
      <c r="W63" s="783">
        <v>0</v>
      </c>
      <c r="X63" s="783">
        <v>0</v>
      </c>
      <c r="Y63" s="783">
        <v>0</v>
      </c>
      <c r="Z63" s="783">
        <v>0</v>
      </c>
      <c r="AA63" s="783">
        <v>0</v>
      </c>
      <c r="AB63" s="783">
        <v>0</v>
      </c>
      <c r="AC63" s="783">
        <v>0</v>
      </c>
      <c r="AD63" s="783">
        <v>0</v>
      </c>
      <c r="AE63" s="783">
        <v>0</v>
      </c>
      <c r="AF63" s="783">
        <v>0</v>
      </c>
      <c r="AG63" s="783">
        <v>0</v>
      </c>
      <c r="AH63" s="783">
        <v>0</v>
      </c>
      <c r="AI63" s="783">
        <v>0</v>
      </c>
      <c r="AJ63" s="783">
        <v>0</v>
      </c>
      <c r="AK63" s="783">
        <v>0</v>
      </c>
      <c r="AL63" s="783">
        <v>0</v>
      </c>
      <c r="AM63" s="783">
        <v>0</v>
      </c>
      <c r="AN63" s="783">
        <v>0</v>
      </c>
      <c r="AO63" s="783">
        <v>0</v>
      </c>
      <c r="AP63" s="330"/>
      <c r="AQ63" s="330"/>
      <c r="AR63" s="330"/>
    </row>
    <row r="64" spans="1:44" ht="27" customHeight="1">
      <c r="A64" s="2365"/>
      <c r="B64" s="889" t="s">
        <v>1521</v>
      </c>
      <c r="C64" s="780">
        <v>2</v>
      </c>
      <c r="D64" s="780">
        <v>1</v>
      </c>
      <c r="E64" s="780">
        <v>1</v>
      </c>
      <c r="F64" s="780">
        <v>1</v>
      </c>
      <c r="G64" s="783">
        <v>1</v>
      </c>
      <c r="H64" s="780">
        <v>0</v>
      </c>
      <c r="I64" s="780">
        <v>1</v>
      </c>
      <c r="J64" s="780">
        <v>0</v>
      </c>
      <c r="K64" s="783">
        <v>1</v>
      </c>
      <c r="L64" s="783">
        <v>2</v>
      </c>
      <c r="M64" s="783">
        <v>1</v>
      </c>
      <c r="N64" s="783">
        <v>1</v>
      </c>
      <c r="O64" s="783">
        <v>0</v>
      </c>
      <c r="P64" s="783">
        <v>0</v>
      </c>
      <c r="Q64" s="783">
        <v>0</v>
      </c>
      <c r="R64" s="783">
        <v>0</v>
      </c>
      <c r="S64" s="783">
        <v>0</v>
      </c>
      <c r="T64" s="783">
        <v>0</v>
      </c>
      <c r="U64" s="783">
        <v>0</v>
      </c>
      <c r="V64" s="783">
        <v>0</v>
      </c>
      <c r="W64" s="783">
        <v>0</v>
      </c>
      <c r="X64" s="783">
        <v>9</v>
      </c>
      <c r="Y64" s="783">
        <v>4</v>
      </c>
      <c r="Z64" s="783">
        <v>5</v>
      </c>
      <c r="AA64" s="783">
        <v>7</v>
      </c>
      <c r="AB64" s="783">
        <v>3</v>
      </c>
      <c r="AC64" s="783">
        <v>4</v>
      </c>
      <c r="AD64" s="783">
        <v>2</v>
      </c>
      <c r="AE64" s="783">
        <v>1</v>
      </c>
      <c r="AF64" s="783">
        <v>1</v>
      </c>
      <c r="AG64" s="783">
        <v>0</v>
      </c>
      <c r="AH64" s="783">
        <v>0</v>
      </c>
      <c r="AI64" s="783">
        <v>0</v>
      </c>
      <c r="AJ64" s="783">
        <v>0</v>
      </c>
      <c r="AK64" s="783">
        <v>0</v>
      </c>
      <c r="AL64" s="783">
        <v>0</v>
      </c>
      <c r="AM64" s="783">
        <v>0</v>
      </c>
      <c r="AN64" s="783">
        <v>0</v>
      </c>
      <c r="AO64" s="783">
        <v>0</v>
      </c>
    </row>
    <row r="65" spans="1:80" ht="27" customHeight="1">
      <c r="A65" s="2365"/>
      <c r="B65" s="889" t="s">
        <v>1522</v>
      </c>
      <c r="C65" s="780">
        <v>1</v>
      </c>
      <c r="D65" s="780">
        <v>0</v>
      </c>
      <c r="E65" s="780">
        <v>1</v>
      </c>
      <c r="F65" s="780">
        <v>1</v>
      </c>
      <c r="G65" s="783">
        <v>0</v>
      </c>
      <c r="H65" s="780">
        <v>1</v>
      </c>
      <c r="I65" s="780">
        <v>0</v>
      </c>
      <c r="J65" s="780">
        <v>0</v>
      </c>
      <c r="K65" s="783">
        <v>0</v>
      </c>
      <c r="L65" s="783">
        <v>1</v>
      </c>
      <c r="M65" s="783">
        <v>0</v>
      </c>
      <c r="N65" s="783">
        <v>1</v>
      </c>
      <c r="O65" s="783">
        <v>0</v>
      </c>
      <c r="P65" s="783">
        <v>0</v>
      </c>
      <c r="Q65" s="783">
        <v>0</v>
      </c>
      <c r="R65" s="783">
        <v>0</v>
      </c>
      <c r="S65" s="783">
        <v>0</v>
      </c>
      <c r="T65" s="783">
        <v>0</v>
      </c>
      <c r="U65" s="783">
        <v>0</v>
      </c>
      <c r="V65" s="783">
        <v>0</v>
      </c>
      <c r="W65" s="783">
        <v>0</v>
      </c>
      <c r="X65" s="783">
        <v>3</v>
      </c>
      <c r="Y65" s="783">
        <v>0</v>
      </c>
      <c r="Z65" s="783">
        <v>3</v>
      </c>
      <c r="AA65" s="783">
        <v>2</v>
      </c>
      <c r="AB65" s="783">
        <v>0</v>
      </c>
      <c r="AC65" s="783">
        <v>2</v>
      </c>
      <c r="AD65" s="783">
        <v>1</v>
      </c>
      <c r="AE65" s="783">
        <v>0</v>
      </c>
      <c r="AF65" s="783">
        <v>1</v>
      </c>
      <c r="AG65" s="783">
        <v>0</v>
      </c>
      <c r="AH65" s="783">
        <v>0</v>
      </c>
      <c r="AI65" s="783">
        <v>0</v>
      </c>
      <c r="AJ65" s="783">
        <v>0</v>
      </c>
      <c r="AK65" s="783">
        <v>0</v>
      </c>
      <c r="AL65" s="783">
        <v>0</v>
      </c>
      <c r="AM65" s="783">
        <v>0</v>
      </c>
      <c r="AN65" s="783">
        <v>0</v>
      </c>
      <c r="AO65" s="783">
        <v>0</v>
      </c>
    </row>
    <row r="66" spans="1:80" ht="27" customHeight="1">
      <c r="A66" s="2365"/>
      <c r="B66" s="889" t="s">
        <v>1523</v>
      </c>
      <c r="C66" s="780">
        <v>0</v>
      </c>
      <c r="D66" s="780">
        <v>0</v>
      </c>
      <c r="E66" s="780">
        <v>0</v>
      </c>
      <c r="F66" s="780">
        <v>0</v>
      </c>
      <c r="G66" s="780">
        <v>0</v>
      </c>
      <c r="H66" s="780">
        <v>0</v>
      </c>
      <c r="I66" s="780">
        <v>0</v>
      </c>
      <c r="J66" s="780">
        <v>0</v>
      </c>
      <c r="K66" s="783">
        <v>0</v>
      </c>
      <c r="L66" s="783">
        <v>0</v>
      </c>
      <c r="M66" s="783">
        <v>0</v>
      </c>
      <c r="N66" s="783">
        <v>0</v>
      </c>
      <c r="O66" s="783">
        <v>0</v>
      </c>
      <c r="P66" s="783">
        <v>0</v>
      </c>
      <c r="Q66" s="783">
        <v>0</v>
      </c>
      <c r="R66" s="783">
        <v>0</v>
      </c>
      <c r="S66" s="783">
        <v>0</v>
      </c>
      <c r="T66" s="783">
        <v>0</v>
      </c>
      <c r="U66" s="783">
        <v>0</v>
      </c>
      <c r="V66" s="783">
        <v>0</v>
      </c>
      <c r="W66" s="783">
        <v>0</v>
      </c>
      <c r="X66" s="783">
        <v>0</v>
      </c>
      <c r="Y66" s="783">
        <v>0</v>
      </c>
      <c r="Z66" s="783">
        <v>0</v>
      </c>
      <c r="AA66" s="783">
        <v>0</v>
      </c>
      <c r="AB66" s="783">
        <v>0</v>
      </c>
      <c r="AC66" s="783">
        <v>0</v>
      </c>
      <c r="AD66" s="783">
        <v>0</v>
      </c>
      <c r="AE66" s="783">
        <v>0</v>
      </c>
      <c r="AF66" s="783">
        <v>0</v>
      </c>
      <c r="AG66" s="783">
        <v>0</v>
      </c>
      <c r="AH66" s="783">
        <v>0</v>
      </c>
      <c r="AI66" s="783">
        <v>0</v>
      </c>
      <c r="AJ66" s="783">
        <v>0</v>
      </c>
      <c r="AK66" s="783">
        <v>0</v>
      </c>
      <c r="AL66" s="783">
        <v>0</v>
      </c>
      <c r="AM66" s="783">
        <v>0</v>
      </c>
      <c r="AN66" s="783">
        <v>0</v>
      </c>
      <c r="AO66" s="783">
        <v>0</v>
      </c>
    </row>
    <row r="67" spans="1:80" ht="27" customHeight="1" thickBot="1">
      <c r="A67" s="2366"/>
      <c r="B67" s="911" t="s">
        <v>1524</v>
      </c>
      <c r="C67" s="780">
        <v>2</v>
      </c>
      <c r="D67" s="780">
        <v>1</v>
      </c>
      <c r="E67" s="780">
        <v>1</v>
      </c>
      <c r="F67" s="780">
        <v>0</v>
      </c>
      <c r="G67" s="780">
        <v>0</v>
      </c>
      <c r="H67" s="780">
        <v>0</v>
      </c>
      <c r="I67" s="780">
        <v>2</v>
      </c>
      <c r="J67" s="780">
        <v>1</v>
      </c>
      <c r="K67" s="783">
        <v>1</v>
      </c>
      <c r="L67" s="783">
        <v>2</v>
      </c>
      <c r="M67" s="783">
        <v>1</v>
      </c>
      <c r="N67" s="783">
        <v>1</v>
      </c>
      <c r="O67" s="783">
        <v>2</v>
      </c>
      <c r="P67" s="783">
        <v>1</v>
      </c>
      <c r="Q67" s="783">
        <v>1</v>
      </c>
      <c r="R67" s="783">
        <v>1</v>
      </c>
      <c r="S67" s="783">
        <v>1</v>
      </c>
      <c r="T67" s="783">
        <v>0</v>
      </c>
      <c r="U67" s="783">
        <v>1</v>
      </c>
      <c r="V67" s="783">
        <v>1</v>
      </c>
      <c r="W67" s="783">
        <v>0</v>
      </c>
      <c r="X67" s="783">
        <v>7</v>
      </c>
      <c r="Y67" s="783">
        <v>3</v>
      </c>
      <c r="Z67" s="783">
        <v>4</v>
      </c>
      <c r="AA67" s="783">
        <v>5</v>
      </c>
      <c r="AB67" s="783">
        <v>2</v>
      </c>
      <c r="AC67" s="783">
        <v>3</v>
      </c>
      <c r="AD67" s="783">
        <v>2</v>
      </c>
      <c r="AE67" s="783">
        <v>1</v>
      </c>
      <c r="AF67" s="783">
        <v>1</v>
      </c>
      <c r="AG67" s="783">
        <v>0</v>
      </c>
      <c r="AH67" s="783">
        <v>0</v>
      </c>
      <c r="AI67" s="783">
        <v>0</v>
      </c>
      <c r="AJ67" s="783">
        <v>1</v>
      </c>
      <c r="AK67" s="783">
        <v>0</v>
      </c>
      <c r="AL67" s="783">
        <v>1</v>
      </c>
      <c r="AM67" s="783">
        <v>0</v>
      </c>
      <c r="AN67" s="783">
        <v>0</v>
      </c>
      <c r="AO67" s="783">
        <v>0</v>
      </c>
    </row>
    <row r="68" spans="1:80" ht="33.6" customHeight="1">
      <c r="A68" s="2235" t="s">
        <v>711</v>
      </c>
      <c r="B68" s="785"/>
      <c r="C68" s="753"/>
      <c r="D68" s="753"/>
      <c r="H68" s="2236" t="s">
        <v>744</v>
      </c>
      <c r="K68" s="753"/>
      <c r="L68" s="753"/>
      <c r="Q68" s="329" t="s">
        <v>745</v>
      </c>
      <c r="R68" s="330"/>
      <c r="S68" s="330"/>
      <c r="X68" s="753"/>
      <c r="Y68" s="753"/>
      <c r="Z68" s="753"/>
      <c r="AA68" s="2238" t="s">
        <v>714</v>
      </c>
      <c r="AB68" s="2239"/>
      <c r="AK68" s="2236" t="s">
        <v>1669</v>
      </c>
      <c r="AL68" s="2236"/>
      <c r="AM68" s="2236"/>
      <c r="AN68" s="2236"/>
      <c r="AO68" s="2236"/>
    </row>
    <row r="69" spans="1:80" ht="27.6" customHeight="1">
      <c r="A69" s="2235"/>
      <c r="B69" s="785"/>
      <c r="C69" s="753"/>
      <c r="D69" s="753"/>
      <c r="H69" s="2237"/>
      <c r="K69" s="753"/>
      <c r="L69" s="753"/>
      <c r="Q69" s="329" t="s">
        <v>746</v>
      </c>
      <c r="R69" s="330"/>
      <c r="S69" s="330"/>
      <c r="X69" s="753"/>
      <c r="Y69" s="753"/>
      <c r="Z69" s="753"/>
      <c r="AA69" s="2239"/>
      <c r="AB69" s="2239"/>
    </row>
    <row r="70" spans="1:80">
      <c r="A70" s="367"/>
      <c r="B70" s="367"/>
      <c r="C70" s="367"/>
      <c r="D70" s="367"/>
      <c r="E70" s="367"/>
      <c r="F70" s="367"/>
      <c r="G70" s="367"/>
      <c r="H70" s="367"/>
      <c r="I70" s="367"/>
      <c r="J70" s="367"/>
    </row>
    <row r="71" spans="1:80" s="753" customFormat="1">
      <c r="B71" s="786"/>
      <c r="C71" s="787"/>
      <c r="D71" s="787"/>
    </row>
    <row r="72" spans="1:80" ht="16.5" customHeight="1">
      <c r="A72" s="786" t="s">
        <v>1670</v>
      </c>
      <c r="B72" s="788"/>
      <c r="AP72" s="753"/>
      <c r="AQ72" s="753"/>
      <c r="AR72" s="753"/>
      <c r="AS72" s="753"/>
      <c r="AT72" s="753"/>
      <c r="AU72" s="753"/>
      <c r="AV72" s="753"/>
      <c r="AW72" s="753"/>
      <c r="AX72" s="753"/>
      <c r="AY72" s="753"/>
      <c r="AZ72" s="753"/>
      <c r="BA72" s="753"/>
      <c r="BB72" s="753"/>
      <c r="BC72" s="753"/>
      <c r="BD72" s="753"/>
      <c r="BE72" s="753"/>
      <c r="BF72" s="753"/>
      <c r="BG72" s="753"/>
      <c r="BH72" s="753"/>
      <c r="BI72" s="753"/>
      <c r="BJ72" s="753"/>
      <c r="BK72" s="753"/>
      <c r="BL72" s="753"/>
      <c r="BM72" s="753"/>
      <c r="BN72" s="753"/>
      <c r="BO72" s="753"/>
      <c r="BP72" s="753"/>
      <c r="BQ72" s="753"/>
      <c r="BR72" s="753"/>
      <c r="BS72" s="753"/>
      <c r="BT72" s="753"/>
      <c r="BU72" s="753"/>
      <c r="BV72" s="753"/>
      <c r="BW72" s="753"/>
      <c r="BX72" s="753"/>
      <c r="BY72" s="753"/>
      <c r="BZ72" s="753"/>
      <c r="CA72" s="753"/>
      <c r="CB72" s="753"/>
    </row>
    <row r="73" spans="1:80" ht="16.5" customHeight="1">
      <c r="A73" s="753" t="s">
        <v>1671</v>
      </c>
      <c r="B73" s="789"/>
      <c r="C73" s="790"/>
      <c r="D73" s="790"/>
      <c r="E73" s="790"/>
      <c r="F73" s="790"/>
      <c r="G73" s="790"/>
      <c r="H73" s="790"/>
      <c r="I73" s="790"/>
      <c r="J73" s="790"/>
      <c r="K73" s="790"/>
      <c r="L73" s="790"/>
      <c r="M73" s="790"/>
      <c r="N73" s="790"/>
      <c r="O73" s="790"/>
      <c r="P73" s="790"/>
      <c r="Q73" s="790"/>
      <c r="R73" s="790"/>
      <c r="S73" s="790"/>
      <c r="T73" s="790"/>
      <c r="U73" s="790"/>
      <c r="V73" s="790"/>
      <c r="W73" s="790"/>
      <c r="X73" s="790"/>
      <c r="Y73" s="790"/>
      <c r="Z73" s="790"/>
      <c r="AA73" s="790"/>
      <c r="AB73" s="790"/>
      <c r="AC73" s="790"/>
      <c r="AD73" s="790"/>
      <c r="AE73" s="790"/>
      <c r="AF73" s="790"/>
      <c r="AG73" s="790"/>
      <c r="AH73" s="790"/>
      <c r="AI73" s="790"/>
      <c r="AJ73" s="790"/>
      <c r="AK73" s="790"/>
      <c r="AL73" s="790"/>
      <c r="AM73" s="790"/>
      <c r="AN73" s="790"/>
      <c r="AO73" s="790"/>
      <c r="AP73" s="753"/>
      <c r="AQ73" s="753"/>
      <c r="AR73" s="753"/>
      <c r="AS73" s="753"/>
      <c r="AT73" s="753"/>
      <c r="AU73" s="753"/>
      <c r="AV73" s="753"/>
      <c r="AW73" s="753"/>
      <c r="AX73" s="753"/>
      <c r="AY73" s="753"/>
      <c r="AZ73" s="753"/>
      <c r="BA73" s="753"/>
      <c r="BB73" s="753"/>
      <c r="BC73" s="753"/>
      <c r="BD73" s="753"/>
      <c r="BE73" s="753"/>
      <c r="BF73" s="753"/>
      <c r="BG73" s="753"/>
      <c r="BH73" s="753"/>
      <c r="BI73" s="753"/>
      <c r="BJ73" s="753"/>
      <c r="BK73" s="753"/>
      <c r="BL73" s="753"/>
      <c r="BM73" s="753"/>
      <c r="BN73" s="753"/>
      <c r="BO73" s="753"/>
      <c r="BP73" s="753"/>
      <c r="BQ73" s="753"/>
      <c r="BR73" s="753"/>
      <c r="BS73" s="753"/>
      <c r="BT73" s="753"/>
      <c r="BU73" s="753"/>
      <c r="BV73" s="753"/>
      <c r="BW73" s="753"/>
      <c r="BX73" s="753"/>
      <c r="BY73" s="753"/>
      <c r="BZ73" s="753"/>
      <c r="CA73" s="753"/>
      <c r="CB73" s="753"/>
    </row>
    <row r="74" spans="1:80">
      <c r="A74" s="753"/>
      <c r="B74" s="753"/>
      <c r="C74" s="787"/>
      <c r="D74" s="787"/>
      <c r="E74" s="753"/>
      <c r="F74" s="753"/>
      <c r="G74" s="753"/>
      <c r="H74" s="753"/>
      <c r="I74" s="753"/>
      <c r="J74" s="753"/>
      <c r="K74" s="753"/>
      <c r="L74" s="753"/>
      <c r="M74" s="753"/>
      <c r="N74" s="753"/>
      <c r="O74" s="753"/>
      <c r="P74" s="753"/>
      <c r="Q74" s="753"/>
      <c r="R74" s="753"/>
      <c r="S74" s="753"/>
      <c r="T74" s="753"/>
      <c r="U74" s="753"/>
      <c r="V74" s="753"/>
      <c r="W74" s="753"/>
      <c r="X74" s="753"/>
      <c r="Y74" s="753"/>
      <c r="Z74" s="753"/>
      <c r="AA74" s="753"/>
      <c r="AB74" s="753"/>
      <c r="AC74" s="753"/>
      <c r="AD74" s="753"/>
      <c r="AE74" s="753"/>
      <c r="AF74" s="753"/>
      <c r="AG74" s="753"/>
      <c r="AH74" s="753"/>
      <c r="AI74" s="753"/>
      <c r="AJ74" s="753"/>
      <c r="AK74" s="753"/>
      <c r="AL74" s="753"/>
      <c r="AM74" s="753"/>
      <c r="AN74" s="753"/>
      <c r="AO74" s="753"/>
      <c r="AP74" s="753"/>
      <c r="AQ74" s="753"/>
      <c r="AR74" s="753"/>
      <c r="AS74" s="753"/>
      <c r="AT74" s="753"/>
      <c r="AU74" s="753"/>
      <c r="AV74" s="753"/>
      <c r="AW74" s="753"/>
      <c r="AX74" s="753"/>
      <c r="AY74" s="753"/>
      <c r="AZ74" s="753"/>
      <c r="BA74" s="753"/>
      <c r="BB74" s="753"/>
      <c r="BC74" s="753"/>
      <c r="BD74" s="753"/>
      <c r="BE74" s="753"/>
      <c r="BF74" s="753"/>
      <c r="BG74" s="753"/>
      <c r="BH74" s="753"/>
      <c r="BI74" s="753"/>
      <c r="BJ74" s="753"/>
      <c r="BK74" s="753"/>
      <c r="BL74" s="753"/>
      <c r="BM74" s="753"/>
      <c r="BN74" s="753"/>
      <c r="BO74" s="753"/>
      <c r="BP74" s="753"/>
      <c r="BQ74" s="753"/>
      <c r="BR74" s="753"/>
      <c r="BS74" s="753"/>
      <c r="BT74" s="753"/>
      <c r="BU74" s="753"/>
      <c r="BV74" s="753"/>
      <c r="BW74" s="753"/>
      <c r="BX74" s="753"/>
      <c r="BY74" s="753"/>
      <c r="BZ74" s="753"/>
      <c r="CA74" s="753"/>
      <c r="CB74" s="753"/>
    </row>
    <row r="75" spans="1:80">
      <c r="A75" s="786"/>
      <c r="B75" s="786"/>
      <c r="C75" s="753"/>
      <c r="E75" s="753"/>
      <c r="F75" s="753"/>
      <c r="H75" s="753"/>
      <c r="I75" s="753"/>
      <c r="J75" s="753"/>
      <c r="M75" s="753"/>
      <c r="N75" s="753"/>
      <c r="O75" s="753"/>
      <c r="P75" s="753"/>
      <c r="Q75" s="753"/>
      <c r="R75" s="753"/>
      <c r="S75" s="753"/>
      <c r="T75" s="753"/>
      <c r="U75" s="753"/>
      <c r="V75" s="753"/>
      <c r="W75" s="753"/>
      <c r="AD75" s="753"/>
      <c r="AE75" s="753"/>
      <c r="AF75" s="753"/>
      <c r="AG75" s="753"/>
      <c r="AH75" s="753"/>
      <c r="AI75" s="753"/>
      <c r="AJ75" s="753"/>
      <c r="AK75" s="753"/>
      <c r="AL75" s="753"/>
      <c r="AM75" s="753"/>
      <c r="AN75" s="753"/>
      <c r="AO75" s="753"/>
      <c r="AP75" s="753"/>
      <c r="AQ75" s="753"/>
      <c r="AR75" s="753"/>
      <c r="AS75" s="753"/>
      <c r="AT75" s="753"/>
      <c r="AU75" s="753"/>
      <c r="AV75" s="753"/>
      <c r="AW75" s="753"/>
      <c r="AX75" s="753"/>
      <c r="AY75" s="753"/>
      <c r="AZ75" s="753"/>
      <c r="BA75" s="753"/>
      <c r="BB75" s="753"/>
      <c r="BC75" s="753"/>
      <c r="BD75" s="753"/>
      <c r="BE75" s="753"/>
      <c r="BF75" s="753"/>
      <c r="BG75" s="753"/>
      <c r="BH75" s="753"/>
      <c r="BI75" s="753"/>
      <c r="BJ75" s="753"/>
      <c r="BK75" s="753"/>
      <c r="BL75" s="753"/>
      <c r="BM75" s="753"/>
      <c r="BN75" s="753"/>
      <c r="BO75" s="753"/>
      <c r="BP75" s="753"/>
      <c r="BQ75" s="753"/>
      <c r="BR75" s="753"/>
      <c r="BS75" s="753"/>
      <c r="BT75" s="753"/>
      <c r="BU75" s="753"/>
      <c r="BV75" s="753"/>
      <c r="BW75" s="753"/>
      <c r="BX75" s="753"/>
      <c r="BY75" s="753"/>
      <c r="BZ75" s="753"/>
      <c r="CA75" s="753"/>
      <c r="CB75" s="753"/>
    </row>
    <row r="76" spans="1:80">
      <c r="A76" s="753"/>
      <c r="B76" s="753"/>
      <c r="C76" s="753"/>
      <c r="E76" s="753"/>
      <c r="F76" s="753"/>
      <c r="G76" s="753"/>
      <c r="H76" s="753"/>
      <c r="I76" s="753"/>
      <c r="J76" s="753"/>
      <c r="M76" s="753"/>
      <c r="N76" s="753"/>
      <c r="O76" s="753"/>
      <c r="P76" s="753"/>
      <c r="Q76" s="753"/>
      <c r="R76" s="753"/>
      <c r="S76" s="753"/>
      <c r="T76" s="753"/>
      <c r="U76" s="753"/>
      <c r="V76" s="753"/>
      <c r="W76" s="753"/>
      <c r="AD76" s="753"/>
      <c r="AE76" s="753"/>
      <c r="AF76" s="753"/>
      <c r="AG76" s="753"/>
      <c r="AH76" s="753"/>
      <c r="AI76" s="753"/>
      <c r="AJ76" s="753"/>
      <c r="AK76" s="753"/>
      <c r="AL76" s="753"/>
      <c r="AP76" s="753"/>
      <c r="AQ76" s="753"/>
      <c r="AR76" s="753"/>
      <c r="AS76" s="753"/>
      <c r="AT76" s="753"/>
      <c r="AU76" s="753"/>
      <c r="AV76" s="753"/>
      <c r="AW76" s="753"/>
      <c r="AX76" s="753"/>
      <c r="AY76" s="753"/>
      <c r="AZ76" s="753"/>
      <c r="BA76" s="753"/>
      <c r="BB76" s="753"/>
      <c r="BC76" s="753"/>
      <c r="BD76" s="753"/>
      <c r="BE76" s="753"/>
      <c r="BF76" s="753"/>
      <c r="BG76" s="753"/>
      <c r="BH76" s="753"/>
      <c r="BI76" s="753"/>
      <c r="BJ76" s="753"/>
      <c r="BK76" s="753"/>
      <c r="BL76" s="753"/>
      <c r="BM76" s="753"/>
      <c r="BN76" s="753"/>
      <c r="BO76" s="753"/>
      <c r="BP76" s="753"/>
      <c r="BQ76" s="753"/>
      <c r="BR76" s="753"/>
      <c r="BS76" s="753"/>
      <c r="BT76" s="753"/>
      <c r="BU76" s="753"/>
      <c r="BV76" s="753"/>
      <c r="BW76" s="753"/>
      <c r="BX76" s="753"/>
      <c r="BY76" s="753"/>
      <c r="BZ76" s="753"/>
      <c r="CA76" s="753"/>
      <c r="CB76" s="753"/>
    </row>
    <row r="77" spans="1:80">
      <c r="A77" s="753"/>
      <c r="B77" s="753"/>
      <c r="C77" s="753"/>
      <c r="D77" s="753"/>
      <c r="E77" s="753"/>
      <c r="F77" s="753"/>
      <c r="G77" s="753"/>
      <c r="H77" s="753"/>
      <c r="I77" s="753"/>
      <c r="J77" s="753"/>
      <c r="K77" s="753"/>
      <c r="L77" s="753"/>
      <c r="M77" s="753"/>
      <c r="N77" s="753"/>
      <c r="O77" s="753"/>
      <c r="P77" s="753"/>
      <c r="Q77" s="753"/>
      <c r="R77" s="753"/>
      <c r="S77" s="753"/>
      <c r="T77" s="753"/>
      <c r="U77" s="753"/>
      <c r="V77" s="753"/>
      <c r="W77" s="753"/>
      <c r="X77" s="753"/>
      <c r="Y77" s="753"/>
      <c r="Z77" s="753"/>
      <c r="AA77" s="753"/>
      <c r="AB77" s="753"/>
      <c r="AC77" s="753"/>
      <c r="AD77" s="753"/>
      <c r="AE77" s="753"/>
      <c r="AF77" s="753"/>
      <c r="AG77" s="753"/>
      <c r="AH77" s="753"/>
      <c r="AI77" s="753"/>
      <c r="AJ77" s="753"/>
      <c r="AK77" s="753"/>
      <c r="AL77" s="753"/>
      <c r="AM77" s="753"/>
      <c r="AN77" s="753"/>
      <c r="AO77" s="753"/>
      <c r="AP77" s="753"/>
      <c r="AQ77" s="753"/>
      <c r="AR77" s="753"/>
      <c r="AS77" s="753"/>
      <c r="AT77" s="753"/>
      <c r="AU77" s="753"/>
      <c r="AV77" s="753"/>
      <c r="AW77" s="753"/>
      <c r="AX77" s="753"/>
      <c r="AY77" s="753"/>
      <c r="AZ77" s="753"/>
      <c r="BA77" s="753"/>
      <c r="BB77" s="753"/>
      <c r="BC77" s="753"/>
      <c r="BD77" s="753"/>
      <c r="BE77" s="753"/>
      <c r="BF77" s="753"/>
      <c r="BG77" s="753"/>
      <c r="BH77" s="753"/>
      <c r="BI77" s="753"/>
      <c r="BJ77" s="753"/>
      <c r="BK77" s="753"/>
      <c r="BL77" s="753"/>
      <c r="BM77" s="753"/>
      <c r="BN77" s="753"/>
      <c r="BO77" s="753"/>
      <c r="BP77" s="753"/>
      <c r="BQ77" s="753"/>
      <c r="BR77" s="753"/>
      <c r="BS77" s="753"/>
      <c r="BT77" s="753"/>
      <c r="BU77" s="753"/>
      <c r="BV77" s="753"/>
      <c r="BW77" s="753"/>
      <c r="BX77" s="753"/>
      <c r="BY77" s="753"/>
      <c r="BZ77" s="753"/>
      <c r="CA77" s="753"/>
      <c r="CB77" s="753"/>
    </row>
    <row r="78" spans="1:80">
      <c r="A78" s="753"/>
      <c r="B78" s="753"/>
      <c r="C78" s="753"/>
      <c r="D78" s="753"/>
      <c r="E78" s="753"/>
      <c r="F78" s="753"/>
      <c r="G78" s="753"/>
      <c r="H78" s="753"/>
      <c r="I78" s="753"/>
      <c r="J78" s="753"/>
      <c r="K78" s="753"/>
      <c r="L78" s="753"/>
      <c r="M78" s="753"/>
      <c r="N78" s="753"/>
      <c r="O78" s="753"/>
      <c r="P78" s="753"/>
      <c r="Q78" s="753"/>
      <c r="R78" s="753"/>
      <c r="S78" s="753"/>
      <c r="T78" s="753"/>
      <c r="U78" s="753"/>
      <c r="V78" s="753"/>
      <c r="W78" s="753"/>
      <c r="X78" s="753"/>
      <c r="Y78" s="753"/>
      <c r="Z78" s="753"/>
      <c r="AA78" s="753"/>
      <c r="AB78" s="753"/>
      <c r="AC78" s="753"/>
      <c r="AD78" s="753"/>
      <c r="AE78" s="753"/>
      <c r="AF78" s="753"/>
      <c r="AG78" s="753"/>
      <c r="AH78" s="753"/>
      <c r="AI78" s="753"/>
      <c r="AJ78" s="753"/>
      <c r="AK78" s="753"/>
      <c r="AL78" s="753"/>
      <c r="AM78" s="753"/>
      <c r="AN78" s="753"/>
      <c r="AO78" s="753"/>
      <c r="AP78" s="753"/>
      <c r="AQ78" s="753"/>
      <c r="AR78" s="753"/>
      <c r="AS78" s="753"/>
      <c r="AT78" s="753"/>
      <c r="AU78" s="753"/>
      <c r="AV78" s="753"/>
      <c r="AW78" s="753"/>
      <c r="AX78" s="753"/>
      <c r="AY78" s="753"/>
      <c r="AZ78" s="753"/>
      <c r="BA78" s="753"/>
      <c r="BB78" s="753"/>
      <c r="BC78" s="753"/>
      <c r="BD78" s="753"/>
      <c r="BE78" s="753"/>
      <c r="BF78" s="753"/>
      <c r="BG78" s="753"/>
      <c r="BH78" s="753"/>
      <c r="BI78" s="753"/>
      <c r="BJ78" s="753"/>
      <c r="BK78" s="753"/>
      <c r="BL78" s="753"/>
      <c r="BM78" s="753"/>
      <c r="BN78" s="753"/>
      <c r="BO78" s="753"/>
      <c r="BP78" s="753"/>
      <c r="BQ78" s="753"/>
      <c r="BR78" s="753"/>
      <c r="BS78" s="753"/>
      <c r="BT78" s="753"/>
      <c r="BU78" s="753"/>
      <c r="BV78" s="753"/>
      <c r="BW78" s="753"/>
      <c r="BX78" s="753"/>
      <c r="BY78" s="753"/>
      <c r="BZ78" s="753"/>
      <c r="CA78" s="753"/>
      <c r="CB78" s="753"/>
    </row>
    <row r="79" spans="1:80">
      <c r="A79" s="753"/>
      <c r="B79" s="753"/>
      <c r="C79" s="753"/>
      <c r="D79" s="753"/>
      <c r="E79" s="753"/>
      <c r="F79" s="753"/>
      <c r="G79" s="753"/>
      <c r="H79" s="753"/>
      <c r="I79" s="753"/>
      <c r="J79" s="753"/>
      <c r="K79" s="753"/>
      <c r="L79" s="753"/>
      <c r="M79" s="753"/>
      <c r="N79" s="753"/>
      <c r="O79" s="753"/>
      <c r="P79" s="753"/>
      <c r="Q79" s="753"/>
      <c r="R79" s="753"/>
      <c r="S79" s="753"/>
      <c r="T79" s="753"/>
      <c r="U79" s="753"/>
      <c r="V79" s="753"/>
      <c r="W79" s="753"/>
      <c r="X79" s="753"/>
      <c r="Y79" s="753"/>
      <c r="Z79" s="753"/>
      <c r="AA79" s="753"/>
      <c r="AB79" s="753"/>
      <c r="AC79" s="753"/>
      <c r="AD79" s="753"/>
      <c r="AE79" s="753"/>
      <c r="AF79" s="753"/>
      <c r="AG79" s="753"/>
      <c r="AH79" s="753"/>
      <c r="AI79" s="753"/>
      <c r="AJ79" s="753"/>
      <c r="AK79" s="753"/>
      <c r="AL79" s="753"/>
      <c r="AM79" s="753"/>
      <c r="AN79" s="753"/>
      <c r="AO79" s="753"/>
      <c r="AP79" s="753"/>
      <c r="AQ79" s="753"/>
      <c r="AR79" s="753"/>
      <c r="AS79" s="753"/>
      <c r="AT79" s="753"/>
      <c r="AU79" s="753"/>
      <c r="AV79" s="753"/>
      <c r="AW79" s="753"/>
      <c r="AX79" s="753"/>
      <c r="AY79" s="753"/>
      <c r="AZ79" s="753"/>
      <c r="BA79" s="753"/>
      <c r="BB79" s="753"/>
      <c r="BC79" s="753"/>
      <c r="BD79" s="753"/>
      <c r="BE79" s="753"/>
      <c r="BF79" s="753"/>
      <c r="BG79" s="753"/>
      <c r="BH79" s="753"/>
      <c r="BI79" s="753"/>
      <c r="BJ79" s="753"/>
      <c r="BK79" s="753"/>
      <c r="BL79" s="753"/>
      <c r="BM79" s="753"/>
      <c r="BN79" s="753"/>
      <c r="BO79" s="753"/>
      <c r="BP79" s="753"/>
      <c r="BQ79" s="753"/>
      <c r="BR79" s="753"/>
      <c r="BS79" s="753"/>
      <c r="BT79" s="753"/>
      <c r="BU79" s="753"/>
      <c r="BV79" s="753"/>
      <c r="BW79" s="753"/>
      <c r="BX79" s="753"/>
      <c r="BY79" s="753"/>
      <c r="BZ79" s="753"/>
      <c r="CA79" s="753"/>
      <c r="CB79" s="753"/>
    </row>
    <row r="80" spans="1:80">
      <c r="A80" s="753"/>
      <c r="B80" s="753"/>
      <c r="C80" s="753"/>
      <c r="D80" s="753"/>
      <c r="E80" s="753"/>
      <c r="F80" s="753"/>
      <c r="G80" s="753"/>
      <c r="H80" s="753"/>
      <c r="I80" s="753"/>
      <c r="J80" s="753"/>
      <c r="K80" s="753"/>
      <c r="L80" s="753"/>
      <c r="M80" s="753"/>
      <c r="N80" s="753"/>
      <c r="O80" s="753"/>
      <c r="P80" s="753"/>
      <c r="Q80" s="753"/>
      <c r="R80" s="753"/>
      <c r="S80" s="753"/>
      <c r="T80" s="753"/>
      <c r="U80" s="753"/>
      <c r="V80" s="753"/>
      <c r="W80" s="753"/>
      <c r="X80" s="753"/>
      <c r="Y80" s="753"/>
      <c r="Z80" s="753"/>
      <c r="AA80" s="753"/>
      <c r="AB80" s="753"/>
      <c r="AC80" s="753"/>
      <c r="AD80" s="753"/>
      <c r="AE80" s="753"/>
      <c r="AF80" s="753"/>
      <c r="AG80" s="753"/>
      <c r="AH80" s="753"/>
      <c r="AI80" s="753"/>
      <c r="AJ80" s="753"/>
      <c r="AK80" s="753"/>
      <c r="AL80" s="753"/>
      <c r="AM80" s="753"/>
      <c r="AN80" s="753"/>
      <c r="AO80" s="753"/>
      <c r="AP80" s="753"/>
      <c r="AQ80" s="753"/>
      <c r="AR80" s="753"/>
      <c r="AS80" s="753"/>
      <c r="AT80" s="753"/>
      <c r="AU80" s="753"/>
      <c r="AV80" s="753"/>
      <c r="AW80" s="753"/>
      <c r="AX80" s="753"/>
      <c r="AY80" s="753"/>
      <c r="AZ80" s="753"/>
      <c r="BA80" s="753"/>
      <c r="BB80" s="753"/>
      <c r="BC80" s="753"/>
      <c r="BD80" s="753"/>
      <c r="BE80" s="753"/>
      <c r="BF80" s="753"/>
      <c r="BG80" s="753"/>
      <c r="BH80" s="753"/>
      <c r="BI80" s="753"/>
      <c r="BJ80" s="753"/>
      <c r="BK80" s="753"/>
      <c r="BL80" s="753"/>
      <c r="BM80" s="753"/>
      <c r="BN80" s="753"/>
      <c r="BO80" s="753"/>
      <c r="BP80" s="753"/>
      <c r="BQ80" s="753"/>
      <c r="BR80" s="753"/>
      <c r="BS80" s="753"/>
      <c r="BT80" s="753"/>
      <c r="BU80" s="753"/>
      <c r="BV80" s="753"/>
      <c r="BW80" s="753"/>
      <c r="BX80" s="753"/>
      <c r="BY80" s="753"/>
      <c r="BZ80" s="753"/>
      <c r="CA80" s="753"/>
      <c r="CB80" s="753"/>
    </row>
    <row r="81" spans="1:80">
      <c r="A81" s="753"/>
      <c r="B81" s="753"/>
      <c r="C81" s="753"/>
      <c r="D81" s="753"/>
      <c r="E81" s="753"/>
      <c r="F81" s="753"/>
      <c r="G81" s="753"/>
      <c r="H81" s="753"/>
      <c r="I81" s="753"/>
      <c r="J81" s="753"/>
      <c r="K81" s="753"/>
      <c r="L81" s="753"/>
      <c r="M81" s="753"/>
      <c r="N81" s="753"/>
      <c r="O81" s="753"/>
      <c r="P81" s="753"/>
      <c r="Q81" s="753"/>
      <c r="R81" s="753"/>
      <c r="S81" s="753"/>
      <c r="T81" s="753"/>
      <c r="U81" s="753"/>
      <c r="V81" s="753"/>
      <c r="W81" s="753"/>
      <c r="X81" s="753"/>
      <c r="Y81" s="753"/>
      <c r="Z81" s="753"/>
      <c r="AA81" s="753"/>
      <c r="AB81" s="753"/>
      <c r="AC81" s="753"/>
      <c r="AD81" s="753"/>
      <c r="AE81" s="753"/>
      <c r="AF81" s="753"/>
      <c r="AG81" s="753"/>
      <c r="AH81" s="753"/>
      <c r="AI81" s="753"/>
      <c r="AJ81" s="753"/>
      <c r="AK81" s="753"/>
      <c r="AL81" s="753"/>
      <c r="AM81" s="753"/>
      <c r="AN81" s="753"/>
      <c r="AO81" s="753"/>
      <c r="AP81" s="753"/>
      <c r="AQ81" s="753"/>
      <c r="AR81" s="753"/>
      <c r="AS81" s="753"/>
      <c r="AT81" s="753"/>
      <c r="AU81" s="753"/>
      <c r="AV81" s="753"/>
      <c r="AW81" s="753"/>
      <c r="AX81" s="753"/>
      <c r="AY81" s="753"/>
      <c r="AZ81" s="753"/>
      <c r="BA81" s="753"/>
      <c r="BB81" s="753"/>
      <c r="BC81" s="753"/>
      <c r="BD81" s="753"/>
      <c r="BE81" s="753"/>
      <c r="BF81" s="753"/>
      <c r="BG81" s="753"/>
      <c r="BH81" s="753"/>
      <c r="BI81" s="753"/>
      <c r="BJ81" s="753"/>
      <c r="BK81" s="753"/>
      <c r="BL81" s="753"/>
      <c r="BM81" s="753"/>
      <c r="BN81" s="753"/>
      <c r="BO81" s="753"/>
      <c r="BP81" s="753"/>
      <c r="BQ81" s="753"/>
      <c r="BR81" s="753"/>
      <c r="BS81" s="753"/>
      <c r="BT81" s="753"/>
      <c r="BU81" s="753"/>
      <c r="BV81" s="753"/>
      <c r="BW81" s="753"/>
      <c r="BX81" s="753"/>
      <c r="BY81" s="753"/>
      <c r="BZ81" s="753"/>
      <c r="CA81" s="753"/>
      <c r="CB81" s="753"/>
    </row>
    <row r="82" spans="1:80">
      <c r="A82" s="753"/>
      <c r="B82" s="753"/>
      <c r="C82" s="753"/>
      <c r="D82" s="753"/>
      <c r="E82" s="753"/>
      <c r="F82" s="753"/>
      <c r="G82" s="753"/>
      <c r="H82" s="753"/>
      <c r="I82" s="753"/>
      <c r="J82" s="753"/>
      <c r="K82" s="753"/>
      <c r="L82" s="753"/>
      <c r="M82" s="753"/>
      <c r="N82" s="753"/>
      <c r="O82" s="753"/>
      <c r="P82" s="753"/>
      <c r="Q82" s="753"/>
      <c r="R82" s="753"/>
      <c r="S82" s="753"/>
      <c r="T82" s="753"/>
      <c r="U82" s="753"/>
      <c r="V82" s="753"/>
      <c r="W82" s="753"/>
      <c r="X82" s="753"/>
      <c r="Y82" s="753"/>
      <c r="Z82" s="753"/>
      <c r="AA82" s="753"/>
      <c r="AB82" s="753"/>
      <c r="AC82" s="753"/>
      <c r="AD82" s="753"/>
      <c r="AE82" s="753"/>
      <c r="AF82" s="753"/>
      <c r="AG82" s="753"/>
      <c r="AH82" s="753"/>
      <c r="AI82" s="753"/>
      <c r="AJ82" s="753"/>
      <c r="AK82" s="753"/>
      <c r="AL82" s="753"/>
      <c r="AM82" s="753"/>
      <c r="AN82" s="753"/>
      <c r="AO82" s="753"/>
      <c r="AP82" s="753"/>
      <c r="AQ82" s="753"/>
      <c r="AR82" s="753"/>
      <c r="AS82" s="753"/>
      <c r="AT82" s="753"/>
      <c r="AU82" s="753"/>
      <c r="AV82" s="753"/>
      <c r="AW82" s="753"/>
      <c r="AX82" s="753"/>
      <c r="AY82" s="753"/>
      <c r="AZ82" s="753"/>
      <c r="BA82" s="753"/>
      <c r="BB82" s="753"/>
      <c r="BC82" s="753"/>
      <c r="BD82" s="753"/>
      <c r="BE82" s="753"/>
      <c r="BF82" s="753"/>
      <c r="BG82" s="753"/>
      <c r="BH82" s="753"/>
      <c r="BI82" s="753"/>
      <c r="BJ82" s="753"/>
      <c r="BK82" s="753"/>
      <c r="BL82" s="753"/>
      <c r="BM82" s="753"/>
      <c r="BN82" s="753"/>
      <c r="BO82" s="753"/>
      <c r="BP82" s="753"/>
      <c r="BQ82" s="753"/>
      <c r="BR82" s="753"/>
      <c r="BS82" s="753"/>
      <c r="BT82" s="753"/>
      <c r="BU82" s="753"/>
      <c r="BV82" s="753"/>
      <c r="BW82" s="753"/>
      <c r="BX82" s="753"/>
      <c r="BY82" s="753"/>
      <c r="BZ82" s="753"/>
      <c r="CA82" s="753"/>
      <c r="CB82" s="753"/>
    </row>
  </sheetData>
  <mergeCells count="27">
    <mergeCell ref="A62:A67"/>
    <mergeCell ref="A68:A69"/>
    <mergeCell ref="H68:H69"/>
    <mergeCell ref="AA68:AB69"/>
    <mergeCell ref="AK68:AO68"/>
    <mergeCell ref="A56:A61"/>
    <mergeCell ref="AD6:AF6"/>
    <mergeCell ref="AG6:AI6"/>
    <mergeCell ref="AJ6:AL6"/>
    <mergeCell ref="A8:A13"/>
    <mergeCell ref="A14:A19"/>
    <mergeCell ref="A20:A25"/>
    <mergeCell ref="A26:A31"/>
    <mergeCell ref="A32:A37"/>
    <mergeCell ref="A38:A43"/>
    <mergeCell ref="A44:A49"/>
    <mergeCell ref="A50:A55"/>
    <mergeCell ref="O4:W4"/>
    <mergeCell ref="A5:B7"/>
    <mergeCell ref="C5:K5"/>
    <mergeCell ref="L5:N6"/>
    <mergeCell ref="O5:W5"/>
    <mergeCell ref="AM5:AO6"/>
    <mergeCell ref="I6:K6"/>
    <mergeCell ref="U6:W6"/>
    <mergeCell ref="X6:Z6"/>
    <mergeCell ref="AA6:AC6"/>
  </mergeCells>
  <phoneticPr fontId="4" type="noConversion"/>
  <hyperlinks>
    <hyperlink ref="AP1" location="預告統計資料發布時間表!A1" display="回發布時間表" xr:uid="{22C8639F-6360-48CA-9DF2-00D943DA2E35}"/>
  </hyperlinks>
  <printOptions horizontalCentered="1"/>
  <pageMargins left="0.23622047244094491" right="0.23622047244094491" top="7.874015748031496E-2" bottom="0.74803149606299213" header="0.31496062992125984" footer="0.31496062992125984"/>
  <pageSetup paperSize="8" scale="80" fitToHeight="2" orientation="landscape" cellComments="asDisplayed" r:id="rId1"/>
  <headerFooter alignWithMargins="0"/>
  <drawing r:id="rId2"/>
</worksheet>
</file>

<file path=xl/worksheets/sheet9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334304-EBEC-44CD-A1EC-750E6E4AEA6A}">
  <sheetPr>
    <pageSetUpPr fitToPage="1"/>
  </sheetPr>
  <dimension ref="A1:K16"/>
  <sheetViews>
    <sheetView showZeros="0" zoomScale="80" zoomScaleNormal="80" workbookViewId="0">
      <selection sqref="A1:J16"/>
    </sheetView>
  </sheetViews>
  <sheetFormatPr defaultRowHeight="16.5"/>
  <cols>
    <col min="1" max="1" width="36.5" style="584" customWidth="1"/>
    <col min="2" max="10" width="16.875" style="585" customWidth="1"/>
    <col min="11" max="256" width="9" style="585"/>
    <col min="257" max="257" width="36.5" style="585" customWidth="1"/>
    <col min="258" max="266" width="16.875" style="585" customWidth="1"/>
    <col min="267" max="512" width="9" style="585"/>
    <col min="513" max="513" width="36.5" style="585" customWidth="1"/>
    <col min="514" max="522" width="16.875" style="585" customWidth="1"/>
    <col min="523" max="768" width="9" style="585"/>
    <col min="769" max="769" width="36.5" style="585" customWidth="1"/>
    <col min="770" max="778" width="16.875" style="585" customWidth="1"/>
    <col min="779" max="1024" width="9" style="585"/>
    <col min="1025" max="1025" width="36.5" style="585" customWidth="1"/>
    <col min="1026" max="1034" width="16.875" style="585" customWidth="1"/>
    <col min="1035" max="1280" width="9" style="585"/>
    <col min="1281" max="1281" width="36.5" style="585" customWidth="1"/>
    <col min="1282" max="1290" width="16.875" style="585" customWidth="1"/>
    <col min="1291" max="1536" width="9" style="585"/>
    <col min="1537" max="1537" width="36.5" style="585" customWidth="1"/>
    <col min="1538" max="1546" width="16.875" style="585" customWidth="1"/>
    <col min="1547" max="1792" width="9" style="585"/>
    <col min="1793" max="1793" width="36.5" style="585" customWidth="1"/>
    <col min="1794" max="1802" width="16.875" style="585" customWidth="1"/>
    <col min="1803" max="2048" width="9" style="585"/>
    <col min="2049" max="2049" width="36.5" style="585" customWidth="1"/>
    <col min="2050" max="2058" width="16.875" style="585" customWidth="1"/>
    <col min="2059" max="2304" width="9" style="585"/>
    <col min="2305" max="2305" width="36.5" style="585" customWidth="1"/>
    <col min="2306" max="2314" width="16.875" style="585" customWidth="1"/>
    <col min="2315" max="2560" width="9" style="585"/>
    <col min="2561" max="2561" width="36.5" style="585" customWidth="1"/>
    <col min="2562" max="2570" width="16.875" style="585" customWidth="1"/>
    <col min="2571" max="2816" width="9" style="585"/>
    <col min="2817" max="2817" width="36.5" style="585" customWidth="1"/>
    <col min="2818" max="2826" width="16.875" style="585" customWidth="1"/>
    <col min="2827" max="3072" width="9" style="585"/>
    <col min="3073" max="3073" width="36.5" style="585" customWidth="1"/>
    <col min="3074" max="3082" width="16.875" style="585" customWidth="1"/>
    <col min="3083" max="3328" width="9" style="585"/>
    <col min="3329" max="3329" width="36.5" style="585" customWidth="1"/>
    <col min="3330" max="3338" width="16.875" style="585" customWidth="1"/>
    <col min="3339" max="3584" width="9" style="585"/>
    <col min="3585" max="3585" width="36.5" style="585" customWidth="1"/>
    <col min="3586" max="3594" width="16.875" style="585" customWidth="1"/>
    <col min="3595" max="3840" width="9" style="585"/>
    <col min="3841" max="3841" width="36.5" style="585" customWidth="1"/>
    <col min="3842" max="3850" width="16.875" style="585" customWidth="1"/>
    <col min="3851" max="4096" width="9" style="585"/>
    <col min="4097" max="4097" width="36.5" style="585" customWidth="1"/>
    <col min="4098" max="4106" width="16.875" style="585" customWidth="1"/>
    <col min="4107" max="4352" width="9" style="585"/>
    <col min="4353" max="4353" width="36.5" style="585" customWidth="1"/>
    <col min="4354" max="4362" width="16.875" style="585" customWidth="1"/>
    <col min="4363" max="4608" width="9" style="585"/>
    <col min="4609" max="4609" width="36.5" style="585" customWidth="1"/>
    <col min="4610" max="4618" width="16.875" style="585" customWidth="1"/>
    <col min="4619" max="4864" width="9" style="585"/>
    <col min="4865" max="4865" width="36.5" style="585" customWidth="1"/>
    <col min="4866" max="4874" width="16.875" style="585" customWidth="1"/>
    <col min="4875" max="5120" width="9" style="585"/>
    <col min="5121" max="5121" width="36.5" style="585" customWidth="1"/>
    <col min="5122" max="5130" width="16.875" style="585" customWidth="1"/>
    <col min="5131" max="5376" width="9" style="585"/>
    <col min="5377" max="5377" width="36.5" style="585" customWidth="1"/>
    <col min="5378" max="5386" width="16.875" style="585" customWidth="1"/>
    <col min="5387" max="5632" width="9" style="585"/>
    <col min="5633" max="5633" width="36.5" style="585" customWidth="1"/>
    <col min="5634" max="5642" width="16.875" style="585" customWidth="1"/>
    <col min="5643" max="5888" width="9" style="585"/>
    <col min="5889" max="5889" width="36.5" style="585" customWidth="1"/>
    <col min="5890" max="5898" width="16.875" style="585" customWidth="1"/>
    <col min="5899" max="6144" width="9" style="585"/>
    <col min="6145" max="6145" width="36.5" style="585" customWidth="1"/>
    <col min="6146" max="6154" width="16.875" style="585" customWidth="1"/>
    <col min="6155" max="6400" width="9" style="585"/>
    <col min="6401" max="6401" width="36.5" style="585" customWidth="1"/>
    <col min="6402" max="6410" width="16.875" style="585" customWidth="1"/>
    <col min="6411" max="6656" width="9" style="585"/>
    <col min="6657" max="6657" width="36.5" style="585" customWidth="1"/>
    <col min="6658" max="6666" width="16.875" style="585" customWidth="1"/>
    <col min="6667" max="6912" width="9" style="585"/>
    <col min="6913" max="6913" width="36.5" style="585" customWidth="1"/>
    <col min="6914" max="6922" width="16.875" style="585" customWidth="1"/>
    <col min="6923" max="7168" width="9" style="585"/>
    <col min="7169" max="7169" width="36.5" style="585" customWidth="1"/>
    <col min="7170" max="7178" width="16.875" style="585" customWidth="1"/>
    <col min="7179" max="7424" width="9" style="585"/>
    <col min="7425" max="7425" width="36.5" style="585" customWidth="1"/>
    <col min="7426" max="7434" width="16.875" style="585" customWidth="1"/>
    <col min="7435" max="7680" width="9" style="585"/>
    <col min="7681" max="7681" width="36.5" style="585" customWidth="1"/>
    <col min="7682" max="7690" width="16.875" style="585" customWidth="1"/>
    <col min="7691" max="7936" width="9" style="585"/>
    <col min="7937" max="7937" width="36.5" style="585" customWidth="1"/>
    <col min="7938" max="7946" width="16.875" style="585" customWidth="1"/>
    <col min="7947" max="8192" width="9" style="585"/>
    <col min="8193" max="8193" width="36.5" style="585" customWidth="1"/>
    <col min="8194" max="8202" width="16.875" style="585" customWidth="1"/>
    <col min="8203" max="8448" width="9" style="585"/>
    <col min="8449" max="8449" width="36.5" style="585" customWidth="1"/>
    <col min="8450" max="8458" width="16.875" style="585" customWidth="1"/>
    <col min="8459" max="8704" width="9" style="585"/>
    <col min="8705" max="8705" width="36.5" style="585" customWidth="1"/>
    <col min="8706" max="8714" width="16.875" style="585" customWidth="1"/>
    <col min="8715" max="8960" width="9" style="585"/>
    <col min="8961" max="8961" width="36.5" style="585" customWidth="1"/>
    <col min="8962" max="8970" width="16.875" style="585" customWidth="1"/>
    <col min="8971" max="9216" width="9" style="585"/>
    <col min="9217" max="9217" width="36.5" style="585" customWidth="1"/>
    <col min="9218" max="9226" width="16.875" style="585" customWidth="1"/>
    <col min="9227" max="9472" width="9" style="585"/>
    <col min="9473" max="9473" width="36.5" style="585" customWidth="1"/>
    <col min="9474" max="9482" width="16.875" style="585" customWidth="1"/>
    <col min="9483" max="9728" width="9" style="585"/>
    <col min="9729" max="9729" width="36.5" style="585" customWidth="1"/>
    <col min="9730" max="9738" width="16.875" style="585" customWidth="1"/>
    <col min="9739" max="9984" width="9" style="585"/>
    <col min="9985" max="9985" width="36.5" style="585" customWidth="1"/>
    <col min="9986" max="9994" width="16.875" style="585" customWidth="1"/>
    <col min="9995" max="10240" width="9" style="585"/>
    <col min="10241" max="10241" width="36.5" style="585" customWidth="1"/>
    <col min="10242" max="10250" width="16.875" style="585" customWidth="1"/>
    <col min="10251" max="10496" width="9" style="585"/>
    <col min="10497" max="10497" width="36.5" style="585" customWidth="1"/>
    <col min="10498" max="10506" width="16.875" style="585" customWidth="1"/>
    <col min="10507" max="10752" width="9" style="585"/>
    <col min="10753" max="10753" width="36.5" style="585" customWidth="1"/>
    <col min="10754" max="10762" width="16.875" style="585" customWidth="1"/>
    <col min="10763" max="11008" width="9" style="585"/>
    <col min="11009" max="11009" width="36.5" style="585" customWidth="1"/>
    <col min="11010" max="11018" width="16.875" style="585" customWidth="1"/>
    <col min="11019" max="11264" width="9" style="585"/>
    <col min="11265" max="11265" width="36.5" style="585" customWidth="1"/>
    <col min="11266" max="11274" width="16.875" style="585" customWidth="1"/>
    <col min="11275" max="11520" width="9" style="585"/>
    <col min="11521" max="11521" width="36.5" style="585" customWidth="1"/>
    <col min="11522" max="11530" width="16.875" style="585" customWidth="1"/>
    <col min="11531" max="11776" width="9" style="585"/>
    <col min="11777" max="11777" width="36.5" style="585" customWidth="1"/>
    <col min="11778" max="11786" width="16.875" style="585" customWidth="1"/>
    <col min="11787" max="12032" width="9" style="585"/>
    <col min="12033" max="12033" width="36.5" style="585" customWidth="1"/>
    <col min="12034" max="12042" width="16.875" style="585" customWidth="1"/>
    <col min="12043" max="12288" width="9" style="585"/>
    <col min="12289" max="12289" width="36.5" style="585" customWidth="1"/>
    <col min="12290" max="12298" width="16.875" style="585" customWidth="1"/>
    <col min="12299" max="12544" width="9" style="585"/>
    <col min="12545" max="12545" width="36.5" style="585" customWidth="1"/>
    <col min="12546" max="12554" width="16.875" style="585" customWidth="1"/>
    <col min="12555" max="12800" width="9" style="585"/>
    <col min="12801" max="12801" width="36.5" style="585" customWidth="1"/>
    <col min="12802" max="12810" width="16.875" style="585" customWidth="1"/>
    <col min="12811" max="13056" width="9" style="585"/>
    <col min="13057" max="13057" width="36.5" style="585" customWidth="1"/>
    <col min="13058" max="13066" width="16.875" style="585" customWidth="1"/>
    <col min="13067" max="13312" width="9" style="585"/>
    <col min="13313" max="13313" width="36.5" style="585" customWidth="1"/>
    <col min="13314" max="13322" width="16.875" style="585" customWidth="1"/>
    <col min="13323" max="13568" width="9" style="585"/>
    <col min="13569" max="13569" width="36.5" style="585" customWidth="1"/>
    <col min="13570" max="13578" width="16.875" style="585" customWidth="1"/>
    <col min="13579" max="13824" width="9" style="585"/>
    <col min="13825" max="13825" width="36.5" style="585" customWidth="1"/>
    <col min="13826" max="13834" width="16.875" style="585" customWidth="1"/>
    <col min="13835" max="14080" width="9" style="585"/>
    <col min="14081" max="14081" width="36.5" style="585" customWidth="1"/>
    <col min="14082" max="14090" width="16.875" style="585" customWidth="1"/>
    <col min="14091" max="14336" width="9" style="585"/>
    <col min="14337" max="14337" width="36.5" style="585" customWidth="1"/>
    <col min="14338" max="14346" width="16.875" style="585" customWidth="1"/>
    <col min="14347" max="14592" width="9" style="585"/>
    <col min="14593" max="14593" width="36.5" style="585" customWidth="1"/>
    <col min="14594" max="14602" width="16.875" style="585" customWidth="1"/>
    <col min="14603" max="14848" width="9" style="585"/>
    <col min="14849" max="14849" width="36.5" style="585" customWidth="1"/>
    <col min="14850" max="14858" width="16.875" style="585" customWidth="1"/>
    <col min="14859" max="15104" width="9" style="585"/>
    <col min="15105" max="15105" width="36.5" style="585" customWidth="1"/>
    <col min="15106" max="15114" width="16.875" style="585" customWidth="1"/>
    <col min="15115" max="15360" width="9" style="585"/>
    <col min="15361" max="15361" width="36.5" style="585" customWidth="1"/>
    <col min="15362" max="15370" width="16.875" style="585" customWidth="1"/>
    <col min="15371" max="15616" width="9" style="585"/>
    <col min="15617" max="15617" width="36.5" style="585" customWidth="1"/>
    <col min="15618" max="15626" width="16.875" style="585" customWidth="1"/>
    <col min="15627" max="15872" width="9" style="585"/>
    <col min="15873" max="15873" width="36.5" style="585" customWidth="1"/>
    <col min="15874" max="15882" width="16.875" style="585" customWidth="1"/>
    <col min="15883" max="16128" width="9" style="585"/>
    <col min="16129" max="16129" width="36.5" style="585" customWidth="1"/>
    <col min="16130" max="16138" width="16.875" style="585" customWidth="1"/>
    <col min="16139" max="16384" width="9" style="585"/>
  </cols>
  <sheetData>
    <row r="1" spans="1:11" ht="20.25" thickBot="1">
      <c r="A1" s="933" t="s">
        <v>1318</v>
      </c>
      <c r="H1" s="934" t="s">
        <v>846</v>
      </c>
      <c r="I1" s="2386" t="s">
        <v>0</v>
      </c>
      <c r="J1" s="2387"/>
      <c r="K1" s="952" t="s">
        <v>806</v>
      </c>
    </row>
    <row r="2" spans="1:11" ht="20.25" thickBot="1">
      <c r="A2" s="933" t="s">
        <v>1672</v>
      </c>
      <c r="B2" s="585" t="s">
        <v>1673</v>
      </c>
      <c r="D2" s="935"/>
      <c r="E2" s="935"/>
      <c r="F2" s="935"/>
      <c r="G2" s="935"/>
      <c r="H2" s="933" t="s">
        <v>1434</v>
      </c>
      <c r="I2" s="2388" t="s">
        <v>1674</v>
      </c>
      <c r="J2" s="2389"/>
    </row>
    <row r="3" spans="1:11" ht="42" customHeight="1">
      <c r="A3" s="2390" t="s">
        <v>1675</v>
      </c>
      <c r="B3" s="2390"/>
      <c r="C3" s="2390"/>
      <c r="D3" s="2390"/>
      <c r="E3" s="2390"/>
      <c r="F3" s="2390"/>
      <c r="G3" s="2390"/>
      <c r="H3" s="2390"/>
      <c r="I3" s="2390"/>
      <c r="J3" s="2390"/>
    </row>
    <row r="4" spans="1:11" ht="32.25" customHeight="1" thickBot="1">
      <c r="A4" s="936" t="s">
        <v>1676</v>
      </c>
      <c r="B4" s="2391" t="s">
        <v>1677</v>
      </c>
      <c r="C4" s="2392"/>
      <c r="D4" s="2392"/>
      <c r="E4" s="2392"/>
      <c r="F4" s="2392"/>
      <c r="G4" s="2392"/>
      <c r="H4" s="2392"/>
      <c r="I4" s="2393" t="s">
        <v>1678</v>
      </c>
      <c r="J4" s="2394"/>
    </row>
    <row r="5" spans="1:11" ht="42.95" customHeight="1">
      <c r="A5" s="2379" t="s">
        <v>1679</v>
      </c>
      <c r="B5" s="2381" t="s">
        <v>1680</v>
      </c>
      <c r="C5" s="2382"/>
      <c r="D5" s="2382"/>
      <c r="E5" s="2383" t="s">
        <v>1681</v>
      </c>
      <c r="F5" s="2384"/>
      <c r="G5" s="2384"/>
      <c r="H5" s="2382" t="s">
        <v>1682</v>
      </c>
      <c r="I5" s="2384"/>
      <c r="J5" s="2385"/>
    </row>
    <row r="6" spans="1:11" ht="21.95" customHeight="1" thickBot="1">
      <c r="A6" s="2380"/>
      <c r="B6" s="937" t="s">
        <v>867</v>
      </c>
      <c r="C6" s="938" t="s">
        <v>939</v>
      </c>
      <c r="D6" s="938" t="s">
        <v>940</v>
      </c>
      <c r="E6" s="938" t="s">
        <v>867</v>
      </c>
      <c r="F6" s="939" t="s">
        <v>939</v>
      </c>
      <c r="G6" s="939" t="s">
        <v>940</v>
      </c>
      <c r="H6" s="939" t="s">
        <v>867</v>
      </c>
      <c r="I6" s="939" t="s">
        <v>939</v>
      </c>
      <c r="J6" s="940" t="s">
        <v>940</v>
      </c>
    </row>
    <row r="7" spans="1:11" ht="44.25" customHeight="1">
      <c r="A7" s="941" t="s">
        <v>1242</v>
      </c>
      <c r="B7" s="942">
        <f>C7+D7</f>
        <v>16</v>
      </c>
      <c r="C7" s="943">
        <f>SUM(C9:C16)</f>
        <v>14</v>
      </c>
      <c r="D7" s="943">
        <f>SUM(D9:D16)</f>
        <v>2</v>
      </c>
      <c r="E7" s="943">
        <f>SUM(F7:G7)</f>
        <v>0</v>
      </c>
      <c r="F7" s="943">
        <f>IF(F9+F10+F11+F12+F13+F14+F15+F16=[7]表二!B18,F9+F10+F11+F12+F13+F14+F15+F16,"F")</f>
        <v>0</v>
      </c>
      <c r="G7" s="943">
        <f>IF(G9+G10+G11+G12+G13+G14+G15+G16=[7]表二!B19,G9+G10+G11+G12+G13+G14+G15+G16,"F")</f>
        <v>0</v>
      </c>
      <c r="H7" s="943">
        <f>SUM(I7:J7)</f>
        <v>16</v>
      </c>
      <c r="I7" s="943">
        <f>IF(I9+I10+I11+I12+I13+I14+I15+I16=[7]表三!B24,I9+I10+I11+I12+I13+I14+I15+I16,"F")</f>
        <v>14</v>
      </c>
      <c r="J7" s="943">
        <f>IF(J9+J10+J11+J12+J13+J14+J15+J16=[7]表三!B25,J9+J10+J11+J12+J13+J15+J14+J16,"F")</f>
        <v>2</v>
      </c>
    </row>
    <row r="8" spans="1:11" ht="44.25" customHeight="1">
      <c r="A8" s="944" t="s">
        <v>1683</v>
      </c>
      <c r="B8" s="945">
        <f>SUM(C8:D8)</f>
        <v>1</v>
      </c>
      <c r="C8" s="946">
        <f t="shared" ref="C8:J8" si="0">SUM(C9:C13)</f>
        <v>1</v>
      </c>
      <c r="D8" s="946">
        <f t="shared" si="0"/>
        <v>0</v>
      </c>
      <c r="E8" s="946">
        <f>SUM(F8:G8)</f>
        <v>0</v>
      </c>
      <c r="F8" s="946">
        <f>SUM(F9:F13)</f>
        <v>0</v>
      </c>
      <c r="G8" s="946">
        <f>SUM(G9:G13)</f>
        <v>0</v>
      </c>
      <c r="H8" s="946">
        <f>SUM(I8:J8)</f>
        <v>1</v>
      </c>
      <c r="I8" s="946">
        <f t="shared" si="0"/>
        <v>1</v>
      </c>
      <c r="J8" s="946">
        <f t="shared" si="0"/>
        <v>0</v>
      </c>
    </row>
    <row r="9" spans="1:11" ht="44.25" customHeight="1">
      <c r="A9" s="944" t="s">
        <v>1684</v>
      </c>
      <c r="B9" s="945">
        <f t="shared" ref="B9:B16" si="1">SUM(C9:D9)</f>
        <v>0</v>
      </c>
      <c r="C9" s="946">
        <f>F9+I9</f>
        <v>0</v>
      </c>
      <c r="D9" s="946">
        <f>+G9+J9</f>
        <v>0</v>
      </c>
      <c r="E9" s="946">
        <f>IF(F9+G9=[7]表二!B9,F9+G9,"F")</f>
        <v>0</v>
      </c>
      <c r="F9" s="947"/>
      <c r="G9" s="947"/>
      <c r="H9" s="946">
        <f>IF(I9+J9=[7]表三!B10,I9+J9,"F")</f>
        <v>0</v>
      </c>
      <c r="I9" s="947"/>
      <c r="J9" s="947"/>
    </row>
    <row r="10" spans="1:11" ht="44.25" customHeight="1">
      <c r="A10" s="944" t="s">
        <v>1685</v>
      </c>
      <c r="B10" s="945">
        <f t="shared" si="1"/>
        <v>0</v>
      </c>
      <c r="C10" s="946">
        <f t="shared" ref="C10:C16" si="2">F10+I10</f>
        <v>0</v>
      </c>
      <c r="D10" s="946">
        <f>+G10+J10</f>
        <v>0</v>
      </c>
      <c r="E10" s="946">
        <f>IF(F10+G10=[7]表二!B10,F10+G10,"F")</f>
        <v>0</v>
      </c>
      <c r="F10" s="947"/>
      <c r="G10" s="947"/>
      <c r="H10" s="946">
        <f>IF(I10+J10=[7]表三!B11,I10+J10,"F")</f>
        <v>0</v>
      </c>
      <c r="I10" s="947"/>
      <c r="J10" s="947"/>
    </row>
    <row r="11" spans="1:11" ht="44.25" customHeight="1">
      <c r="A11" s="944" t="s">
        <v>1686</v>
      </c>
      <c r="B11" s="945">
        <f t="shared" si="1"/>
        <v>1</v>
      </c>
      <c r="C11" s="946">
        <f t="shared" si="2"/>
        <v>1</v>
      </c>
      <c r="D11" s="946">
        <f>+G11+J11</f>
        <v>0</v>
      </c>
      <c r="E11" s="946">
        <f>IF(F11+G11=[7]表二!B11,F11+G11,"F")</f>
        <v>0</v>
      </c>
      <c r="F11" s="947"/>
      <c r="G11" s="947"/>
      <c r="H11" s="946">
        <f>IF(I11+J11=[7]表三!B12,I11+J11,"F")</f>
        <v>1</v>
      </c>
      <c r="I11" s="947">
        <v>1</v>
      </c>
      <c r="J11" s="947"/>
    </row>
    <row r="12" spans="1:11" ht="44.25" customHeight="1">
      <c r="A12" s="944" t="s">
        <v>1687</v>
      </c>
      <c r="B12" s="945">
        <f t="shared" si="1"/>
        <v>0</v>
      </c>
      <c r="C12" s="946">
        <f t="shared" si="2"/>
        <v>0</v>
      </c>
      <c r="D12" s="946">
        <f>+G12+J12</f>
        <v>0</v>
      </c>
      <c r="E12" s="946">
        <f>IF(F12+G12=[7]表二!B12,F12+G12,"F")</f>
        <v>0</v>
      </c>
      <c r="F12" s="947"/>
      <c r="G12" s="947"/>
      <c r="H12" s="946">
        <f>IF(I12+J12=[7]表三!B13,I12+J12,"F")</f>
        <v>0</v>
      </c>
      <c r="I12" s="947"/>
      <c r="J12" s="947"/>
    </row>
    <row r="13" spans="1:11" ht="44.25" customHeight="1">
      <c r="A13" s="944" t="s">
        <v>1688</v>
      </c>
      <c r="B13" s="945">
        <f t="shared" si="1"/>
        <v>0</v>
      </c>
      <c r="C13" s="946">
        <f t="shared" si="2"/>
        <v>0</v>
      </c>
      <c r="D13" s="946">
        <f>G13+J13</f>
        <v>0</v>
      </c>
      <c r="E13" s="946">
        <f>IF(F13+G13=[7]表二!B13,F13+G13,"F")</f>
        <v>0</v>
      </c>
      <c r="F13" s="947"/>
      <c r="G13" s="947"/>
      <c r="H13" s="946">
        <f>IF(I13+J13=[7]表三!B14,I13+J13,"F")</f>
        <v>0</v>
      </c>
      <c r="I13" s="947"/>
      <c r="J13" s="947"/>
    </row>
    <row r="14" spans="1:11" ht="44.25" customHeight="1">
      <c r="A14" s="944" t="s">
        <v>1689</v>
      </c>
      <c r="B14" s="945">
        <f>SUM(C14:D14)</f>
        <v>0</v>
      </c>
      <c r="C14" s="946">
        <f t="shared" si="2"/>
        <v>0</v>
      </c>
      <c r="D14" s="946">
        <f>G14+J14</f>
        <v>0</v>
      </c>
      <c r="E14" s="946">
        <f>IF(F14+G14=[7]表二!B14,F14+G14,"F")</f>
        <v>0</v>
      </c>
      <c r="F14" s="947"/>
      <c r="G14" s="947"/>
      <c r="H14" s="946">
        <f>IF(I14+J14=[7]表三!B15,I14+J14,"F")</f>
        <v>0</v>
      </c>
      <c r="I14" s="947"/>
      <c r="J14" s="947"/>
    </row>
    <row r="15" spans="1:11" ht="44.25" customHeight="1">
      <c r="A15" s="944" t="s">
        <v>1690</v>
      </c>
      <c r="B15" s="945">
        <f t="shared" si="1"/>
        <v>15</v>
      </c>
      <c r="C15" s="946">
        <f t="shared" si="2"/>
        <v>13</v>
      </c>
      <c r="D15" s="946">
        <f>G15+J15</f>
        <v>2</v>
      </c>
      <c r="E15" s="946">
        <f>IF(F15+G15=[7]表二!B15,F15+G15,"F")</f>
        <v>0</v>
      </c>
      <c r="F15" s="947"/>
      <c r="G15" s="947"/>
      <c r="H15" s="946">
        <f>IF(I15+J15=[7]表三!B16,I15+J15,"F")</f>
        <v>15</v>
      </c>
      <c r="I15" s="947">
        <v>13</v>
      </c>
      <c r="J15" s="947">
        <v>2</v>
      </c>
    </row>
    <row r="16" spans="1:11" ht="44.25" customHeight="1" thickBot="1">
      <c r="A16" s="948" t="s">
        <v>1691</v>
      </c>
      <c r="B16" s="949">
        <f t="shared" si="1"/>
        <v>0</v>
      </c>
      <c r="C16" s="950">
        <f t="shared" si="2"/>
        <v>0</v>
      </c>
      <c r="D16" s="950">
        <f>+G16+J16</f>
        <v>0</v>
      </c>
      <c r="E16" s="950">
        <f>IF(F16+G16=[7]表二!B16,F16+G16,"F")</f>
        <v>0</v>
      </c>
      <c r="F16" s="951"/>
      <c r="G16" s="951"/>
      <c r="H16" s="950">
        <f>IF(I16+J16=[7]表三!B22,I16+J16,"F")</f>
        <v>0</v>
      </c>
      <c r="I16" s="951"/>
      <c r="J16" s="951"/>
    </row>
  </sheetData>
  <sheetProtection formatCells="0" selectLockedCells="1"/>
  <protectedRanges>
    <protectedRange sqref="H9:H16 F7:J8 B7:E16" name="範圍1"/>
  </protectedRanges>
  <mergeCells count="9">
    <mergeCell ref="A5:A6"/>
    <mergeCell ref="B5:D5"/>
    <mergeCell ref="E5:G5"/>
    <mergeCell ref="H5:J5"/>
    <mergeCell ref="I1:J1"/>
    <mergeCell ref="I2:J2"/>
    <mergeCell ref="A3:J3"/>
    <mergeCell ref="B4:H4"/>
    <mergeCell ref="I4:J4"/>
  </mergeCells>
  <phoneticPr fontId="4" type="noConversion"/>
  <hyperlinks>
    <hyperlink ref="K1" location="預告統計資料發布時間表!A1" display="回發布時間表" xr:uid="{AE4DC01B-1B0F-436E-9873-E478401565BB}"/>
  </hyperlinks>
  <printOptions horizontalCentered="1" verticalCentered="1"/>
  <pageMargins left="0.39370078740157483" right="0.39370078740157483" top="0.39370078740157483" bottom="0.39370078740157483" header="0.27559055118110237" footer="0.15748031496062992"/>
  <pageSetup paperSize="9" scale="73" orientation="landscape" r:id="rId1"/>
  <headerFooter alignWithMargins="0"/>
</worksheet>
</file>

<file path=xl/worksheets/sheet9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FCFD784-8DF7-471C-8269-E49A24A11C04}">
  <sheetPr>
    <pageSetUpPr fitToPage="1"/>
  </sheetPr>
  <dimension ref="A1:O26"/>
  <sheetViews>
    <sheetView showZeros="0" zoomScale="85" zoomScaleNormal="85" workbookViewId="0">
      <selection activeCell="D11" sqref="D11"/>
    </sheetView>
  </sheetViews>
  <sheetFormatPr defaultRowHeight="16.5"/>
  <cols>
    <col min="1" max="1" width="34.5" style="585" customWidth="1"/>
    <col min="2" max="4" width="10.375" style="585" customWidth="1"/>
    <col min="5" max="5" width="10.25" style="585" customWidth="1"/>
    <col min="6" max="6" width="10.75" style="585" customWidth="1"/>
    <col min="7" max="7" width="12.5" style="585" customWidth="1"/>
    <col min="8" max="8" width="10.75" style="585" customWidth="1"/>
    <col min="9" max="9" width="11.875" style="585" customWidth="1"/>
    <col min="10" max="10" width="11" style="585" bestFit="1" customWidth="1"/>
    <col min="11" max="11" width="11.75" style="585" customWidth="1"/>
    <col min="12" max="12" width="11" style="585" bestFit="1" customWidth="1"/>
    <col min="13" max="14" width="10.75" style="585" customWidth="1"/>
    <col min="15" max="15" width="11" style="585" bestFit="1" customWidth="1"/>
    <col min="16" max="256" width="9" style="585"/>
    <col min="257" max="257" width="34.5" style="585" customWidth="1"/>
    <col min="258" max="260" width="10.375" style="585" customWidth="1"/>
    <col min="261" max="261" width="10.25" style="585" customWidth="1"/>
    <col min="262" max="262" width="10.75" style="585" customWidth="1"/>
    <col min="263" max="263" width="12.5" style="585" customWidth="1"/>
    <col min="264" max="264" width="10.75" style="585" customWidth="1"/>
    <col min="265" max="265" width="11.875" style="585" customWidth="1"/>
    <col min="266" max="266" width="11" style="585" bestFit="1" customWidth="1"/>
    <col min="267" max="267" width="11.75" style="585" customWidth="1"/>
    <col min="268" max="268" width="11" style="585" bestFit="1" customWidth="1"/>
    <col min="269" max="270" width="10.75" style="585" customWidth="1"/>
    <col min="271" max="271" width="11" style="585" bestFit="1" customWidth="1"/>
    <col min="272" max="512" width="9" style="585"/>
    <col min="513" max="513" width="34.5" style="585" customWidth="1"/>
    <col min="514" max="516" width="10.375" style="585" customWidth="1"/>
    <col min="517" max="517" width="10.25" style="585" customWidth="1"/>
    <col min="518" max="518" width="10.75" style="585" customWidth="1"/>
    <col min="519" max="519" width="12.5" style="585" customWidth="1"/>
    <col min="520" max="520" width="10.75" style="585" customWidth="1"/>
    <col min="521" max="521" width="11.875" style="585" customWidth="1"/>
    <col min="522" max="522" width="11" style="585" bestFit="1" customWidth="1"/>
    <col min="523" max="523" width="11.75" style="585" customWidth="1"/>
    <col min="524" max="524" width="11" style="585" bestFit="1" customWidth="1"/>
    <col min="525" max="526" width="10.75" style="585" customWidth="1"/>
    <col min="527" max="527" width="11" style="585" bestFit="1" customWidth="1"/>
    <col min="528" max="768" width="9" style="585"/>
    <col min="769" max="769" width="34.5" style="585" customWidth="1"/>
    <col min="770" max="772" width="10.375" style="585" customWidth="1"/>
    <col min="773" max="773" width="10.25" style="585" customWidth="1"/>
    <col min="774" max="774" width="10.75" style="585" customWidth="1"/>
    <col min="775" max="775" width="12.5" style="585" customWidth="1"/>
    <col min="776" max="776" width="10.75" style="585" customWidth="1"/>
    <col min="777" max="777" width="11.875" style="585" customWidth="1"/>
    <col min="778" max="778" width="11" style="585" bestFit="1" customWidth="1"/>
    <col min="779" max="779" width="11.75" style="585" customWidth="1"/>
    <col min="780" max="780" width="11" style="585" bestFit="1" customWidth="1"/>
    <col min="781" max="782" width="10.75" style="585" customWidth="1"/>
    <col min="783" max="783" width="11" style="585" bestFit="1" customWidth="1"/>
    <col min="784" max="1024" width="9" style="585"/>
    <col min="1025" max="1025" width="34.5" style="585" customWidth="1"/>
    <col min="1026" max="1028" width="10.375" style="585" customWidth="1"/>
    <col min="1029" max="1029" width="10.25" style="585" customWidth="1"/>
    <col min="1030" max="1030" width="10.75" style="585" customWidth="1"/>
    <col min="1031" max="1031" width="12.5" style="585" customWidth="1"/>
    <col min="1032" max="1032" width="10.75" style="585" customWidth="1"/>
    <col min="1033" max="1033" width="11.875" style="585" customWidth="1"/>
    <col min="1034" max="1034" width="11" style="585" bestFit="1" customWidth="1"/>
    <col min="1035" max="1035" width="11.75" style="585" customWidth="1"/>
    <col min="1036" max="1036" width="11" style="585" bestFit="1" customWidth="1"/>
    <col min="1037" max="1038" width="10.75" style="585" customWidth="1"/>
    <col min="1039" max="1039" width="11" style="585" bestFit="1" customWidth="1"/>
    <col min="1040" max="1280" width="9" style="585"/>
    <col min="1281" max="1281" width="34.5" style="585" customWidth="1"/>
    <col min="1282" max="1284" width="10.375" style="585" customWidth="1"/>
    <col min="1285" max="1285" width="10.25" style="585" customWidth="1"/>
    <col min="1286" max="1286" width="10.75" style="585" customWidth="1"/>
    <col min="1287" max="1287" width="12.5" style="585" customWidth="1"/>
    <col min="1288" max="1288" width="10.75" style="585" customWidth="1"/>
    <col min="1289" max="1289" width="11.875" style="585" customWidth="1"/>
    <col min="1290" max="1290" width="11" style="585" bestFit="1" customWidth="1"/>
    <col min="1291" max="1291" width="11.75" style="585" customWidth="1"/>
    <col min="1292" max="1292" width="11" style="585" bestFit="1" customWidth="1"/>
    <col min="1293" max="1294" width="10.75" style="585" customWidth="1"/>
    <col min="1295" max="1295" width="11" style="585" bestFit="1" customWidth="1"/>
    <col min="1296" max="1536" width="9" style="585"/>
    <col min="1537" max="1537" width="34.5" style="585" customWidth="1"/>
    <col min="1538" max="1540" width="10.375" style="585" customWidth="1"/>
    <col min="1541" max="1541" width="10.25" style="585" customWidth="1"/>
    <col min="1542" max="1542" width="10.75" style="585" customWidth="1"/>
    <col min="1543" max="1543" width="12.5" style="585" customWidth="1"/>
    <col min="1544" max="1544" width="10.75" style="585" customWidth="1"/>
    <col min="1545" max="1545" width="11.875" style="585" customWidth="1"/>
    <col min="1546" max="1546" width="11" style="585" bestFit="1" customWidth="1"/>
    <col min="1547" max="1547" width="11.75" style="585" customWidth="1"/>
    <col min="1548" max="1548" width="11" style="585" bestFit="1" customWidth="1"/>
    <col min="1549" max="1550" width="10.75" style="585" customWidth="1"/>
    <col min="1551" max="1551" width="11" style="585" bestFit="1" customWidth="1"/>
    <col min="1552" max="1792" width="9" style="585"/>
    <col min="1793" max="1793" width="34.5" style="585" customWidth="1"/>
    <col min="1794" max="1796" width="10.375" style="585" customWidth="1"/>
    <col min="1797" max="1797" width="10.25" style="585" customWidth="1"/>
    <col min="1798" max="1798" width="10.75" style="585" customWidth="1"/>
    <col min="1799" max="1799" width="12.5" style="585" customWidth="1"/>
    <col min="1800" max="1800" width="10.75" style="585" customWidth="1"/>
    <col min="1801" max="1801" width="11.875" style="585" customWidth="1"/>
    <col min="1802" max="1802" width="11" style="585" bestFit="1" customWidth="1"/>
    <col min="1803" max="1803" width="11.75" style="585" customWidth="1"/>
    <col min="1804" max="1804" width="11" style="585" bestFit="1" customWidth="1"/>
    <col min="1805" max="1806" width="10.75" style="585" customWidth="1"/>
    <col min="1807" max="1807" width="11" style="585" bestFit="1" customWidth="1"/>
    <col min="1808" max="2048" width="9" style="585"/>
    <col min="2049" max="2049" width="34.5" style="585" customWidth="1"/>
    <col min="2050" max="2052" width="10.375" style="585" customWidth="1"/>
    <col min="2053" max="2053" width="10.25" style="585" customWidth="1"/>
    <col min="2054" max="2054" width="10.75" style="585" customWidth="1"/>
    <col min="2055" max="2055" width="12.5" style="585" customWidth="1"/>
    <col min="2056" max="2056" width="10.75" style="585" customWidth="1"/>
    <col min="2057" max="2057" width="11.875" style="585" customWidth="1"/>
    <col min="2058" max="2058" width="11" style="585" bestFit="1" customWidth="1"/>
    <col min="2059" max="2059" width="11.75" style="585" customWidth="1"/>
    <col min="2060" max="2060" width="11" style="585" bestFit="1" customWidth="1"/>
    <col min="2061" max="2062" width="10.75" style="585" customWidth="1"/>
    <col min="2063" max="2063" width="11" style="585" bestFit="1" customWidth="1"/>
    <col min="2064" max="2304" width="9" style="585"/>
    <col min="2305" max="2305" width="34.5" style="585" customWidth="1"/>
    <col min="2306" max="2308" width="10.375" style="585" customWidth="1"/>
    <col min="2309" max="2309" width="10.25" style="585" customWidth="1"/>
    <col min="2310" max="2310" width="10.75" style="585" customWidth="1"/>
    <col min="2311" max="2311" width="12.5" style="585" customWidth="1"/>
    <col min="2312" max="2312" width="10.75" style="585" customWidth="1"/>
    <col min="2313" max="2313" width="11.875" style="585" customWidth="1"/>
    <col min="2314" max="2314" width="11" style="585" bestFit="1" customWidth="1"/>
    <col min="2315" max="2315" width="11.75" style="585" customWidth="1"/>
    <col min="2316" max="2316" width="11" style="585" bestFit="1" customWidth="1"/>
    <col min="2317" max="2318" width="10.75" style="585" customWidth="1"/>
    <col min="2319" max="2319" width="11" style="585" bestFit="1" customWidth="1"/>
    <col min="2320" max="2560" width="9" style="585"/>
    <col min="2561" max="2561" width="34.5" style="585" customWidth="1"/>
    <col min="2562" max="2564" width="10.375" style="585" customWidth="1"/>
    <col min="2565" max="2565" width="10.25" style="585" customWidth="1"/>
    <col min="2566" max="2566" width="10.75" style="585" customWidth="1"/>
    <col min="2567" max="2567" width="12.5" style="585" customWidth="1"/>
    <col min="2568" max="2568" width="10.75" style="585" customWidth="1"/>
    <col min="2569" max="2569" width="11.875" style="585" customWidth="1"/>
    <col min="2570" max="2570" width="11" style="585" bestFit="1" customWidth="1"/>
    <col min="2571" max="2571" width="11.75" style="585" customWidth="1"/>
    <col min="2572" max="2572" width="11" style="585" bestFit="1" customWidth="1"/>
    <col min="2573" max="2574" width="10.75" style="585" customWidth="1"/>
    <col min="2575" max="2575" width="11" style="585" bestFit="1" customWidth="1"/>
    <col min="2576" max="2816" width="9" style="585"/>
    <col min="2817" max="2817" width="34.5" style="585" customWidth="1"/>
    <col min="2818" max="2820" width="10.375" style="585" customWidth="1"/>
    <col min="2821" max="2821" width="10.25" style="585" customWidth="1"/>
    <col min="2822" max="2822" width="10.75" style="585" customWidth="1"/>
    <col min="2823" max="2823" width="12.5" style="585" customWidth="1"/>
    <col min="2824" max="2824" width="10.75" style="585" customWidth="1"/>
    <col min="2825" max="2825" width="11.875" style="585" customWidth="1"/>
    <col min="2826" max="2826" width="11" style="585" bestFit="1" customWidth="1"/>
    <col min="2827" max="2827" width="11.75" style="585" customWidth="1"/>
    <col min="2828" max="2828" width="11" style="585" bestFit="1" customWidth="1"/>
    <col min="2829" max="2830" width="10.75" style="585" customWidth="1"/>
    <col min="2831" max="2831" width="11" style="585" bestFit="1" customWidth="1"/>
    <col min="2832" max="3072" width="9" style="585"/>
    <col min="3073" max="3073" width="34.5" style="585" customWidth="1"/>
    <col min="3074" max="3076" width="10.375" style="585" customWidth="1"/>
    <col min="3077" max="3077" width="10.25" style="585" customWidth="1"/>
    <col min="3078" max="3078" width="10.75" style="585" customWidth="1"/>
    <col min="3079" max="3079" width="12.5" style="585" customWidth="1"/>
    <col min="3080" max="3080" width="10.75" style="585" customWidth="1"/>
    <col min="3081" max="3081" width="11.875" style="585" customWidth="1"/>
    <col min="3082" max="3082" width="11" style="585" bestFit="1" customWidth="1"/>
    <col min="3083" max="3083" width="11.75" style="585" customWidth="1"/>
    <col min="3084" max="3084" width="11" style="585" bestFit="1" customWidth="1"/>
    <col min="3085" max="3086" width="10.75" style="585" customWidth="1"/>
    <col min="3087" max="3087" width="11" style="585" bestFit="1" customWidth="1"/>
    <col min="3088" max="3328" width="9" style="585"/>
    <col min="3329" max="3329" width="34.5" style="585" customWidth="1"/>
    <col min="3330" max="3332" width="10.375" style="585" customWidth="1"/>
    <col min="3333" max="3333" width="10.25" style="585" customWidth="1"/>
    <col min="3334" max="3334" width="10.75" style="585" customWidth="1"/>
    <col min="3335" max="3335" width="12.5" style="585" customWidth="1"/>
    <col min="3336" max="3336" width="10.75" style="585" customWidth="1"/>
    <col min="3337" max="3337" width="11.875" style="585" customWidth="1"/>
    <col min="3338" max="3338" width="11" style="585" bestFit="1" customWidth="1"/>
    <col min="3339" max="3339" width="11.75" style="585" customWidth="1"/>
    <col min="3340" max="3340" width="11" style="585" bestFit="1" customWidth="1"/>
    <col min="3341" max="3342" width="10.75" style="585" customWidth="1"/>
    <col min="3343" max="3343" width="11" style="585" bestFit="1" customWidth="1"/>
    <col min="3344" max="3584" width="9" style="585"/>
    <col min="3585" max="3585" width="34.5" style="585" customWidth="1"/>
    <col min="3586" max="3588" width="10.375" style="585" customWidth="1"/>
    <col min="3589" max="3589" width="10.25" style="585" customWidth="1"/>
    <col min="3590" max="3590" width="10.75" style="585" customWidth="1"/>
    <col min="3591" max="3591" width="12.5" style="585" customWidth="1"/>
    <col min="3592" max="3592" width="10.75" style="585" customWidth="1"/>
    <col min="3593" max="3593" width="11.875" style="585" customWidth="1"/>
    <col min="3594" max="3594" width="11" style="585" bestFit="1" customWidth="1"/>
    <col min="3595" max="3595" width="11.75" style="585" customWidth="1"/>
    <col min="3596" max="3596" width="11" style="585" bestFit="1" customWidth="1"/>
    <col min="3597" max="3598" width="10.75" style="585" customWidth="1"/>
    <col min="3599" max="3599" width="11" style="585" bestFit="1" customWidth="1"/>
    <col min="3600" max="3840" width="9" style="585"/>
    <col min="3841" max="3841" width="34.5" style="585" customWidth="1"/>
    <col min="3842" max="3844" width="10.375" style="585" customWidth="1"/>
    <col min="3845" max="3845" width="10.25" style="585" customWidth="1"/>
    <col min="3846" max="3846" width="10.75" style="585" customWidth="1"/>
    <col min="3847" max="3847" width="12.5" style="585" customWidth="1"/>
    <col min="3848" max="3848" width="10.75" style="585" customWidth="1"/>
    <col min="3849" max="3849" width="11.875" style="585" customWidth="1"/>
    <col min="3850" max="3850" width="11" style="585" bestFit="1" customWidth="1"/>
    <col min="3851" max="3851" width="11.75" style="585" customWidth="1"/>
    <col min="3852" max="3852" width="11" style="585" bestFit="1" customWidth="1"/>
    <col min="3853" max="3854" width="10.75" style="585" customWidth="1"/>
    <col min="3855" max="3855" width="11" style="585" bestFit="1" customWidth="1"/>
    <col min="3856" max="4096" width="9" style="585"/>
    <col min="4097" max="4097" width="34.5" style="585" customWidth="1"/>
    <col min="4098" max="4100" width="10.375" style="585" customWidth="1"/>
    <col min="4101" max="4101" width="10.25" style="585" customWidth="1"/>
    <col min="4102" max="4102" width="10.75" style="585" customWidth="1"/>
    <col min="4103" max="4103" width="12.5" style="585" customWidth="1"/>
    <col min="4104" max="4104" width="10.75" style="585" customWidth="1"/>
    <col min="4105" max="4105" width="11.875" style="585" customWidth="1"/>
    <col min="4106" max="4106" width="11" style="585" bestFit="1" customWidth="1"/>
    <col min="4107" max="4107" width="11.75" style="585" customWidth="1"/>
    <col min="4108" max="4108" width="11" style="585" bestFit="1" customWidth="1"/>
    <col min="4109" max="4110" width="10.75" style="585" customWidth="1"/>
    <col min="4111" max="4111" width="11" style="585" bestFit="1" customWidth="1"/>
    <col min="4112" max="4352" width="9" style="585"/>
    <col min="4353" max="4353" width="34.5" style="585" customWidth="1"/>
    <col min="4354" max="4356" width="10.375" style="585" customWidth="1"/>
    <col min="4357" max="4357" width="10.25" style="585" customWidth="1"/>
    <col min="4358" max="4358" width="10.75" style="585" customWidth="1"/>
    <col min="4359" max="4359" width="12.5" style="585" customWidth="1"/>
    <col min="4360" max="4360" width="10.75" style="585" customWidth="1"/>
    <col min="4361" max="4361" width="11.875" style="585" customWidth="1"/>
    <col min="4362" max="4362" width="11" style="585" bestFit="1" customWidth="1"/>
    <col min="4363" max="4363" width="11.75" style="585" customWidth="1"/>
    <col min="4364" max="4364" width="11" style="585" bestFit="1" customWidth="1"/>
    <col min="4365" max="4366" width="10.75" style="585" customWidth="1"/>
    <col min="4367" max="4367" width="11" style="585" bestFit="1" customWidth="1"/>
    <col min="4368" max="4608" width="9" style="585"/>
    <col min="4609" max="4609" width="34.5" style="585" customWidth="1"/>
    <col min="4610" max="4612" width="10.375" style="585" customWidth="1"/>
    <col min="4613" max="4613" width="10.25" style="585" customWidth="1"/>
    <col min="4614" max="4614" width="10.75" style="585" customWidth="1"/>
    <col min="4615" max="4615" width="12.5" style="585" customWidth="1"/>
    <col min="4616" max="4616" width="10.75" style="585" customWidth="1"/>
    <col min="4617" max="4617" width="11.875" style="585" customWidth="1"/>
    <col min="4618" max="4618" width="11" style="585" bestFit="1" customWidth="1"/>
    <col min="4619" max="4619" width="11.75" style="585" customWidth="1"/>
    <col min="4620" max="4620" width="11" style="585" bestFit="1" customWidth="1"/>
    <col min="4621" max="4622" width="10.75" style="585" customWidth="1"/>
    <col min="4623" max="4623" width="11" style="585" bestFit="1" customWidth="1"/>
    <col min="4624" max="4864" width="9" style="585"/>
    <col min="4865" max="4865" width="34.5" style="585" customWidth="1"/>
    <col min="4866" max="4868" width="10.375" style="585" customWidth="1"/>
    <col min="4869" max="4869" width="10.25" style="585" customWidth="1"/>
    <col min="4870" max="4870" width="10.75" style="585" customWidth="1"/>
    <col min="4871" max="4871" width="12.5" style="585" customWidth="1"/>
    <col min="4872" max="4872" width="10.75" style="585" customWidth="1"/>
    <col min="4873" max="4873" width="11.875" style="585" customWidth="1"/>
    <col min="4874" max="4874" width="11" style="585" bestFit="1" customWidth="1"/>
    <col min="4875" max="4875" width="11.75" style="585" customWidth="1"/>
    <col min="4876" max="4876" width="11" style="585" bestFit="1" customWidth="1"/>
    <col min="4877" max="4878" width="10.75" style="585" customWidth="1"/>
    <col min="4879" max="4879" width="11" style="585" bestFit="1" customWidth="1"/>
    <col min="4880" max="5120" width="9" style="585"/>
    <col min="5121" max="5121" width="34.5" style="585" customWidth="1"/>
    <col min="5122" max="5124" width="10.375" style="585" customWidth="1"/>
    <col min="5125" max="5125" width="10.25" style="585" customWidth="1"/>
    <col min="5126" max="5126" width="10.75" style="585" customWidth="1"/>
    <col min="5127" max="5127" width="12.5" style="585" customWidth="1"/>
    <col min="5128" max="5128" width="10.75" style="585" customWidth="1"/>
    <col min="5129" max="5129" width="11.875" style="585" customWidth="1"/>
    <col min="5130" max="5130" width="11" style="585" bestFit="1" customWidth="1"/>
    <col min="5131" max="5131" width="11.75" style="585" customWidth="1"/>
    <col min="5132" max="5132" width="11" style="585" bestFit="1" customWidth="1"/>
    <col min="5133" max="5134" width="10.75" style="585" customWidth="1"/>
    <col min="5135" max="5135" width="11" style="585" bestFit="1" customWidth="1"/>
    <col min="5136" max="5376" width="9" style="585"/>
    <col min="5377" max="5377" width="34.5" style="585" customWidth="1"/>
    <col min="5378" max="5380" width="10.375" style="585" customWidth="1"/>
    <col min="5381" max="5381" width="10.25" style="585" customWidth="1"/>
    <col min="5382" max="5382" width="10.75" style="585" customWidth="1"/>
    <col min="5383" max="5383" width="12.5" style="585" customWidth="1"/>
    <col min="5384" max="5384" width="10.75" style="585" customWidth="1"/>
    <col min="5385" max="5385" width="11.875" style="585" customWidth="1"/>
    <col min="5386" max="5386" width="11" style="585" bestFit="1" customWidth="1"/>
    <col min="5387" max="5387" width="11.75" style="585" customWidth="1"/>
    <col min="5388" max="5388" width="11" style="585" bestFit="1" customWidth="1"/>
    <col min="5389" max="5390" width="10.75" style="585" customWidth="1"/>
    <col min="5391" max="5391" width="11" style="585" bestFit="1" customWidth="1"/>
    <col min="5392" max="5632" width="9" style="585"/>
    <col min="5633" max="5633" width="34.5" style="585" customWidth="1"/>
    <col min="5634" max="5636" width="10.375" style="585" customWidth="1"/>
    <col min="5637" max="5637" width="10.25" style="585" customWidth="1"/>
    <col min="5638" max="5638" width="10.75" style="585" customWidth="1"/>
    <col min="5639" max="5639" width="12.5" style="585" customWidth="1"/>
    <col min="5640" max="5640" width="10.75" style="585" customWidth="1"/>
    <col min="5641" max="5641" width="11.875" style="585" customWidth="1"/>
    <col min="5642" max="5642" width="11" style="585" bestFit="1" customWidth="1"/>
    <col min="5643" max="5643" width="11.75" style="585" customWidth="1"/>
    <col min="5644" max="5644" width="11" style="585" bestFit="1" customWidth="1"/>
    <col min="5645" max="5646" width="10.75" style="585" customWidth="1"/>
    <col min="5647" max="5647" width="11" style="585" bestFit="1" customWidth="1"/>
    <col min="5648" max="5888" width="9" style="585"/>
    <col min="5889" max="5889" width="34.5" style="585" customWidth="1"/>
    <col min="5890" max="5892" width="10.375" style="585" customWidth="1"/>
    <col min="5893" max="5893" width="10.25" style="585" customWidth="1"/>
    <col min="5894" max="5894" width="10.75" style="585" customWidth="1"/>
    <col min="5895" max="5895" width="12.5" style="585" customWidth="1"/>
    <col min="5896" max="5896" width="10.75" style="585" customWidth="1"/>
    <col min="5897" max="5897" width="11.875" style="585" customWidth="1"/>
    <col min="5898" max="5898" width="11" style="585" bestFit="1" customWidth="1"/>
    <col min="5899" max="5899" width="11.75" style="585" customWidth="1"/>
    <col min="5900" max="5900" width="11" style="585" bestFit="1" customWidth="1"/>
    <col min="5901" max="5902" width="10.75" style="585" customWidth="1"/>
    <col min="5903" max="5903" width="11" style="585" bestFit="1" customWidth="1"/>
    <col min="5904" max="6144" width="9" style="585"/>
    <col min="6145" max="6145" width="34.5" style="585" customWidth="1"/>
    <col min="6146" max="6148" width="10.375" style="585" customWidth="1"/>
    <col min="6149" max="6149" width="10.25" style="585" customWidth="1"/>
    <col min="6150" max="6150" width="10.75" style="585" customWidth="1"/>
    <col min="6151" max="6151" width="12.5" style="585" customWidth="1"/>
    <col min="6152" max="6152" width="10.75" style="585" customWidth="1"/>
    <col min="6153" max="6153" width="11.875" style="585" customWidth="1"/>
    <col min="6154" max="6154" width="11" style="585" bestFit="1" customWidth="1"/>
    <col min="6155" max="6155" width="11.75" style="585" customWidth="1"/>
    <col min="6156" max="6156" width="11" style="585" bestFit="1" customWidth="1"/>
    <col min="6157" max="6158" width="10.75" style="585" customWidth="1"/>
    <col min="6159" max="6159" width="11" style="585" bestFit="1" customWidth="1"/>
    <col min="6160" max="6400" width="9" style="585"/>
    <col min="6401" max="6401" width="34.5" style="585" customWidth="1"/>
    <col min="6402" max="6404" width="10.375" style="585" customWidth="1"/>
    <col min="6405" max="6405" width="10.25" style="585" customWidth="1"/>
    <col min="6406" max="6406" width="10.75" style="585" customWidth="1"/>
    <col min="6407" max="6407" width="12.5" style="585" customWidth="1"/>
    <col min="6408" max="6408" width="10.75" style="585" customWidth="1"/>
    <col min="6409" max="6409" width="11.875" style="585" customWidth="1"/>
    <col min="6410" max="6410" width="11" style="585" bestFit="1" customWidth="1"/>
    <col min="6411" max="6411" width="11.75" style="585" customWidth="1"/>
    <col min="6412" max="6412" width="11" style="585" bestFit="1" customWidth="1"/>
    <col min="6413" max="6414" width="10.75" style="585" customWidth="1"/>
    <col min="6415" max="6415" width="11" style="585" bestFit="1" customWidth="1"/>
    <col min="6416" max="6656" width="9" style="585"/>
    <col min="6657" max="6657" width="34.5" style="585" customWidth="1"/>
    <col min="6658" max="6660" width="10.375" style="585" customWidth="1"/>
    <col min="6661" max="6661" width="10.25" style="585" customWidth="1"/>
    <col min="6662" max="6662" width="10.75" style="585" customWidth="1"/>
    <col min="6663" max="6663" width="12.5" style="585" customWidth="1"/>
    <col min="6664" max="6664" width="10.75" style="585" customWidth="1"/>
    <col min="6665" max="6665" width="11.875" style="585" customWidth="1"/>
    <col min="6666" max="6666" width="11" style="585" bestFit="1" customWidth="1"/>
    <col min="6667" max="6667" width="11.75" style="585" customWidth="1"/>
    <col min="6668" max="6668" width="11" style="585" bestFit="1" customWidth="1"/>
    <col min="6669" max="6670" width="10.75" style="585" customWidth="1"/>
    <col min="6671" max="6671" width="11" style="585" bestFit="1" customWidth="1"/>
    <col min="6672" max="6912" width="9" style="585"/>
    <col min="6913" max="6913" width="34.5" style="585" customWidth="1"/>
    <col min="6914" max="6916" width="10.375" style="585" customWidth="1"/>
    <col min="6917" max="6917" width="10.25" style="585" customWidth="1"/>
    <col min="6918" max="6918" width="10.75" style="585" customWidth="1"/>
    <col min="6919" max="6919" width="12.5" style="585" customWidth="1"/>
    <col min="6920" max="6920" width="10.75" style="585" customWidth="1"/>
    <col min="6921" max="6921" width="11.875" style="585" customWidth="1"/>
    <col min="6922" max="6922" width="11" style="585" bestFit="1" customWidth="1"/>
    <col min="6923" max="6923" width="11.75" style="585" customWidth="1"/>
    <col min="6924" max="6924" width="11" style="585" bestFit="1" customWidth="1"/>
    <col min="6925" max="6926" width="10.75" style="585" customWidth="1"/>
    <col min="6927" max="6927" width="11" style="585" bestFit="1" customWidth="1"/>
    <col min="6928" max="7168" width="9" style="585"/>
    <col min="7169" max="7169" width="34.5" style="585" customWidth="1"/>
    <col min="7170" max="7172" width="10.375" style="585" customWidth="1"/>
    <col min="7173" max="7173" width="10.25" style="585" customWidth="1"/>
    <col min="7174" max="7174" width="10.75" style="585" customWidth="1"/>
    <col min="7175" max="7175" width="12.5" style="585" customWidth="1"/>
    <col min="7176" max="7176" width="10.75" style="585" customWidth="1"/>
    <col min="7177" max="7177" width="11.875" style="585" customWidth="1"/>
    <col min="7178" max="7178" width="11" style="585" bestFit="1" customWidth="1"/>
    <col min="7179" max="7179" width="11.75" style="585" customWidth="1"/>
    <col min="7180" max="7180" width="11" style="585" bestFit="1" customWidth="1"/>
    <col min="7181" max="7182" width="10.75" style="585" customWidth="1"/>
    <col min="7183" max="7183" width="11" style="585" bestFit="1" customWidth="1"/>
    <col min="7184" max="7424" width="9" style="585"/>
    <col min="7425" max="7425" width="34.5" style="585" customWidth="1"/>
    <col min="7426" max="7428" width="10.375" style="585" customWidth="1"/>
    <col min="7429" max="7429" width="10.25" style="585" customWidth="1"/>
    <col min="7430" max="7430" width="10.75" style="585" customWidth="1"/>
    <col min="7431" max="7431" width="12.5" style="585" customWidth="1"/>
    <col min="7432" max="7432" width="10.75" style="585" customWidth="1"/>
    <col min="7433" max="7433" width="11.875" style="585" customWidth="1"/>
    <col min="7434" max="7434" width="11" style="585" bestFit="1" customWidth="1"/>
    <col min="7435" max="7435" width="11.75" style="585" customWidth="1"/>
    <col min="7436" max="7436" width="11" style="585" bestFit="1" customWidth="1"/>
    <col min="7437" max="7438" width="10.75" style="585" customWidth="1"/>
    <col min="7439" max="7439" width="11" style="585" bestFit="1" customWidth="1"/>
    <col min="7440" max="7680" width="9" style="585"/>
    <col min="7681" max="7681" width="34.5" style="585" customWidth="1"/>
    <col min="7682" max="7684" width="10.375" style="585" customWidth="1"/>
    <col min="7685" max="7685" width="10.25" style="585" customWidth="1"/>
    <col min="7686" max="7686" width="10.75" style="585" customWidth="1"/>
    <col min="7687" max="7687" width="12.5" style="585" customWidth="1"/>
    <col min="7688" max="7688" width="10.75" style="585" customWidth="1"/>
    <col min="7689" max="7689" width="11.875" style="585" customWidth="1"/>
    <col min="7690" max="7690" width="11" style="585" bestFit="1" customWidth="1"/>
    <col min="7691" max="7691" width="11.75" style="585" customWidth="1"/>
    <col min="7692" max="7692" width="11" style="585" bestFit="1" customWidth="1"/>
    <col min="7693" max="7694" width="10.75" style="585" customWidth="1"/>
    <col min="7695" max="7695" width="11" style="585" bestFit="1" customWidth="1"/>
    <col min="7696" max="7936" width="9" style="585"/>
    <col min="7937" max="7937" width="34.5" style="585" customWidth="1"/>
    <col min="7938" max="7940" width="10.375" style="585" customWidth="1"/>
    <col min="7941" max="7941" width="10.25" style="585" customWidth="1"/>
    <col min="7942" max="7942" width="10.75" style="585" customWidth="1"/>
    <col min="7943" max="7943" width="12.5" style="585" customWidth="1"/>
    <col min="7944" max="7944" width="10.75" style="585" customWidth="1"/>
    <col min="7945" max="7945" width="11.875" style="585" customWidth="1"/>
    <col min="7946" max="7946" width="11" style="585" bestFit="1" customWidth="1"/>
    <col min="7947" max="7947" width="11.75" style="585" customWidth="1"/>
    <col min="7948" max="7948" width="11" style="585" bestFit="1" customWidth="1"/>
    <col min="7949" max="7950" width="10.75" style="585" customWidth="1"/>
    <col min="7951" max="7951" width="11" style="585" bestFit="1" customWidth="1"/>
    <col min="7952" max="8192" width="9" style="585"/>
    <col min="8193" max="8193" width="34.5" style="585" customWidth="1"/>
    <col min="8194" max="8196" width="10.375" style="585" customWidth="1"/>
    <col min="8197" max="8197" width="10.25" style="585" customWidth="1"/>
    <col min="8198" max="8198" width="10.75" style="585" customWidth="1"/>
    <col min="8199" max="8199" width="12.5" style="585" customWidth="1"/>
    <col min="8200" max="8200" width="10.75" style="585" customWidth="1"/>
    <col min="8201" max="8201" width="11.875" style="585" customWidth="1"/>
    <col min="8202" max="8202" width="11" style="585" bestFit="1" customWidth="1"/>
    <col min="8203" max="8203" width="11.75" style="585" customWidth="1"/>
    <col min="8204" max="8204" width="11" style="585" bestFit="1" customWidth="1"/>
    <col min="8205" max="8206" width="10.75" style="585" customWidth="1"/>
    <col min="8207" max="8207" width="11" style="585" bestFit="1" customWidth="1"/>
    <col min="8208" max="8448" width="9" style="585"/>
    <col min="8449" max="8449" width="34.5" style="585" customWidth="1"/>
    <col min="8450" max="8452" width="10.375" style="585" customWidth="1"/>
    <col min="8453" max="8453" width="10.25" style="585" customWidth="1"/>
    <col min="8454" max="8454" width="10.75" style="585" customWidth="1"/>
    <col min="8455" max="8455" width="12.5" style="585" customWidth="1"/>
    <col min="8456" max="8456" width="10.75" style="585" customWidth="1"/>
    <col min="8457" max="8457" width="11.875" style="585" customWidth="1"/>
    <col min="8458" max="8458" width="11" style="585" bestFit="1" customWidth="1"/>
    <col min="8459" max="8459" width="11.75" style="585" customWidth="1"/>
    <col min="8460" max="8460" width="11" style="585" bestFit="1" customWidth="1"/>
    <col min="8461" max="8462" width="10.75" style="585" customWidth="1"/>
    <col min="8463" max="8463" width="11" style="585" bestFit="1" customWidth="1"/>
    <col min="8464" max="8704" width="9" style="585"/>
    <col min="8705" max="8705" width="34.5" style="585" customWidth="1"/>
    <col min="8706" max="8708" width="10.375" style="585" customWidth="1"/>
    <col min="8709" max="8709" width="10.25" style="585" customWidth="1"/>
    <col min="8710" max="8710" width="10.75" style="585" customWidth="1"/>
    <col min="8711" max="8711" width="12.5" style="585" customWidth="1"/>
    <col min="8712" max="8712" width="10.75" style="585" customWidth="1"/>
    <col min="8713" max="8713" width="11.875" style="585" customWidth="1"/>
    <col min="8714" max="8714" width="11" style="585" bestFit="1" customWidth="1"/>
    <col min="8715" max="8715" width="11.75" style="585" customWidth="1"/>
    <col min="8716" max="8716" width="11" style="585" bestFit="1" customWidth="1"/>
    <col min="8717" max="8718" width="10.75" style="585" customWidth="1"/>
    <col min="8719" max="8719" width="11" style="585" bestFit="1" customWidth="1"/>
    <col min="8720" max="8960" width="9" style="585"/>
    <col min="8961" max="8961" width="34.5" style="585" customWidth="1"/>
    <col min="8962" max="8964" width="10.375" style="585" customWidth="1"/>
    <col min="8965" max="8965" width="10.25" style="585" customWidth="1"/>
    <col min="8966" max="8966" width="10.75" style="585" customWidth="1"/>
    <col min="8967" max="8967" width="12.5" style="585" customWidth="1"/>
    <col min="8968" max="8968" width="10.75" style="585" customWidth="1"/>
    <col min="8969" max="8969" width="11.875" style="585" customWidth="1"/>
    <col min="8970" max="8970" width="11" style="585" bestFit="1" customWidth="1"/>
    <col min="8971" max="8971" width="11.75" style="585" customWidth="1"/>
    <col min="8972" max="8972" width="11" style="585" bestFit="1" customWidth="1"/>
    <col min="8973" max="8974" width="10.75" style="585" customWidth="1"/>
    <col min="8975" max="8975" width="11" style="585" bestFit="1" customWidth="1"/>
    <col min="8976" max="9216" width="9" style="585"/>
    <col min="9217" max="9217" width="34.5" style="585" customWidth="1"/>
    <col min="9218" max="9220" width="10.375" style="585" customWidth="1"/>
    <col min="9221" max="9221" width="10.25" style="585" customWidth="1"/>
    <col min="9222" max="9222" width="10.75" style="585" customWidth="1"/>
    <col min="9223" max="9223" width="12.5" style="585" customWidth="1"/>
    <col min="9224" max="9224" width="10.75" style="585" customWidth="1"/>
    <col min="9225" max="9225" width="11.875" style="585" customWidth="1"/>
    <col min="9226" max="9226" width="11" style="585" bestFit="1" customWidth="1"/>
    <col min="9227" max="9227" width="11.75" style="585" customWidth="1"/>
    <col min="9228" max="9228" width="11" style="585" bestFit="1" customWidth="1"/>
    <col min="9229" max="9230" width="10.75" style="585" customWidth="1"/>
    <col min="9231" max="9231" width="11" style="585" bestFit="1" customWidth="1"/>
    <col min="9232" max="9472" width="9" style="585"/>
    <col min="9473" max="9473" width="34.5" style="585" customWidth="1"/>
    <col min="9474" max="9476" width="10.375" style="585" customWidth="1"/>
    <col min="9477" max="9477" width="10.25" style="585" customWidth="1"/>
    <col min="9478" max="9478" width="10.75" style="585" customWidth="1"/>
    <col min="9479" max="9479" width="12.5" style="585" customWidth="1"/>
    <col min="9480" max="9480" width="10.75" style="585" customWidth="1"/>
    <col min="9481" max="9481" width="11.875" style="585" customWidth="1"/>
    <col min="9482" max="9482" width="11" style="585" bestFit="1" customWidth="1"/>
    <col min="9483" max="9483" width="11.75" style="585" customWidth="1"/>
    <col min="9484" max="9484" width="11" style="585" bestFit="1" customWidth="1"/>
    <col min="9485" max="9486" width="10.75" style="585" customWidth="1"/>
    <col min="9487" max="9487" width="11" style="585" bestFit="1" customWidth="1"/>
    <col min="9488" max="9728" width="9" style="585"/>
    <col min="9729" max="9729" width="34.5" style="585" customWidth="1"/>
    <col min="9730" max="9732" width="10.375" style="585" customWidth="1"/>
    <col min="9733" max="9733" width="10.25" style="585" customWidth="1"/>
    <col min="9734" max="9734" width="10.75" style="585" customWidth="1"/>
    <col min="9735" max="9735" width="12.5" style="585" customWidth="1"/>
    <col min="9736" max="9736" width="10.75" style="585" customWidth="1"/>
    <col min="9737" max="9737" width="11.875" style="585" customWidth="1"/>
    <col min="9738" max="9738" width="11" style="585" bestFit="1" customWidth="1"/>
    <col min="9739" max="9739" width="11.75" style="585" customWidth="1"/>
    <col min="9740" max="9740" width="11" style="585" bestFit="1" customWidth="1"/>
    <col min="9741" max="9742" width="10.75" style="585" customWidth="1"/>
    <col min="9743" max="9743" width="11" style="585" bestFit="1" customWidth="1"/>
    <col min="9744" max="9984" width="9" style="585"/>
    <col min="9985" max="9985" width="34.5" style="585" customWidth="1"/>
    <col min="9986" max="9988" width="10.375" style="585" customWidth="1"/>
    <col min="9989" max="9989" width="10.25" style="585" customWidth="1"/>
    <col min="9990" max="9990" width="10.75" style="585" customWidth="1"/>
    <col min="9991" max="9991" width="12.5" style="585" customWidth="1"/>
    <col min="9992" max="9992" width="10.75" style="585" customWidth="1"/>
    <col min="9993" max="9993" width="11.875" style="585" customWidth="1"/>
    <col min="9994" max="9994" width="11" style="585" bestFit="1" customWidth="1"/>
    <col min="9995" max="9995" width="11.75" style="585" customWidth="1"/>
    <col min="9996" max="9996" width="11" style="585" bestFit="1" customWidth="1"/>
    <col min="9997" max="9998" width="10.75" style="585" customWidth="1"/>
    <col min="9999" max="9999" width="11" style="585" bestFit="1" customWidth="1"/>
    <col min="10000" max="10240" width="9" style="585"/>
    <col min="10241" max="10241" width="34.5" style="585" customWidth="1"/>
    <col min="10242" max="10244" width="10.375" style="585" customWidth="1"/>
    <col min="10245" max="10245" width="10.25" style="585" customWidth="1"/>
    <col min="10246" max="10246" width="10.75" style="585" customWidth="1"/>
    <col min="10247" max="10247" width="12.5" style="585" customWidth="1"/>
    <col min="10248" max="10248" width="10.75" style="585" customWidth="1"/>
    <col min="10249" max="10249" width="11.875" style="585" customWidth="1"/>
    <col min="10250" max="10250" width="11" style="585" bestFit="1" customWidth="1"/>
    <col min="10251" max="10251" width="11.75" style="585" customWidth="1"/>
    <col min="10252" max="10252" width="11" style="585" bestFit="1" customWidth="1"/>
    <col min="10253" max="10254" width="10.75" style="585" customWidth="1"/>
    <col min="10255" max="10255" width="11" style="585" bestFit="1" customWidth="1"/>
    <col min="10256" max="10496" width="9" style="585"/>
    <col min="10497" max="10497" width="34.5" style="585" customWidth="1"/>
    <col min="10498" max="10500" width="10.375" style="585" customWidth="1"/>
    <col min="10501" max="10501" width="10.25" style="585" customWidth="1"/>
    <col min="10502" max="10502" width="10.75" style="585" customWidth="1"/>
    <col min="10503" max="10503" width="12.5" style="585" customWidth="1"/>
    <col min="10504" max="10504" width="10.75" style="585" customWidth="1"/>
    <col min="10505" max="10505" width="11.875" style="585" customWidth="1"/>
    <col min="10506" max="10506" width="11" style="585" bestFit="1" customWidth="1"/>
    <col min="10507" max="10507" width="11.75" style="585" customWidth="1"/>
    <col min="10508" max="10508" width="11" style="585" bestFit="1" customWidth="1"/>
    <col min="10509" max="10510" width="10.75" style="585" customWidth="1"/>
    <col min="10511" max="10511" width="11" style="585" bestFit="1" customWidth="1"/>
    <col min="10512" max="10752" width="9" style="585"/>
    <col min="10753" max="10753" width="34.5" style="585" customWidth="1"/>
    <col min="10754" max="10756" width="10.375" style="585" customWidth="1"/>
    <col min="10757" max="10757" width="10.25" style="585" customWidth="1"/>
    <col min="10758" max="10758" width="10.75" style="585" customWidth="1"/>
    <col min="10759" max="10759" width="12.5" style="585" customWidth="1"/>
    <col min="10760" max="10760" width="10.75" style="585" customWidth="1"/>
    <col min="10761" max="10761" width="11.875" style="585" customWidth="1"/>
    <col min="10762" max="10762" width="11" style="585" bestFit="1" customWidth="1"/>
    <col min="10763" max="10763" width="11.75" style="585" customWidth="1"/>
    <col min="10764" max="10764" width="11" style="585" bestFit="1" customWidth="1"/>
    <col min="10765" max="10766" width="10.75" style="585" customWidth="1"/>
    <col min="10767" max="10767" width="11" style="585" bestFit="1" customWidth="1"/>
    <col min="10768" max="11008" width="9" style="585"/>
    <col min="11009" max="11009" width="34.5" style="585" customWidth="1"/>
    <col min="11010" max="11012" width="10.375" style="585" customWidth="1"/>
    <col min="11013" max="11013" width="10.25" style="585" customWidth="1"/>
    <col min="11014" max="11014" width="10.75" style="585" customWidth="1"/>
    <col min="11015" max="11015" width="12.5" style="585" customWidth="1"/>
    <col min="11016" max="11016" width="10.75" style="585" customWidth="1"/>
    <col min="11017" max="11017" width="11.875" style="585" customWidth="1"/>
    <col min="11018" max="11018" width="11" style="585" bestFit="1" customWidth="1"/>
    <col min="11019" max="11019" width="11.75" style="585" customWidth="1"/>
    <col min="11020" max="11020" width="11" style="585" bestFit="1" customWidth="1"/>
    <col min="11021" max="11022" width="10.75" style="585" customWidth="1"/>
    <col min="11023" max="11023" width="11" style="585" bestFit="1" customWidth="1"/>
    <col min="11024" max="11264" width="9" style="585"/>
    <col min="11265" max="11265" width="34.5" style="585" customWidth="1"/>
    <col min="11266" max="11268" width="10.375" style="585" customWidth="1"/>
    <col min="11269" max="11269" width="10.25" style="585" customWidth="1"/>
    <col min="11270" max="11270" width="10.75" style="585" customWidth="1"/>
    <col min="11271" max="11271" width="12.5" style="585" customWidth="1"/>
    <col min="11272" max="11272" width="10.75" style="585" customWidth="1"/>
    <col min="11273" max="11273" width="11.875" style="585" customWidth="1"/>
    <col min="11274" max="11274" width="11" style="585" bestFit="1" customWidth="1"/>
    <col min="11275" max="11275" width="11.75" style="585" customWidth="1"/>
    <col min="11276" max="11276" width="11" style="585" bestFit="1" customWidth="1"/>
    <col min="11277" max="11278" width="10.75" style="585" customWidth="1"/>
    <col min="11279" max="11279" width="11" style="585" bestFit="1" customWidth="1"/>
    <col min="11280" max="11520" width="9" style="585"/>
    <col min="11521" max="11521" width="34.5" style="585" customWidth="1"/>
    <col min="11522" max="11524" width="10.375" style="585" customWidth="1"/>
    <col min="11525" max="11525" width="10.25" style="585" customWidth="1"/>
    <col min="11526" max="11526" width="10.75" style="585" customWidth="1"/>
    <col min="11527" max="11527" width="12.5" style="585" customWidth="1"/>
    <col min="11528" max="11528" width="10.75" style="585" customWidth="1"/>
    <col min="11529" max="11529" width="11.875" style="585" customWidth="1"/>
    <col min="11530" max="11530" width="11" style="585" bestFit="1" customWidth="1"/>
    <col min="11531" max="11531" width="11.75" style="585" customWidth="1"/>
    <col min="11532" max="11532" width="11" style="585" bestFit="1" customWidth="1"/>
    <col min="11533" max="11534" width="10.75" style="585" customWidth="1"/>
    <col min="11535" max="11535" width="11" style="585" bestFit="1" customWidth="1"/>
    <col min="11536" max="11776" width="9" style="585"/>
    <col min="11777" max="11777" width="34.5" style="585" customWidth="1"/>
    <col min="11778" max="11780" width="10.375" style="585" customWidth="1"/>
    <col min="11781" max="11781" width="10.25" style="585" customWidth="1"/>
    <col min="11782" max="11782" width="10.75" style="585" customWidth="1"/>
    <col min="11783" max="11783" width="12.5" style="585" customWidth="1"/>
    <col min="11784" max="11784" width="10.75" style="585" customWidth="1"/>
    <col min="11785" max="11785" width="11.875" style="585" customWidth="1"/>
    <col min="11786" max="11786" width="11" style="585" bestFit="1" customWidth="1"/>
    <col min="11787" max="11787" width="11.75" style="585" customWidth="1"/>
    <col min="11788" max="11788" width="11" style="585" bestFit="1" customWidth="1"/>
    <col min="11789" max="11790" width="10.75" style="585" customWidth="1"/>
    <col min="11791" max="11791" width="11" style="585" bestFit="1" customWidth="1"/>
    <col min="11792" max="12032" width="9" style="585"/>
    <col min="12033" max="12033" width="34.5" style="585" customWidth="1"/>
    <col min="12034" max="12036" width="10.375" style="585" customWidth="1"/>
    <col min="12037" max="12037" width="10.25" style="585" customWidth="1"/>
    <col min="12038" max="12038" width="10.75" style="585" customWidth="1"/>
    <col min="12039" max="12039" width="12.5" style="585" customWidth="1"/>
    <col min="12040" max="12040" width="10.75" style="585" customWidth="1"/>
    <col min="12041" max="12041" width="11.875" style="585" customWidth="1"/>
    <col min="12042" max="12042" width="11" style="585" bestFit="1" customWidth="1"/>
    <col min="12043" max="12043" width="11.75" style="585" customWidth="1"/>
    <col min="12044" max="12044" width="11" style="585" bestFit="1" customWidth="1"/>
    <col min="12045" max="12046" width="10.75" style="585" customWidth="1"/>
    <col min="12047" max="12047" width="11" style="585" bestFit="1" customWidth="1"/>
    <col min="12048" max="12288" width="9" style="585"/>
    <col min="12289" max="12289" width="34.5" style="585" customWidth="1"/>
    <col min="12290" max="12292" width="10.375" style="585" customWidth="1"/>
    <col min="12293" max="12293" width="10.25" style="585" customWidth="1"/>
    <col min="12294" max="12294" width="10.75" style="585" customWidth="1"/>
    <col min="12295" max="12295" width="12.5" style="585" customWidth="1"/>
    <col min="12296" max="12296" width="10.75" style="585" customWidth="1"/>
    <col min="12297" max="12297" width="11.875" style="585" customWidth="1"/>
    <col min="12298" max="12298" width="11" style="585" bestFit="1" customWidth="1"/>
    <col min="12299" max="12299" width="11.75" style="585" customWidth="1"/>
    <col min="12300" max="12300" width="11" style="585" bestFit="1" customWidth="1"/>
    <col min="12301" max="12302" width="10.75" style="585" customWidth="1"/>
    <col min="12303" max="12303" width="11" style="585" bestFit="1" customWidth="1"/>
    <col min="12304" max="12544" width="9" style="585"/>
    <col min="12545" max="12545" width="34.5" style="585" customWidth="1"/>
    <col min="12546" max="12548" width="10.375" style="585" customWidth="1"/>
    <col min="12549" max="12549" width="10.25" style="585" customWidth="1"/>
    <col min="12550" max="12550" width="10.75" style="585" customWidth="1"/>
    <col min="12551" max="12551" width="12.5" style="585" customWidth="1"/>
    <col min="12552" max="12552" width="10.75" style="585" customWidth="1"/>
    <col min="12553" max="12553" width="11.875" style="585" customWidth="1"/>
    <col min="12554" max="12554" width="11" style="585" bestFit="1" customWidth="1"/>
    <col min="12555" max="12555" width="11.75" style="585" customWidth="1"/>
    <col min="12556" max="12556" width="11" style="585" bestFit="1" customWidth="1"/>
    <col min="12557" max="12558" width="10.75" style="585" customWidth="1"/>
    <col min="12559" max="12559" width="11" style="585" bestFit="1" customWidth="1"/>
    <col min="12560" max="12800" width="9" style="585"/>
    <col min="12801" max="12801" width="34.5" style="585" customWidth="1"/>
    <col min="12802" max="12804" width="10.375" style="585" customWidth="1"/>
    <col min="12805" max="12805" width="10.25" style="585" customWidth="1"/>
    <col min="12806" max="12806" width="10.75" style="585" customWidth="1"/>
    <col min="12807" max="12807" width="12.5" style="585" customWidth="1"/>
    <col min="12808" max="12808" width="10.75" style="585" customWidth="1"/>
    <col min="12809" max="12809" width="11.875" style="585" customWidth="1"/>
    <col min="12810" max="12810" width="11" style="585" bestFit="1" customWidth="1"/>
    <col min="12811" max="12811" width="11.75" style="585" customWidth="1"/>
    <col min="12812" max="12812" width="11" style="585" bestFit="1" customWidth="1"/>
    <col min="12813" max="12814" width="10.75" style="585" customWidth="1"/>
    <col min="12815" max="12815" width="11" style="585" bestFit="1" customWidth="1"/>
    <col min="12816" max="13056" width="9" style="585"/>
    <col min="13057" max="13057" width="34.5" style="585" customWidth="1"/>
    <col min="13058" max="13060" width="10.375" style="585" customWidth="1"/>
    <col min="13061" max="13061" width="10.25" style="585" customWidth="1"/>
    <col min="13062" max="13062" width="10.75" style="585" customWidth="1"/>
    <col min="13063" max="13063" width="12.5" style="585" customWidth="1"/>
    <col min="13064" max="13064" width="10.75" style="585" customWidth="1"/>
    <col min="13065" max="13065" width="11.875" style="585" customWidth="1"/>
    <col min="13066" max="13066" width="11" style="585" bestFit="1" customWidth="1"/>
    <col min="13067" max="13067" width="11.75" style="585" customWidth="1"/>
    <col min="13068" max="13068" width="11" style="585" bestFit="1" customWidth="1"/>
    <col min="13069" max="13070" width="10.75" style="585" customWidth="1"/>
    <col min="13071" max="13071" width="11" style="585" bestFit="1" customWidth="1"/>
    <col min="13072" max="13312" width="9" style="585"/>
    <col min="13313" max="13313" width="34.5" style="585" customWidth="1"/>
    <col min="13314" max="13316" width="10.375" style="585" customWidth="1"/>
    <col min="13317" max="13317" width="10.25" style="585" customWidth="1"/>
    <col min="13318" max="13318" width="10.75" style="585" customWidth="1"/>
    <col min="13319" max="13319" width="12.5" style="585" customWidth="1"/>
    <col min="13320" max="13320" width="10.75" style="585" customWidth="1"/>
    <col min="13321" max="13321" width="11.875" style="585" customWidth="1"/>
    <col min="13322" max="13322" width="11" style="585" bestFit="1" customWidth="1"/>
    <col min="13323" max="13323" width="11.75" style="585" customWidth="1"/>
    <col min="13324" max="13324" width="11" style="585" bestFit="1" customWidth="1"/>
    <col min="13325" max="13326" width="10.75" style="585" customWidth="1"/>
    <col min="13327" max="13327" width="11" style="585" bestFit="1" customWidth="1"/>
    <col min="13328" max="13568" width="9" style="585"/>
    <col min="13569" max="13569" width="34.5" style="585" customWidth="1"/>
    <col min="13570" max="13572" width="10.375" style="585" customWidth="1"/>
    <col min="13573" max="13573" width="10.25" style="585" customWidth="1"/>
    <col min="13574" max="13574" width="10.75" style="585" customWidth="1"/>
    <col min="13575" max="13575" width="12.5" style="585" customWidth="1"/>
    <col min="13576" max="13576" width="10.75" style="585" customWidth="1"/>
    <col min="13577" max="13577" width="11.875" style="585" customWidth="1"/>
    <col min="13578" max="13578" width="11" style="585" bestFit="1" customWidth="1"/>
    <col min="13579" max="13579" width="11.75" style="585" customWidth="1"/>
    <col min="13580" max="13580" width="11" style="585" bestFit="1" customWidth="1"/>
    <col min="13581" max="13582" width="10.75" style="585" customWidth="1"/>
    <col min="13583" max="13583" width="11" style="585" bestFit="1" customWidth="1"/>
    <col min="13584" max="13824" width="9" style="585"/>
    <col min="13825" max="13825" width="34.5" style="585" customWidth="1"/>
    <col min="13826" max="13828" width="10.375" style="585" customWidth="1"/>
    <col min="13829" max="13829" width="10.25" style="585" customWidth="1"/>
    <col min="13830" max="13830" width="10.75" style="585" customWidth="1"/>
    <col min="13831" max="13831" width="12.5" style="585" customWidth="1"/>
    <col min="13832" max="13832" width="10.75" style="585" customWidth="1"/>
    <col min="13833" max="13833" width="11.875" style="585" customWidth="1"/>
    <col min="13834" max="13834" width="11" style="585" bestFit="1" customWidth="1"/>
    <col min="13835" max="13835" width="11.75" style="585" customWidth="1"/>
    <col min="13836" max="13836" width="11" style="585" bestFit="1" customWidth="1"/>
    <col min="13837" max="13838" width="10.75" style="585" customWidth="1"/>
    <col min="13839" max="13839" width="11" style="585" bestFit="1" customWidth="1"/>
    <col min="13840" max="14080" width="9" style="585"/>
    <col min="14081" max="14081" width="34.5" style="585" customWidth="1"/>
    <col min="14082" max="14084" width="10.375" style="585" customWidth="1"/>
    <col min="14085" max="14085" width="10.25" style="585" customWidth="1"/>
    <col min="14086" max="14086" width="10.75" style="585" customWidth="1"/>
    <col min="14087" max="14087" width="12.5" style="585" customWidth="1"/>
    <col min="14088" max="14088" width="10.75" style="585" customWidth="1"/>
    <col min="14089" max="14089" width="11.875" style="585" customWidth="1"/>
    <col min="14090" max="14090" width="11" style="585" bestFit="1" customWidth="1"/>
    <col min="14091" max="14091" width="11.75" style="585" customWidth="1"/>
    <col min="14092" max="14092" width="11" style="585" bestFit="1" customWidth="1"/>
    <col min="14093" max="14094" width="10.75" style="585" customWidth="1"/>
    <col min="14095" max="14095" width="11" style="585" bestFit="1" customWidth="1"/>
    <col min="14096" max="14336" width="9" style="585"/>
    <col min="14337" max="14337" width="34.5" style="585" customWidth="1"/>
    <col min="14338" max="14340" width="10.375" style="585" customWidth="1"/>
    <col min="14341" max="14341" width="10.25" style="585" customWidth="1"/>
    <col min="14342" max="14342" width="10.75" style="585" customWidth="1"/>
    <col min="14343" max="14343" width="12.5" style="585" customWidth="1"/>
    <col min="14344" max="14344" width="10.75" style="585" customWidth="1"/>
    <col min="14345" max="14345" width="11.875" style="585" customWidth="1"/>
    <col min="14346" max="14346" width="11" style="585" bestFit="1" customWidth="1"/>
    <col min="14347" max="14347" width="11.75" style="585" customWidth="1"/>
    <col min="14348" max="14348" width="11" style="585" bestFit="1" customWidth="1"/>
    <col min="14349" max="14350" width="10.75" style="585" customWidth="1"/>
    <col min="14351" max="14351" width="11" style="585" bestFit="1" customWidth="1"/>
    <col min="14352" max="14592" width="9" style="585"/>
    <col min="14593" max="14593" width="34.5" style="585" customWidth="1"/>
    <col min="14594" max="14596" width="10.375" style="585" customWidth="1"/>
    <col min="14597" max="14597" width="10.25" style="585" customWidth="1"/>
    <col min="14598" max="14598" width="10.75" style="585" customWidth="1"/>
    <col min="14599" max="14599" width="12.5" style="585" customWidth="1"/>
    <col min="14600" max="14600" width="10.75" style="585" customWidth="1"/>
    <col min="14601" max="14601" width="11.875" style="585" customWidth="1"/>
    <col min="14602" max="14602" width="11" style="585" bestFit="1" customWidth="1"/>
    <col min="14603" max="14603" width="11.75" style="585" customWidth="1"/>
    <col min="14604" max="14604" width="11" style="585" bestFit="1" customWidth="1"/>
    <col min="14605" max="14606" width="10.75" style="585" customWidth="1"/>
    <col min="14607" max="14607" width="11" style="585" bestFit="1" customWidth="1"/>
    <col min="14608" max="14848" width="9" style="585"/>
    <col min="14849" max="14849" width="34.5" style="585" customWidth="1"/>
    <col min="14850" max="14852" width="10.375" style="585" customWidth="1"/>
    <col min="14853" max="14853" width="10.25" style="585" customWidth="1"/>
    <col min="14854" max="14854" width="10.75" style="585" customWidth="1"/>
    <col min="14855" max="14855" width="12.5" style="585" customWidth="1"/>
    <col min="14856" max="14856" width="10.75" style="585" customWidth="1"/>
    <col min="14857" max="14857" width="11.875" style="585" customWidth="1"/>
    <col min="14858" max="14858" width="11" style="585" bestFit="1" customWidth="1"/>
    <col min="14859" max="14859" width="11.75" style="585" customWidth="1"/>
    <col min="14860" max="14860" width="11" style="585" bestFit="1" customWidth="1"/>
    <col min="14861" max="14862" width="10.75" style="585" customWidth="1"/>
    <col min="14863" max="14863" width="11" style="585" bestFit="1" customWidth="1"/>
    <col min="14864" max="15104" width="9" style="585"/>
    <col min="15105" max="15105" width="34.5" style="585" customWidth="1"/>
    <col min="15106" max="15108" width="10.375" style="585" customWidth="1"/>
    <col min="15109" max="15109" width="10.25" style="585" customWidth="1"/>
    <col min="15110" max="15110" width="10.75" style="585" customWidth="1"/>
    <col min="15111" max="15111" width="12.5" style="585" customWidth="1"/>
    <col min="15112" max="15112" width="10.75" style="585" customWidth="1"/>
    <col min="15113" max="15113" width="11.875" style="585" customWidth="1"/>
    <col min="15114" max="15114" width="11" style="585" bestFit="1" customWidth="1"/>
    <col min="15115" max="15115" width="11.75" style="585" customWidth="1"/>
    <col min="15116" max="15116" width="11" style="585" bestFit="1" customWidth="1"/>
    <col min="15117" max="15118" width="10.75" style="585" customWidth="1"/>
    <col min="15119" max="15119" width="11" style="585" bestFit="1" customWidth="1"/>
    <col min="15120" max="15360" width="9" style="585"/>
    <col min="15361" max="15361" width="34.5" style="585" customWidth="1"/>
    <col min="15362" max="15364" width="10.375" style="585" customWidth="1"/>
    <col min="15365" max="15365" width="10.25" style="585" customWidth="1"/>
    <col min="15366" max="15366" width="10.75" style="585" customWidth="1"/>
    <col min="15367" max="15367" width="12.5" style="585" customWidth="1"/>
    <col min="15368" max="15368" width="10.75" style="585" customWidth="1"/>
    <col min="15369" max="15369" width="11.875" style="585" customWidth="1"/>
    <col min="15370" max="15370" width="11" style="585" bestFit="1" customWidth="1"/>
    <col min="15371" max="15371" width="11.75" style="585" customWidth="1"/>
    <col min="15372" max="15372" width="11" style="585" bestFit="1" customWidth="1"/>
    <col min="15373" max="15374" width="10.75" style="585" customWidth="1"/>
    <col min="15375" max="15375" width="11" style="585" bestFit="1" customWidth="1"/>
    <col min="15376" max="15616" width="9" style="585"/>
    <col min="15617" max="15617" width="34.5" style="585" customWidth="1"/>
    <col min="15618" max="15620" width="10.375" style="585" customWidth="1"/>
    <col min="15621" max="15621" width="10.25" style="585" customWidth="1"/>
    <col min="15622" max="15622" width="10.75" style="585" customWidth="1"/>
    <col min="15623" max="15623" width="12.5" style="585" customWidth="1"/>
    <col min="15624" max="15624" width="10.75" style="585" customWidth="1"/>
    <col min="15625" max="15625" width="11.875" style="585" customWidth="1"/>
    <col min="15626" max="15626" width="11" style="585" bestFit="1" customWidth="1"/>
    <col min="15627" max="15627" width="11.75" style="585" customWidth="1"/>
    <col min="15628" max="15628" width="11" style="585" bestFit="1" customWidth="1"/>
    <col min="15629" max="15630" width="10.75" style="585" customWidth="1"/>
    <col min="15631" max="15631" width="11" style="585" bestFit="1" customWidth="1"/>
    <col min="15632" max="15872" width="9" style="585"/>
    <col min="15873" max="15873" width="34.5" style="585" customWidth="1"/>
    <col min="15874" max="15876" width="10.375" style="585" customWidth="1"/>
    <col min="15877" max="15877" width="10.25" style="585" customWidth="1"/>
    <col min="15878" max="15878" width="10.75" style="585" customWidth="1"/>
    <col min="15879" max="15879" width="12.5" style="585" customWidth="1"/>
    <col min="15880" max="15880" width="10.75" style="585" customWidth="1"/>
    <col min="15881" max="15881" width="11.875" style="585" customWidth="1"/>
    <col min="15882" max="15882" width="11" style="585" bestFit="1" customWidth="1"/>
    <col min="15883" max="15883" width="11.75" style="585" customWidth="1"/>
    <col min="15884" max="15884" width="11" style="585" bestFit="1" customWidth="1"/>
    <col min="15885" max="15886" width="10.75" style="585" customWidth="1"/>
    <col min="15887" max="15887" width="11" style="585" bestFit="1" customWidth="1"/>
    <col min="15888" max="16128" width="9" style="585"/>
    <col min="16129" max="16129" width="34.5" style="585" customWidth="1"/>
    <col min="16130" max="16132" width="10.375" style="585" customWidth="1"/>
    <col min="16133" max="16133" width="10.25" style="585" customWidth="1"/>
    <col min="16134" max="16134" width="10.75" style="585" customWidth="1"/>
    <col min="16135" max="16135" width="12.5" style="585" customWidth="1"/>
    <col min="16136" max="16136" width="10.75" style="585" customWidth="1"/>
    <col min="16137" max="16137" width="11.875" style="585" customWidth="1"/>
    <col min="16138" max="16138" width="11" style="585" bestFit="1" customWidth="1"/>
    <col min="16139" max="16139" width="11.75" style="585" customWidth="1"/>
    <col min="16140" max="16140" width="11" style="585" bestFit="1" customWidth="1"/>
    <col min="16141" max="16142" width="10.75" style="585" customWidth="1"/>
    <col min="16143" max="16143" width="11" style="585" bestFit="1" customWidth="1"/>
    <col min="16144" max="16384" width="9" style="585"/>
  </cols>
  <sheetData>
    <row r="1" spans="1:15" ht="20.25" thickBot="1">
      <c r="A1" s="933" t="s">
        <v>1318</v>
      </c>
      <c r="B1" s="1171"/>
      <c r="C1" s="1171"/>
      <c r="D1" s="1171"/>
      <c r="L1" s="933" t="s">
        <v>846</v>
      </c>
      <c r="M1" s="2395" t="s">
        <v>1960</v>
      </c>
      <c r="N1" s="2396"/>
      <c r="O1" s="2397"/>
    </row>
    <row r="2" spans="1:15" ht="20.25" thickBot="1">
      <c r="A2" s="933" t="s">
        <v>1672</v>
      </c>
      <c r="B2" s="1172" t="s">
        <v>1673</v>
      </c>
      <c r="C2" s="1173"/>
      <c r="D2" s="1173"/>
      <c r="E2" s="1174"/>
      <c r="F2" s="935"/>
      <c r="G2" s="935"/>
      <c r="H2" s="935"/>
      <c r="I2" s="935"/>
      <c r="J2" s="935"/>
      <c r="K2" s="935"/>
      <c r="L2" s="933" t="s">
        <v>804</v>
      </c>
      <c r="M2" s="2398" t="s">
        <v>1961</v>
      </c>
      <c r="N2" s="2399"/>
      <c r="O2" s="2400"/>
    </row>
    <row r="3" spans="1:15" ht="42" customHeight="1">
      <c r="A3" s="2401" t="s">
        <v>1962</v>
      </c>
      <c r="B3" s="2401"/>
      <c r="C3" s="2401"/>
      <c r="D3" s="2401"/>
      <c r="E3" s="2401"/>
      <c r="F3" s="2401"/>
      <c r="G3" s="2401"/>
      <c r="H3" s="2401"/>
      <c r="I3" s="2401"/>
      <c r="J3" s="2401"/>
      <c r="K3" s="2401"/>
      <c r="L3" s="2401"/>
      <c r="M3" s="2401"/>
      <c r="N3" s="2401"/>
      <c r="O3" s="2401"/>
    </row>
    <row r="4" spans="1:15" ht="32.25" customHeight="1" thickBot="1">
      <c r="A4" s="1173" t="s">
        <v>1963</v>
      </c>
      <c r="B4" s="2402" t="s">
        <v>1964</v>
      </c>
      <c r="C4" s="2402"/>
      <c r="D4" s="2402"/>
      <c r="E4" s="2402"/>
      <c r="F4" s="2402"/>
      <c r="G4" s="2402"/>
      <c r="H4" s="2402"/>
      <c r="I4" s="2402"/>
      <c r="J4" s="2402"/>
      <c r="K4" s="2402"/>
      <c r="O4" s="1175" t="s">
        <v>1965</v>
      </c>
    </row>
    <row r="5" spans="1:15" ht="65.099999999999994" customHeight="1" thickBot="1">
      <c r="A5" s="1176" t="s">
        <v>1966</v>
      </c>
      <c r="B5" s="1177" t="s">
        <v>1967</v>
      </c>
      <c r="C5" s="1178" t="s">
        <v>1968</v>
      </c>
      <c r="D5" s="1179" t="s">
        <v>1969</v>
      </c>
      <c r="E5" s="1180" t="s">
        <v>1970</v>
      </c>
      <c r="F5" s="1180" t="s">
        <v>1971</v>
      </c>
      <c r="G5" s="1180" t="s">
        <v>1972</v>
      </c>
      <c r="H5" s="1181" t="s">
        <v>1973</v>
      </c>
      <c r="I5" s="1180" t="s">
        <v>1974</v>
      </c>
      <c r="J5" s="1182" t="s">
        <v>1975</v>
      </c>
      <c r="K5" s="1181" t="s">
        <v>1976</v>
      </c>
      <c r="L5" s="1183" t="s">
        <v>1977</v>
      </c>
      <c r="M5" s="1183" t="s">
        <v>1978</v>
      </c>
      <c r="N5" s="1183" t="s">
        <v>1979</v>
      </c>
      <c r="O5" s="1184" t="s">
        <v>1980</v>
      </c>
    </row>
    <row r="6" spans="1:15" ht="19.899999999999999" customHeight="1">
      <c r="A6" s="1185" t="s">
        <v>1981</v>
      </c>
      <c r="B6" s="1186">
        <f>IF(AND(B7=B17,B17=B20,B20=B7),B7,"F")</f>
        <v>0</v>
      </c>
      <c r="C6" s="1186">
        <f t="shared" ref="C6:O6" si="0">IF(AND(C7=C17,C17=C20,C20=C7),C7,"F")</f>
        <v>0</v>
      </c>
      <c r="D6" s="1186">
        <f t="shared" si="0"/>
        <v>0</v>
      </c>
      <c r="E6" s="1186">
        <f t="shared" si="0"/>
        <v>0</v>
      </c>
      <c r="F6" s="1186">
        <f t="shared" si="0"/>
        <v>0</v>
      </c>
      <c r="G6" s="1186">
        <f t="shared" si="0"/>
        <v>0</v>
      </c>
      <c r="H6" s="1186">
        <f t="shared" si="0"/>
        <v>0</v>
      </c>
      <c r="I6" s="1186">
        <f t="shared" si="0"/>
        <v>0</v>
      </c>
      <c r="J6" s="1186">
        <f t="shared" si="0"/>
        <v>0</v>
      </c>
      <c r="K6" s="1186">
        <f t="shared" si="0"/>
        <v>0</v>
      </c>
      <c r="L6" s="1186">
        <f t="shared" si="0"/>
        <v>0</v>
      </c>
      <c r="M6" s="1186">
        <f t="shared" si="0"/>
        <v>0</v>
      </c>
      <c r="N6" s="1186">
        <f t="shared" si="0"/>
        <v>0</v>
      </c>
      <c r="O6" s="1186">
        <f t="shared" si="0"/>
        <v>0</v>
      </c>
    </row>
    <row r="7" spans="1:15" ht="19.899999999999999" customHeight="1">
      <c r="A7" s="1187" t="s">
        <v>1982</v>
      </c>
      <c r="B7" s="1186">
        <f>B8+B14+B15+B16</f>
        <v>0</v>
      </c>
      <c r="C7" s="1186">
        <f t="shared" ref="C7:O7" si="1">C8+C14+C15+C16</f>
        <v>0</v>
      </c>
      <c r="D7" s="1186">
        <f>D8+D14+D15+D16</f>
        <v>0</v>
      </c>
      <c r="E7" s="1186">
        <f t="shared" si="1"/>
        <v>0</v>
      </c>
      <c r="F7" s="1186">
        <f t="shared" si="1"/>
        <v>0</v>
      </c>
      <c r="G7" s="1186">
        <f t="shared" si="1"/>
        <v>0</v>
      </c>
      <c r="H7" s="1186">
        <f t="shared" si="1"/>
        <v>0</v>
      </c>
      <c r="I7" s="1186">
        <f t="shared" si="1"/>
        <v>0</v>
      </c>
      <c r="J7" s="1186">
        <f t="shared" si="1"/>
        <v>0</v>
      </c>
      <c r="K7" s="1186">
        <f t="shared" si="1"/>
        <v>0</v>
      </c>
      <c r="L7" s="1186">
        <f t="shared" si="1"/>
        <v>0</v>
      </c>
      <c r="M7" s="1186">
        <f t="shared" si="1"/>
        <v>0</v>
      </c>
      <c r="N7" s="1186">
        <f>N8+N14+N15+N16</f>
        <v>0</v>
      </c>
      <c r="O7" s="1186">
        <f t="shared" si="1"/>
        <v>0</v>
      </c>
    </row>
    <row r="8" spans="1:15" ht="19.899999999999999" customHeight="1">
      <c r="A8" s="1187" t="s">
        <v>1983</v>
      </c>
      <c r="B8" s="1186">
        <f>SUM(B9:B13)</f>
        <v>0</v>
      </c>
      <c r="C8" s="1186">
        <f t="shared" ref="C8:O8" si="2">SUM(C9:C13)</f>
        <v>0</v>
      </c>
      <c r="D8" s="1186">
        <f>SUM(D9:D13)</f>
        <v>0</v>
      </c>
      <c r="E8" s="1186">
        <f t="shared" si="2"/>
        <v>0</v>
      </c>
      <c r="F8" s="1186">
        <f t="shared" si="2"/>
        <v>0</v>
      </c>
      <c r="G8" s="1186">
        <f t="shared" si="2"/>
        <v>0</v>
      </c>
      <c r="H8" s="1186">
        <f t="shared" si="2"/>
        <v>0</v>
      </c>
      <c r="I8" s="1186">
        <f t="shared" si="2"/>
        <v>0</v>
      </c>
      <c r="J8" s="1186">
        <f t="shared" si="2"/>
        <v>0</v>
      </c>
      <c r="K8" s="1186">
        <f t="shared" si="2"/>
        <v>0</v>
      </c>
      <c r="L8" s="1186">
        <f t="shared" si="2"/>
        <v>0</v>
      </c>
      <c r="M8" s="1186">
        <f t="shared" si="2"/>
        <v>0</v>
      </c>
      <c r="N8" s="1186">
        <f>SUM(N9:N13)</f>
        <v>0</v>
      </c>
      <c r="O8" s="1186">
        <f t="shared" si="2"/>
        <v>0</v>
      </c>
    </row>
    <row r="9" spans="1:15" ht="19.899999999999999" customHeight="1">
      <c r="A9" s="1187" t="s">
        <v>1984</v>
      </c>
      <c r="B9" s="1186">
        <f t="shared" ref="B9:B26" si="3">SUM(C9:O9)</f>
        <v>0</v>
      </c>
      <c r="C9" s="1188"/>
      <c r="D9" s="1188"/>
      <c r="E9" s="1188"/>
      <c r="F9" s="1188"/>
      <c r="G9" s="1188"/>
      <c r="H9" s="1188"/>
      <c r="I9" s="1188"/>
      <c r="J9" s="1188"/>
      <c r="K9" s="1188"/>
      <c r="L9" s="1188"/>
      <c r="M9" s="1188"/>
      <c r="N9" s="1188"/>
      <c r="O9" s="1188"/>
    </row>
    <row r="10" spans="1:15" ht="19.899999999999999" customHeight="1">
      <c r="A10" s="1187" t="s">
        <v>1985</v>
      </c>
      <c r="B10" s="1186">
        <f t="shared" si="3"/>
        <v>0</v>
      </c>
      <c r="C10" s="1188"/>
      <c r="D10" s="1188"/>
      <c r="E10" s="1188"/>
      <c r="F10" s="1188"/>
      <c r="G10" s="1188"/>
      <c r="H10" s="1188"/>
      <c r="I10" s="1188"/>
      <c r="J10" s="1188"/>
      <c r="K10" s="1188"/>
      <c r="L10" s="1188"/>
      <c r="M10" s="1188"/>
      <c r="N10" s="1188"/>
      <c r="O10" s="1188"/>
    </row>
    <row r="11" spans="1:15" ht="19.899999999999999" customHeight="1">
      <c r="A11" s="1187" t="s">
        <v>1986</v>
      </c>
      <c r="B11" s="1186">
        <f t="shared" si="3"/>
        <v>0</v>
      </c>
      <c r="C11" s="1188"/>
      <c r="D11" s="1188"/>
      <c r="E11" s="1188"/>
      <c r="F11" s="1188"/>
      <c r="G11" s="1188"/>
      <c r="H11" s="1188"/>
      <c r="I11" s="1188"/>
      <c r="J11" s="1188"/>
      <c r="K11" s="1188"/>
      <c r="L11" s="1188"/>
      <c r="M11" s="1188"/>
      <c r="N11" s="1188"/>
      <c r="O11" s="1188"/>
    </row>
    <row r="12" spans="1:15" ht="19.899999999999999" customHeight="1">
      <c r="A12" s="1187" t="s">
        <v>1987</v>
      </c>
      <c r="B12" s="1186">
        <f t="shared" si="3"/>
        <v>0</v>
      </c>
      <c r="C12" s="1188"/>
      <c r="D12" s="1188"/>
      <c r="E12" s="1188"/>
      <c r="F12" s="1188"/>
      <c r="G12" s="1188"/>
      <c r="H12" s="1188"/>
      <c r="I12" s="1188"/>
      <c r="J12" s="1188"/>
      <c r="K12" s="1188"/>
      <c r="L12" s="1188"/>
      <c r="M12" s="1188"/>
      <c r="N12" s="1188"/>
      <c r="O12" s="1188"/>
    </row>
    <row r="13" spans="1:15" ht="19.899999999999999" customHeight="1">
      <c r="A13" s="1187" t="s">
        <v>1988</v>
      </c>
      <c r="B13" s="1186">
        <f t="shared" si="3"/>
        <v>0</v>
      </c>
      <c r="C13" s="1188"/>
      <c r="D13" s="1188"/>
      <c r="E13" s="1188"/>
      <c r="F13" s="1188"/>
      <c r="G13" s="1188"/>
      <c r="H13" s="1188"/>
      <c r="I13" s="1188"/>
      <c r="J13" s="1188"/>
      <c r="K13" s="1188"/>
      <c r="L13" s="1188"/>
      <c r="M13" s="1188"/>
      <c r="N13" s="1188"/>
      <c r="O13" s="1188"/>
    </row>
    <row r="14" spans="1:15" ht="19.899999999999999" customHeight="1">
      <c r="A14" s="1187" t="s">
        <v>1989</v>
      </c>
      <c r="B14" s="1186">
        <f t="shared" si="3"/>
        <v>0</v>
      </c>
      <c r="C14" s="1188"/>
      <c r="D14" s="1188"/>
      <c r="E14" s="1188"/>
      <c r="F14" s="1188"/>
      <c r="G14" s="1188"/>
      <c r="H14" s="1188"/>
      <c r="I14" s="1188"/>
      <c r="J14" s="1188"/>
      <c r="K14" s="1188"/>
      <c r="L14" s="1188"/>
      <c r="M14" s="1188"/>
      <c r="N14" s="1188"/>
      <c r="O14" s="1188"/>
    </row>
    <row r="15" spans="1:15" ht="19.899999999999999" customHeight="1">
      <c r="A15" s="1187" t="s">
        <v>1990</v>
      </c>
      <c r="B15" s="1186">
        <f t="shared" si="3"/>
        <v>0</v>
      </c>
      <c r="C15" s="1188"/>
      <c r="D15" s="1188"/>
      <c r="E15" s="1188"/>
      <c r="F15" s="1188"/>
      <c r="G15" s="1188"/>
      <c r="H15" s="1188"/>
      <c r="I15" s="1188"/>
      <c r="J15" s="1188"/>
      <c r="K15" s="1188"/>
      <c r="L15" s="1188"/>
      <c r="M15" s="1188"/>
      <c r="N15" s="1188"/>
      <c r="O15" s="1188"/>
    </row>
    <row r="16" spans="1:15" ht="19.899999999999999" customHeight="1">
      <c r="A16" s="1189" t="s">
        <v>1991</v>
      </c>
      <c r="B16" s="1186">
        <f t="shared" si="3"/>
        <v>0</v>
      </c>
      <c r="C16" s="1188"/>
      <c r="D16" s="1188"/>
      <c r="E16" s="1188"/>
      <c r="F16" s="1188"/>
      <c r="G16" s="1188"/>
      <c r="H16" s="1188"/>
      <c r="I16" s="1188"/>
      <c r="J16" s="1188"/>
      <c r="K16" s="1188"/>
      <c r="L16" s="1188"/>
      <c r="M16" s="1188"/>
      <c r="N16" s="1188"/>
      <c r="O16" s="1188"/>
    </row>
    <row r="17" spans="1:15" ht="19.899999999999999" customHeight="1">
      <c r="A17" s="1187" t="s">
        <v>1992</v>
      </c>
      <c r="B17" s="1186">
        <f t="shared" si="3"/>
        <v>0</v>
      </c>
      <c r="C17" s="1186">
        <f t="shared" ref="C17:O17" si="4">SUM(C18:C19)</f>
        <v>0</v>
      </c>
      <c r="D17" s="1186">
        <f t="shared" si="4"/>
        <v>0</v>
      </c>
      <c r="E17" s="1186">
        <f t="shared" si="4"/>
        <v>0</v>
      </c>
      <c r="F17" s="1186">
        <f t="shared" si="4"/>
        <v>0</v>
      </c>
      <c r="G17" s="1186">
        <f t="shared" si="4"/>
        <v>0</v>
      </c>
      <c r="H17" s="1186">
        <f t="shared" si="4"/>
        <v>0</v>
      </c>
      <c r="I17" s="1186">
        <f t="shared" si="4"/>
        <v>0</v>
      </c>
      <c r="J17" s="1186">
        <f t="shared" si="4"/>
        <v>0</v>
      </c>
      <c r="K17" s="1186">
        <f t="shared" si="4"/>
        <v>0</v>
      </c>
      <c r="L17" s="1186">
        <f t="shared" si="4"/>
        <v>0</v>
      </c>
      <c r="M17" s="1186">
        <f t="shared" si="4"/>
        <v>0</v>
      </c>
      <c r="N17" s="1186">
        <f t="shared" si="4"/>
        <v>0</v>
      </c>
      <c r="O17" s="1186">
        <f t="shared" si="4"/>
        <v>0</v>
      </c>
    </row>
    <row r="18" spans="1:15" ht="19.899999999999999" customHeight="1">
      <c r="A18" s="1187" t="s">
        <v>1993</v>
      </c>
      <c r="B18" s="1186">
        <f t="shared" si="3"/>
        <v>0</v>
      </c>
      <c r="C18" s="1188"/>
      <c r="D18" s="1188"/>
      <c r="E18" s="1188"/>
      <c r="F18" s="1188"/>
      <c r="G18" s="1188"/>
      <c r="H18" s="1188"/>
      <c r="I18" s="1188"/>
      <c r="J18" s="1188"/>
      <c r="K18" s="1188"/>
      <c r="L18" s="1188"/>
      <c r="M18" s="1188"/>
      <c r="N18" s="1188"/>
      <c r="O18" s="1188"/>
    </row>
    <row r="19" spans="1:15" ht="19.899999999999999" customHeight="1">
      <c r="A19" s="1187" t="s">
        <v>1994</v>
      </c>
      <c r="B19" s="1186">
        <f t="shared" si="3"/>
        <v>0</v>
      </c>
      <c r="C19" s="1188"/>
      <c r="D19" s="1188"/>
      <c r="E19" s="1188"/>
      <c r="F19" s="1188"/>
      <c r="G19" s="1188"/>
      <c r="H19" s="1188"/>
      <c r="I19" s="1188"/>
      <c r="J19" s="1188"/>
      <c r="K19" s="1188"/>
      <c r="L19" s="1188"/>
      <c r="M19" s="1188"/>
      <c r="N19" s="1188"/>
      <c r="O19" s="1188"/>
    </row>
    <row r="20" spans="1:15">
      <c r="A20" s="1190" t="s">
        <v>1995</v>
      </c>
      <c r="B20" s="1186">
        <f t="shared" si="3"/>
        <v>0</v>
      </c>
      <c r="C20" s="1186">
        <f>SUM(C21:C26)</f>
        <v>0</v>
      </c>
      <c r="D20" s="1186">
        <f t="shared" ref="D20:O20" si="5">SUM(D21:D26)</f>
        <v>0</v>
      </c>
      <c r="E20" s="1186">
        <f t="shared" si="5"/>
        <v>0</v>
      </c>
      <c r="F20" s="1186">
        <f t="shared" si="5"/>
        <v>0</v>
      </c>
      <c r="G20" s="1186">
        <f t="shared" si="5"/>
        <v>0</v>
      </c>
      <c r="H20" s="1186">
        <f t="shared" si="5"/>
        <v>0</v>
      </c>
      <c r="I20" s="1186">
        <f t="shared" si="5"/>
        <v>0</v>
      </c>
      <c r="J20" s="1186">
        <f t="shared" si="5"/>
        <v>0</v>
      </c>
      <c r="K20" s="1186">
        <f t="shared" si="5"/>
        <v>0</v>
      </c>
      <c r="L20" s="1186">
        <f t="shared" si="5"/>
        <v>0</v>
      </c>
      <c r="M20" s="1186">
        <f t="shared" si="5"/>
        <v>0</v>
      </c>
      <c r="N20" s="1186">
        <f t="shared" si="5"/>
        <v>0</v>
      </c>
      <c r="O20" s="1186">
        <f t="shared" si="5"/>
        <v>0</v>
      </c>
    </row>
    <row r="21" spans="1:15" ht="19.899999999999999" customHeight="1">
      <c r="A21" s="1187" t="s">
        <v>1996</v>
      </c>
      <c r="B21" s="1186">
        <f>SUM(C21:O21)</f>
        <v>0</v>
      </c>
      <c r="C21" s="1188"/>
      <c r="D21" s="1188"/>
      <c r="E21" s="1188"/>
      <c r="F21" s="1188"/>
      <c r="G21" s="1188"/>
      <c r="H21" s="1188"/>
      <c r="I21" s="1188"/>
      <c r="J21" s="1188"/>
      <c r="K21" s="1188"/>
      <c r="L21" s="1188"/>
      <c r="M21" s="1188"/>
      <c r="N21" s="1188"/>
      <c r="O21" s="1188"/>
    </row>
    <row r="22" spans="1:15" ht="19.899999999999999" customHeight="1">
      <c r="A22" s="1187" t="s">
        <v>1997</v>
      </c>
      <c r="B22" s="1186">
        <f t="shared" si="3"/>
        <v>0</v>
      </c>
      <c r="C22" s="1188"/>
      <c r="D22" s="1188"/>
      <c r="E22" s="1188"/>
      <c r="F22" s="1188"/>
      <c r="G22" s="1188"/>
      <c r="H22" s="1188"/>
      <c r="I22" s="1188"/>
      <c r="J22" s="1188"/>
      <c r="K22" s="1188"/>
      <c r="L22" s="1188"/>
      <c r="M22" s="1188"/>
      <c r="N22" s="1188"/>
      <c r="O22" s="1188"/>
    </row>
    <row r="23" spans="1:15" ht="19.899999999999999" customHeight="1">
      <c r="A23" s="1187" t="s">
        <v>1998</v>
      </c>
      <c r="B23" s="1186">
        <f t="shared" si="3"/>
        <v>0</v>
      </c>
      <c r="C23" s="1188"/>
      <c r="D23" s="1188"/>
      <c r="E23" s="1188"/>
      <c r="F23" s="1188"/>
      <c r="G23" s="1188"/>
      <c r="H23" s="1188"/>
      <c r="I23" s="1188"/>
      <c r="J23" s="1188"/>
      <c r="K23" s="1188"/>
      <c r="L23" s="1188"/>
      <c r="M23" s="1188"/>
      <c r="N23" s="1188"/>
      <c r="O23" s="1188"/>
    </row>
    <row r="24" spans="1:15" ht="19.899999999999999" customHeight="1">
      <c r="A24" s="1187" t="s">
        <v>1999</v>
      </c>
      <c r="B24" s="1186">
        <f t="shared" si="3"/>
        <v>0</v>
      </c>
      <c r="C24" s="1188"/>
      <c r="D24" s="1188"/>
      <c r="E24" s="1188"/>
      <c r="F24" s="1188"/>
      <c r="G24" s="1188"/>
      <c r="H24" s="1188"/>
      <c r="I24" s="1188"/>
      <c r="J24" s="1188"/>
      <c r="K24" s="1188"/>
      <c r="L24" s="1188"/>
      <c r="M24" s="1188"/>
      <c r="N24" s="1188"/>
      <c r="O24" s="1188"/>
    </row>
    <row r="25" spans="1:15" ht="19.899999999999999" customHeight="1">
      <c r="A25" s="1187" t="s">
        <v>2000</v>
      </c>
      <c r="B25" s="1186">
        <f t="shared" si="3"/>
        <v>0</v>
      </c>
      <c r="C25" s="1188"/>
      <c r="D25" s="1188"/>
      <c r="E25" s="1188"/>
      <c r="F25" s="1188"/>
      <c r="G25" s="1188"/>
      <c r="H25" s="1188"/>
      <c r="I25" s="1188"/>
      <c r="J25" s="1188"/>
      <c r="K25" s="1188"/>
      <c r="L25" s="1188"/>
      <c r="M25" s="1188"/>
      <c r="N25" s="1188"/>
      <c r="O25" s="1188"/>
    </row>
    <row r="26" spans="1:15" ht="19.899999999999999" customHeight="1" thickBot="1">
      <c r="A26" s="1191" t="s">
        <v>2001</v>
      </c>
      <c r="B26" s="1192">
        <f t="shared" si="3"/>
        <v>0</v>
      </c>
      <c r="C26" s="1193"/>
      <c r="D26" s="1193"/>
      <c r="E26" s="1193"/>
      <c r="F26" s="1193"/>
      <c r="G26" s="1193"/>
      <c r="H26" s="1193"/>
      <c r="I26" s="1193"/>
      <c r="J26" s="1193"/>
      <c r="K26" s="1193"/>
      <c r="L26" s="1193"/>
      <c r="M26" s="1193"/>
      <c r="N26" s="1193"/>
      <c r="O26" s="1193"/>
    </row>
  </sheetData>
  <sheetProtection sheet="1" formatCells="0" selectLockedCells="1"/>
  <mergeCells count="4">
    <mergeCell ref="M1:O1"/>
    <mergeCell ref="M2:O2"/>
    <mergeCell ref="A3:O3"/>
    <mergeCell ref="B4:K4"/>
  </mergeCells>
  <phoneticPr fontId="4" type="noConversion"/>
  <printOptions horizontalCentered="1" verticalCentered="1"/>
  <pageMargins left="0.39370078740157483" right="0.39370078740157483" top="0.39370078740157483" bottom="0.39370078740157483" header="0.19685039370078741" footer="0.31496062992125984"/>
  <pageSetup paperSize="9" scale="73" orientation="landscape" horizontalDpi="4294967295" verticalDpi="4294967295" r:id="rId1"/>
  <headerFooter alignWithMargins="0"/>
</worksheet>
</file>

<file path=xl/worksheets/sheet9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E12C5C-0FEF-44B3-8E9C-C5715FD18F62}">
  <sheetPr>
    <pageSetUpPr fitToPage="1"/>
  </sheetPr>
  <dimension ref="A1:K200"/>
  <sheetViews>
    <sheetView showZeros="0" zoomScale="70" zoomScaleNormal="70" workbookViewId="0">
      <selection activeCell="I33" sqref="I33:J33"/>
    </sheetView>
  </sheetViews>
  <sheetFormatPr defaultRowHeight="16.5"/>
  <cols>
    <col min="1" max="1" width="33.5" style="753" customWidth="1"/>
    <col min="2" max="2" width="14.625" style="753" customWidth="1"/>
    <col min="3" max="3" width="14.375" style="753" customWidth="1"/>
    <col min="4" max="6" width="12.125" style="753" bestFit="1" customWidth="1"/>
    <col min="7" max="7" width="13.125" style="753" customWidth="1"/>
    <col min="8" max="8" width="15.375" style="753" customWidth="1"/>
    <col min="9" max="9" width="15.75" style="753" customWidth="1"/>
    <col min="10" max="10" width="27.875" style="753" customWidth="1"/>
    <col min="11" max="256" width="9" style="753"/>
    <col min="257" max="257" width="33.5" style="753" customWidth="1"/>
    <col min="258" max="258" width="14.625" style="753" customWidth="1"/>
    <col min="259" max="259" width="14.375" style="753" customWidth="1"/>
    <col min="260" max="262" width="12.125" style="753" bestFit="1" customWidth="1"/>
    <col min="263" max="263" width="13.125" style="753" customWidth="1"/>
    <col min="264" max="264" width="15.375" style="753" customWidth="1"/>
    <col min="265" max="265" width="15.75" style="753" customWidth="1"/>
    <col min="266" max="266" width="27.875" style="753" customWidth="1"/>
    <col min="267" max="512" width="9" style="753"/>
    <col min="513" max="513" width="33.5" style="753" customWidth="1"/>
    <col min="514" max="514" width="14.625" style="753" customWidth="1"/>
    <col min="515" max="515" width="14.375" style="753" customWidth="1"/>
    <col min="516" max="518" width="12.125" style="753" bestFit="1" customWidth="1"/>
    <col min="519" max="519" width="13.125" style="753" customWidth="1"/>
    <col min="520" max="520" width="15.375" style="753" customWidth="1"/>
    <col min="521" max="521" width="15.75" style="753" customWidth="1"/>
    <col min="522" max="522" width="27.875" style="753" customWidth="1"/>
    <col min="523" max="768" width="9" style="753"/>
    <col min="769" max="769" width="33.5" style="753" customWidth="1"/>
    <col min="770" max="770" width="14.625" style="753" customWidth="1"/>
    <col min="771" max="771" width="14.375" style="753" customWidth="1"/>
    <col min="772" max="774" width="12.125" style="753" bestFit="1" customWidth="1"/>
    <col min="775" max="775" width="13.125" style="753" customWidth="1"/>
    <col min="776" max="776" width="15.375" style="753" customWidth="1"/>
    <col min="777" max="777" width="15.75" style="753" customWidth="1"/>
    <col min="778" max="778" width="27.875" style="753" customWidth="1"/>
    <col min="779" max="1024" width="9" style="753"/>
    <col min="1025" max="1025" width="33.5" style="753" customWidth="1"/>
    <col min="1026" max="1026" width="14.625" style="753" customWidth="1"/>
    <col min="1027" max="1027" width="14.375" style="753" customWidth="1"/>
    <col min="1028" max="1030" width="12.125" style="753" bestFit="1" customWidth="1"/>
    <col min="1031" max="1031" width="13.125" style="753" customWidth="1"/>
    <col min="1032" max="1032" width="15.375" style="753" customWidth="1"/>
    <col min="1033" max="1033" width="15.75" style="753" customWidth="1"/>
    <col min="1034" max="1034" width="27.875" style="753" customWidth="1"/>
    <col min="1035" max="1280" width="9" style="753"/>
    <col min="1281" max="1281" width="33.5" style="753" customWidth="1"/>
    <col min="1282" max="1282" width="14.625" style="753" customWidth="1"/>
    <col min="1283" max="1283" width="14.375" style="753" customWidth="1"/>
    <col min="1284" max="1286" width="12.125" style="753" bestFit="1" customWidth="1"/>
    <col min="1287" max="1287" width="13.125" style="753" customWidth="1"/>
    <col min="1288" max="1288" width="15.375" style="753" customWidth="1"/>
    <col min="1289" max="1289" width="15.75" style="753" customWidth="1"/>
    <col min="1290" max="1290" width="27.875" style="753" customWidth="1"/>
    <col min="1291" max="1536" width="9" style="753"/>
    <col min="1537" max="1537" width="33.5" style="753" customWidth="1"/>
    <col min="1538" max="1538" width="14.625" style="753" customWidth="1"/>
    <col min="1539" max="1539" width="14.375" style="753" customWidth="1"/>
    <col min="1540" max="1542" width="12.125" style="753" bestFit="1" customWidth="1"/>
    <col min="1543" max="1543" width="13.125" style="753" customWidth="1"/>
    <col min="1544" max="1544" width="15.375" style="753" customWidth="1"/>
    <col min="1545" max="1545" width="15.75" style="753" customWidth="1"/>
    <col min="1546" max="1546" width="27.875" style="753" customWidth="1"/>
    <col min="1547" max="1792" width="9" style="753"/>
    <col min="1793" max="1793" width="33.5" style="753" customWidth="1"/>
    <col min="1794" max="1794" width="14.625" style="753" customWidth="1"/>
    <col min="1795" max="1795" width="14.375" style="753" customWidth="1"/>
    <col min="1796" max="1798" width="12.125" style="753" bestFit="1" customWidth="1"/>
    <col min="1799" max="1799" width="13.125" style="753" customWidth="1"/>
    <col min="1800" max="1800" width="15.375" style="753" customWidth="1"/>
    <col min="1801" max="1801" width="15.75" style="753" customWidth="1"/>
    <col min="1802" max="1802" width="27.875" style="753" customWidth="1"/>
    <col min="1803" max="2048" width="9" style="753"/>
    <col min="2049" max="2049" width="33.5" style="753" customWidth="1"/>
    <col min="2050" max="2050" width="14.625" style="753" customWidth="1"/>
    <col min="2051" max="2051" width="14.375" style="753" customWidth="1"/>
    <col min="2052" max="2054" width="12.125" style="753" bestFit="1" customWidth="1"/>
    <col min="2055" max="2055" width="13.125" style="753" customWidth="1"/>
    <col min="2056" max="2056" width="15.375" style="753" customWidth="1"/>
    <col min="2057" max="2057" width="15.75" style="753" customWidth="1"/>
    <col min="2058" max="2058" width="27.875" style="753" customWidth="1"/>
    <col min="2059" max="2304" width="9" style="753"/>
    <col min="2305" max="2305" width="33.5" style="753" customWidth="1"/>
    <col min="2306" max="2306" width="14.625" style="753" customWidth="1"/>
    <col min="2307" max="2307" width="14.375" style="753" customWidth="1"/>
    <col min="2308" max="2310" width="12.125" style="753" bestFit="1" customWidth="1"/>
    <col min="2311" max="2311" width="13.125" style="753" customWidth="1"/>
    <col min="2312" max="2312" width="15.375" style="753" customWidth="1"/>
    <col min="2313" max="2313" width="15.75" style="753" customWidth="1"/>
    <col min="2314" max="2314" width="27.875" style="753" customWidth="1"/>
    <col min="2315" max="2560" width="9" style="753"/>
    <col min="2561" max="2561" width="33.5" style="753" customWidth="1"/>
    <col min="2562" max="2562" width="14.625" style="753" customWidth="1"/>
    <col min="2563" max="2563" width="14.375" style="753" customWidth="1"/>
    <col min="2564" max="2566" width="12.125" style="753" bestFit="1" customWidth="1"/>
    <col min="2567" max="2567" width="13.125" style="753" customWidth="1"/>
    <col min="2568" max="2568" width="15.375" style="753" customWidth="1"/>
    <col min="2569" max="2569" width="15.75" style="753" customWidth="1"/>
    <col min="2570" max="2570" width="27.875" style="753" customWidth="1"/>
    <col min="2571" max="2816" width="9" style="753"/>
    <col min="2817" max="2817" width="33.5" style="753" customWidth="1"/>
    <col min="2818" max="2818" width="14.625" style="753" customWidth="1"/>
    <col min="2819" max="2819" width="14.375" style="753" customWidth="1"/>
    <col min="2820" max="2822" width="12.125" style="753" bestFit="1" customWidth="1"/>
    <col min="2823" max="2823" width="13.125" style="753" customWidth="1"/>
    <col min="2824" max="2824" width="15.375" style="753" customWidth="1"/>
    <col min="2825" max="2825" width="15.75" style="753" customWidth="1"/>
    <col min="2826" max="2826" width="27.875" style="753" customWidth="1"/>
    <col min="2827" max="3072" width="9" style="753"/>
    <col min="3073" max="3073" width="33.5" style="753" customWidth="1"/>
    <col min="3074" max="3074" width="14.625" style="753" customWidth="1"/>
    <col min="3075" max="3075" width="14.375" style="753" customWidth="1"/>
    <col min="3076" max="3078" width="12.125" style="753" bestFit="1" customWidth="1"/>
    <col min="3079" max="3079" width="13.125" style="753" customWidth="1"/>
    <col min="3080" max="3080" width="15.375" style="753" customWidth="1"/>
    <col min="3081" max="3081" width="15.75" style="753" customWidth="1"/>
    <col min="3082" max="3082" width="27.875" style="753" customWidth="1"/>
    <col min="3083" max="3328" width="9" style="753"/>
    <col min="3329" max="3329" width="33.5" style="753" customWidth="1"/>
    <col min="3330" max="3330" width="14.625" style="753" customWidth="1"/>
    <col min="3331" max="3331" width="14.375" style="753" customWidth="1"/>
    <col min="3332" max="3334" width="12.125" style="753" bestFit="1" customWidth="1"/>
    <col min="3335" max="3335" width="13.125" style="753" customWidth="1"/>
    <col min="3336" max="3336" width="15.375" style="753" customWidth="1"/>
    <col min="3337" max="3337" width="15.75" style="753" customWidth="1"/>
    <col min="3338" max="3338" width="27.875" style="753" customWidth="1"/>
    <col min="3339" max="3584" width="9" style="753"/>
    <col min="3585" max="3585" width="33.5" style="753" customWidth="1"/>
    <col min="3586" max="3586" width="14.625" style="753" customWidth="1"/>
    <col min="3587" max="3587" width="14.375" style="753" customWidth="1"/>
    <col min="3588" max="3590" width="12.125" style="753" bestFit="1" customWidth="1"/>
    <col min="3591" max="3591" width="13.125" style="753" customWidth="1"/>
    <col min="3592" max="3592" width="15.375" style="753" customWidth="1"/>
    <col min="3593" max="3593" width="15.75" style="753" customWidth="1"/>
    <col min="3594" max="3594" width="27.875" style="753" customWidth="1"/>
    <col min="3595" max="3840" width="9" style="753"/>
    <col min="3841" max="3841" width="33.5" style="753" customWidth="1"/>
    <col min="3842" max="3842" width="14.625" style="753" customWidth="1"/>
    <col min="3843" max="3843" width="14.375" style="753" customWidth="1"/>
    <col min="3844" max="3846" width="12.125" style="753" bestFit="1" customWidth="1"/>
    <col min="3847" max="3847" width="13.125" style="753" customWidth="1"/>
    <col min="3848" max="3848" width="15.375" style="753" customWidth="1"/>
    <col min="3849" max="3849" width="15.75" style="753" customWidth="1"/>
    <col min="3850" max="3850" width="27.875" style="753" customWidth="1"/>
    <col min="3851" max="4096" width="9" style="753"/>
    <col min="4097" max="4097" width="33.5" style="753" customWidth="1"/>
    <col min="4098" max="4098" width="14.625" style="753" customWidth="1"/>
    <col min="4099" max="4099" width="14.375" style="753" customWidth="1"/>
    <col min="4100" max="4102" width="12.125" style="753" bestFit="1" customWidth="1"/>
    <col min="4103" max="4103" width="13.125" style="753" customWidth="1"/>
    <col min="4104" max="4104" width="15.375" style="753" customWidth="1"/>
    <col min="4105" max="4105" width="15.75" style="753" customWidth="1"/>
    <col min="4106" max="4106" width="27.875" style="753" customWidth="1"/>
    <col min="4107" max="4352" width="9" style="753"/>
    <col min="4353" max="4353" width="33.5" style="753" customWidth="1"/>
    <col min="4354" max="4354" width="14.625" style="753" customWidth="1"/>
    <col min="4355" max="4355" width="14.375" style="753" customWidth="1"/>
    <col min="4356" max="4358" width="12.125" style="753" bestFit="1" customWidth="1"/>
    <col min="4359" max="4359" width="13.125" style="753" customWidth="1"/>
    <col min="4360" max="4360" width="15.375" style="753" customWidth="1"/>
    <col min="4361" max="4361" width="15.75" style="753" customWidth="1"/>
    <col min="4362" max="4362" width="27.875" style="753" customWidth="1"/>
    <col min="4363" max="4608" width="9" style="753"/>
    <col min="4609" max="4609" width="33.5" style="753" customWidth="1"/>
    <col min="4610" max="4610" width="14.625" style="753" customWidth="1"/>
    <col min="4611" max="4611" width="14.375" style="753" customWidth="1"/>
    <col min="4612" max="4614" width="12.125" style="753" bestFit="1" customWidth="1"/>
    <col min="4615" max="4615" width="13.125" style="753" customWidth="1"/>
    <col min="4616" max="4616" width="15.375" style="753" customWidth="1"/>
    <col min="4617" max="4617" width="15.75" style="753" customWidth="1"/>
    <col min="4618" max="4618" width="27.875" style="753" customWidth="1"/>
    <col min="4619" max="4864" width="9" style="753"/>
    <col min="4865" max="4865" width="33.5" style="753" customWidth="1"/>
    <col min="4866" max="4866" width="14.625" style="753" customWidth="1"/>
    <col min="4867" max="4867" width="14.375" style="753" customWidth="1"/>
    <col min="4868" max="4870" width="12.125" style="753" bestFit="1" customWidth="1"/>
    <col min="4871" max="4871" width="13.125" style="753" customWidth="1"/>
    <col min="4872" max="4872" width="15.375" style="753" customWidth="1"/>
    <col min="4873" max="4873" width="15.75" style="753" customWidth="1"/>
    <col min="4874" max="4874" width="27.875" style="753" customWidth="1"/>
    <col min="4875" max="5120" width="9" style="753"/>
    <col min="5121" max="5121" width="33.5" style="753" customWidth="1"/>
    <col min="5122" max="5122" width="14.625" style="753" customWidth="1"/>
    <col min="5123" max="5123" width="14.375" style="753" customWidth="1"/>
    <col min="5124" max="5126" width="12.125" style="753" bestFit="1" customWidth="1"/>
    <col min="5127" max="5127" width="13.125" style="753" customWidth="1"/>
    <col min="5128" max="5128" width="15.375" style="753" customWidth="1"/>
    <col min="5129" max="5129" width="15.75" style="753" customWidth="1"/>
    <col min="5130" max="5130" width="27.875" style="753" customWidth="1"/>
    <col min="5131" max="5376" width="9" style="753"/>
    <col min="5377" max="5377" width="33.5" style="753" customWidth="1"/>
    <col min="5378" max="5378" width="14.625" style="753" customWidth="1"/>
    <col min="5379" max="5379" width="14.375" style="753" customWidth="1"/>
    <col min="5380" max="5382" width="12.125" style="753" bestFit="1" customWidth="1"/>
    <col min="5383" max="5383" width="13.125" style="753" customWidth="1"/>
    <col min="5384" max="5384" width="15.375" style="753" customWidth="1"/>
    <col min="5385" max="5385" width="15.75" style="753" customWidth="1"/>
    <col min="5386" max="5386" width="27.875" style="753" customWidth="1"/>
    <col min="5387" max="5632" width="9" style="753"/>
    <col min="5633" max="5633" width="33.5" style="753" customWidth="1"/>
    <col min="5634" max="5634" width="14.625" style="753" customWidth="1"/>
    <col min="5635" max="5635" width="14.375" style="753" customWidth="1"/>
    <col min="5636" max="5638" width="12.125" style="753" bestFit="1" customWidth="1"/>
    <col min="5639" max="5639" width="13.125" style="753" customWidth="1"/>
    <col min="5640" max="5640" width="15.375" style="753" customWidth="1"/>
    <col min="5641" max="5641" width="15.75" style="753" customWidth="1"/>
    <col min="5642" max="5642" width="27.875" style="753" customWidth="1"/>
    <col min="5643" max="5888" width="9" style="753"/>
    <col min="5889" max="5889" width="33.5" style="753" customWidth="1"/>
    <col min="5890" max="5890" width="14.625" style="753" customWidth="1"/>
    <col min="5891" max="5891" width="14.375" style="753" customWidth="1"/>
    <col min="5892" max="5894" width="12.125" style="753" bestFit="1" customWidth="1"/>
    <col min="5895" max="5895" width="13.125" style="753" customWidth="1"/>
    <col min="5896" max="5896" width="15.375" style="753" customWidth="1"/>
    <col min="5897" max="5897" width="15.75" style="753" customWidth="1"/>
    <col min="5898" max="5898" width="27.875" style="753" customWidth="1"/>
    <col min="5899" max="6144" width="9" style="753"/>
    <col min="6145" max="6145" width="33.5" style="753" customWidth="1"/>
    <col min="6146" max="6146" width="14.625" style="753" customWidth="1"/>
    <col min="6147" max="6147" width="14.375" style="753" customWidth="1"/>
    <col min="6148" max="6150" width="12.125" style="753" bestFit="1" customWidth="1"/>
    <col min="6151" max="6151" width="13.125" style="753" customWidth="1"/>
    <col min="6152" max="6152" width="15.375" style="753" customWidth="1"/>
    <col min="6153" max="6153" width="15.75" style="753" customWidth="1"/>
    <col min="6154" max="6154" width="27.875" style="753" customWidth="1"/>
    <col min="6155" max="6400" width="9" style="753"/>
    <col min="6401" max="6401" width="33.5" style="753" customWidth="1"/>
    <col min="6402" max="6402" width="14.625" style="753" customWidth="1"/>
    <col min="6403" max="6403" width="14.375" style="753" customWidth="1"/>
    <col min="6404" max="6406" width="12.125" style="753" bestFit="1" customWidth="1"/>
    <col min="6407" max="6407" width="13.125" style="753" customWidth="1"/>
    <col min="6408" max="6408" width="15.375" style="753" customWidth="1"/>
    <col min="6409" max="6409" width="15.75" style="753" customWidth="1"/>
    <col min="6410" max="6410" width="27.875" style="753" customWidth="1"/>
    <col min="6411" max="6656" width="9" style="753"/>
    <col min="6657" max="6657" width="33.5" style="753" customWidth="1"/>
    <col min="6658" max="6658" width="14.625" style="753" customWidth="1"/>
    <col min="6659" max="6659" width="14.375" style="753" customWidth="1"/>
    <col min="6660" max="6662" width="12.125" style="753" bestFit="1" customWidth="1"/>
    <col min="6663" max="6663" width="13.125" style="753" customWidth="1"/>
    <col min="6664" max="6664" width="15.375" style="753" customWidth="1"/>
    <col min="6665" max="6665" width="15.75" style="753" customWidth="1"/>
    <col min="6666" max="6666" width="27.875" style="753" customWidth="1"/>
    <col min="6667" max="6912" width="9" style="753"/>
    <col min="6913" max="6913" width="33.5" style="753" customWidth="1"/>
    <col min="6914" max="6914" width="14.625" style="753" customWidth="1"/>
    <col min="6915" max="6915" width="14.375" style="753" customWidth="1"/>
    <col min="6916" max="6918" width="12.125" style="753" bestFit="1" customWidth="1"/>
    <col min="6919" max="6919" width="13.125" style="753" customWidth="1"/>
    <col min="6920" max="6920" width="15.375" style="753" customWidth="1"/>
    <col min="6921" max="6921" width="15.75" style="753" customWidth="1"/>
    <col min="6922" max="6922" width="27.875" style="753" customWidth="1"/>
    <col min="6923" max="7168" width="9" style="753"/>
    <col min="7169" max="7169" width="33.5" style="753" customWidth="1"/>
    <col min="7170" max="7170" width="14.625" style="753" customWidth="1"/>
    <col min="7171" max="7171" width="14.375" style="753" customWidth="1"/>
    <col min="7172" max="7174" width="12.125" style="753" bestFit="1" customWidth="1"/>
    <col min="7175" max="7175" width="13.125" style="753" customWidth="1"/>
    <col min="7176" max="7176" width="15.375" style="753" customWidth="1"/>
    <col min="7177" max="7177" width="15.75" style="753" customWidth="1"/>
    <col min="7178" max="7178" width="27.875" style="753" customWidth="1"/>
    <col min="7179" max="7424" width="9" style="753"/>
    <col min="7425" max="7425" width="33.5" style="753" customWidth="1"/>
    <col min="7426" max="7426" width="14.625" style="753" customWidth="1"/>
    <col min="7427" max="7427" width="14.375" style="753" customWidth="1"/>
    <col min="7428" max="7430" width="12.125" style="753" bestFit="1" customWidth="1"/>
    <col min="7431" max="7431" width="13.125" style="753" customWidth="1"/>
    <col min="7432" max="7432" width="15.375" style="753" customWidth="1"/>
    <col min="7433" max="7433" width="15.75" style="753" customWidth="1"/>
    <col min="7434" max="7434" width="27.875" style="753" customWidth="1"/>
    <col min="7435" max="7680" width="9" style="753"/>
    <col min="7681" max="7681" width="33.5" style="753" customWidth="1"/>
    <col min="7682" max="7682" width="14.625" style="753" customWidth="1"/>
    <col min="7683" max="7683" width="14.375" style="753" customWidth="1"/>
    <col min="7684" max="7686" width="12.125" style="753" bestFit="1" customWidth="1"/>
    <col min="7687" max="7687" width="13.125" style="753" customWidth="1"/>
    <col min="7688" max="7688" width="15.375" style="753" customWidth="1"/>
    <col min="7689" max="7689" width="15.75" style="753" customWidth="1"/>
    <col min="7690" max="7690" width="27.875" style="753" customWidth="1"/>
    <col min="7691" max="7936" width="9" style="753"/>
    <col min="7937" max="7937" width="33.5" style="753" customWidth="1"/>
    <col min="7938" max="7938" width="14.625" style="753" customWidth="1"/>
    <col min="7939" max="7939" width="14.375" style="753" customWidth="1"/>
    <col min="7940" max="7942" width="12.125" style="753" bestFit="1" customWidth="1"/>
    <col min="7943" max="7943" width="13.125" style="753" customWidth="1"/>
    <col min="7944" max="7944" width="15.375" style="753" customWidth="1"/>
    <col min="7945" max="7945" width="15.75" style="753" customWidth="1"/>
    <col min="7946" max="7946" width="27.875" style="753" customWidth="1"/>
    <col min="7947" max="8192" width="9" style="753"/>
    <col min="8193" max="8193" width="33.5" style="753" customWidth="1"/>
    <col min="8194" max="8194" width="14.625" style="753" customWidth="1"/>
    <col min="8195" max="8195" width="14.375" style="753" customWidth="1"/>
    <col min="8196" max="8198" width="12.125" style="753" bestFit="1" customWidth="1"/>
    <col min="8199" max="8199" width="13.125" style="753" customWidth="1"/>
    <col min="8200" max="8200" width="15.375" style="753" customWidth="1"/>
    <col min="8201" max="8201" width="15.75" style="753" customWidth="1"/>
    <col min="8202" max="8202" width="27.875" style="753" customWidth="1"/>
    <col min="8203" max="8448" width="9" style="753"/>
    <col min="8449" max="8449" width="33.5" style="753" customWidth="1"/>
    <col min="8450" max="8450" width="14.625" style="753" customWidth="1"/>
    <col min="8451" max="8451" width="14.375" style="753" customWidth="1"/>
    <col min="8452" max="8454" width="12.125" style="753" bestFit="1" customWidth="1"/>
    <col min="8455" max="8455" width="13.125" style="753" customWidth="1"/>
    <col min="8456" max="8456" width="15.375" style="753" customWidth="1"/>
    <col min="8457" max="8457" width="15.75" style="753" customWidth="1"/>
    <col min="8458" max="8458" width="27.875" style="753" customWidth="1"/>
    <col min="8459" max="8704" width="9" style="753"/>
    <col min="8705" max="8705" width="33.5" style="753" customWidth="1"/>
    <col min="8706" max="8706" width="14.625" style="753" customWidth="1"/>
    <col min="8707" max="8707" width="14.375" style="753" customWidth="1"/>
    <col min="8708" max="8710" width="12.125" style="753" bestFit="1" customWidth="1"/>
    <col min="8711" max="8711" width="13.125" style="753" customWidth="1"/>
    <col min="8712" max="8712" width="15.375" style="753" customWidth="1"/>
    <col min="8713" max="8713" width="15.75" style="753" customWidth="1"/>
    <col min="8714" max="8714" width="27.875" style="753" customWidth="1"/>
    <col min="8715" max="8960" width="9" style="753"/>
    <col min="8961" max="8961" width="33.5" style="753" customWidth="1"/>
    <col min="8962" max="8962" width="14.625" style="753" customWidth="1"/>
    <col min="8963" max="8963" width="14.375" style="753" customWidth="1"/>
    <col min="8964" max="8966" width="12.125" style="753" bestFit="1" customWidth="1"/>
    <col min="8967" max="8967" width="13.125" style="753" customWidth="1"/>
    <col min="8968" max="8968" width="15.375" style="753" customWidth="1"/>
    <col min="8969" max="8969" width="15.75" style="753" customWidth="1"/>
    <col min="8970" max="8970" width="27.875" style="753" customWidth="1"/>
    <col min="8971" max="9216" width="9" style="753"/>
    <col min="9217" max="9217" width="33.5" style="753" customWidth="1"/>
    <col min="9218" max="9218" width="14.625" style="753" customWidth="1"/>
    <col min="9219" max="9219" width="14.375" style="753" customWidth="1"/>
    <col min="9220" max="9222" width="12.125" style="753" bestFit="1" customWidth="1"/>
    <col min="9223" max="9223" width="13.125" style="753" customWidth="1"/>
    <col min="9224" max="9224" width="15.375" style="753" customWidth="1"/>
    <col min="9225" max="9225" width="15.75" style="753" customWidth="1"/>
    <col min="9226" max="9226" width="27.875" style="753" customWidth="1"/>
    <col min="9227" max="9472" width="9" style="753"/>
    <col min="9473" max="9473" width="33.5" style="753" customWidth="1"/>
    <col min="9474" max="9474" width="14.625" style="753" customWidth="1"/>
    <col min="9475" max="9475" width="14.375" style="753" customWidth="1"/>
    <col min="9476" max="9478" width="12.125" style="753" bestFit="1" customWidth="1"/>
    <col min="9479" max="9479" width="13.125" style="753" customWidth="1"/>
    <col min="9480" max="9480" width="15.375" style="753" customWidth="1"/>
    <col min="9481" max="9481" width="15.75" style="753" customWidth="1"/>
    <col min="9482" max="9482" width="27.875" style="753" customWidth="1"/>
    <col min="9483" max="9728" width="9" style="753"/>
    <col min="9729" max="9729" width="33.5" style="753" customWidth="1"/>
    <col min="9730" max="9730" width="14.625" style="753" customWidth="1"/>
    <col min="9731" max="9731" width="14.375" style="753" customWidth="1"/>
    <col min="9732" max="9734" width="12.125" style="753" bestFit="1" customWidth="1"/>
    <col min="9735" max="9735" width="13.125" style="753" customWidth="1"/>
    <col min="9736" max="9736" width="15.375" style="753" customWidth="1"/>
    <col min="9737" max="9737" width="15.75" style="753" customWidth="1"/>
    <col min="9738" max="9738" width="27.875" style="753" customWidth="1"/>
    <col min="9739" max="9984" width="9" style="753"/>
    <col min="9985" max="9985" width="33.5" style="753" customWidth="1"/>
    <col min="9986" max="9986" width="14.625" style="753" customWidth="1"/>
    <col min="9987" max="9987" width="14.375" style="753" customWidth="1"/>
    <col min="9988" max="9990" width="12.125" style="753" bestFit="1" customWidth="1"/>
    <col min="9991" max="9991" width="13.125" style="753" customWidth="1"/>
    <col min="9992" max="9992" width="15.375" style="753" customWidth="1"/>
    <col min="9993" max="9993" width="15.75" style="753" customWidth="1"/>
    <col min="9994" max="9994" width="27.875" style="753" customWidth="1"/>
    <col min="9995" max="10240" width="9" style="753"/>
    <col min="10241" max="10241" width="33.5" style="753" customWidth="1"/>
    <col min="10242" max="10242" width="14.625" style="753" customWidth="1"/>
    <col min="10243" max="10243" width="14.375" style="753" customWidth="1"/>
    <col min="10244" max="10246" width="12.125" style="753" bestFit="1" customWidth="1"/>
    <col min="10247" max="10247" width="13.125" style="753" customWidth="1"/>
    <col min="10248" max="10248" width="15.375" style="753" customWidth="1"/>
    <col min="10249" max="10249" width="15.75" style="753" customWidth="1"/>
    <col min="10250" max="10250" width="27.875" style="753" customWidth="1"/>
    <col min="10251" max="10496" width="9" style="753"/>
    <col min="10497" max="10497" width="33.5" style="753" customWidth="1"/>
    <col min="10498" max="10498" width="14.625" style="753" customWidth="1"/>
    <col min="10499" max="10499" width="14.375" style="753" customWidth="1"/>
    <col min="10500" max="10502" width="12.125" style="753" bestFit="1" customWidth="1"/>
    <col min="10503" max="10503" width="13.125" style="753" customWidth="1"/>
    <col min="10504" max="10504" width="15.375" style="753" customWidth="1"/>
    <col min="10505" max="10505" width="15.75" style="753" customWidth="1"/>
    <col min="10506" max="10506" width="27.875" style="753" customWidth="1"/>
    <col min="10507" max="10752" width="9" style="753"/>
    <col min="10753" max="10753" width="33.5" style="753" customWidth="1"/>
    <col min="10754" max="10754" width="14.625" style="753" customWidth="1"/>
    <col min="10755" max="10755" width="14.375" style="753" customWidth="1"/>
    <col min="10756" max="10758" width="12.125" style="753" bestFit="1" customWidth="1"/>
    <col min="10759" max="10759" width="13.125" style="753" customWidth="1"/>
    <col min="10760" max="10760" width="15.375" style="753" customWidth="1"/>
    <col min="10761" max="10761" width="15.75" style="753" customWidth="1"/>
    <col min="10762" max="10762" width="27.875" style="753" customWidth="1"/>
    <col min="10763" max="11008" width="9" style="753"/>
    <col min="11009" max="11009" width="33.5" style="753" customWidth="1"/>
    <col min="11010" max="11010" width="14.625" style="753" customWidth="1"/>
    <col min="11011" max="11011" width="14.375" style="753" customWidth="1"/>
    <col min="11012" max="11014" width="12.125" style="753" bestFit="1" customWidth="1"/>
    <col min="11015" max="11015" width="13.125" style="753" customWidth="1"/>
    <col min="11016" max="11016" width="15.375" style="753" customWidth="1"/>
    <col min="11017" max="11017" width="15.75" style="753" customWidth="1"/>
    <col min="11018" max="11018" width="27.875" style="753" customWidth="1"/>
    <col min="11019" max="11264" width="9" style="753"/>
    <col min="11265" max="11265" width="33.5" style="753" customWidth="1"/>
    <col min="11266" max="11266" width="14.625" style="753" customWidth="1"/>
    <col min="11267" max="11267" width="14.375" style="753" customWidth="1"/>
    <col min="11268" max="11270" width="12.125" style="753" bestFit="1" customWidth="1"/>
    <col min="11271" max="11271" width="13.125" style="753" customWidth="1"/>
    <col min="11272" max="11272" width="15.375" style="753" customWidth="1"/>
    <col min="11273" max="11273" width="15.75" style="753" customWidth="1"/>
    <col min="11274" max="11274" width="27.875" style="753" customWidth="1"/>
    <col min="11275" max="11520" width="9" style="753"/>
    <col min="11521" max="11521" width="33.5" style="753" customWidth="1"/>
    <col min="11522" max="11522" width="14.625" style="753" customWidth="1"/>
    <col min="11523" max="11523" width="14.375" style="753" customWidth="1"/>
    <col min="11524" max="11526" width="12.125" style="753" bestFit="1" customWidth="1"/>
    <col min="11527" max="11527" width="13.125" style="753" customWidth="1"/>
    <col min="11528" max="11528" width="15.375" style="753" customWidth="1"/>
    <col min="11529" max="11529" width="15.75" style="753" customWidth="1"/>
    <col min="11530" max="11530" width="27.875" style="753" customWidth="1"/>
    <col min="11531" max="11776" width="9" style="753"/>
    <col min="11777" max="11777" width="33.5" style="753" customWidth="1"/>
    <col min="11778" max="11778" width="14.625" style="753" customWidth="1"/>
    <col min="11779" max="11779" width="14.375" style="753" customWidth="1"/>
    <col min="11780" max="11782" width="12.125" style="753" bestFit="1" customWidth="1"/>
    <col min="11783" max="11783" width="13.125" style="753" customWidth="1"/>
    <col min="11784" max="11784" width="15.375" style="753" customWidth="1"/>
    <col min="11785" max="11785" width="15.75" style="753" customWidth="1"/>
    <col min="11786" max="11786" width="27.875" style="753" customWidth="1"/>
    <col min="11787" max="12032" width="9" style="753"/>
    <col min="12033" max="12033" width="33.5" style="753" customWidth="1"/>
    <col min="12034" max="12034" width="14.625" style="753" customWidth="1"/>
    <col min="12035" max="12035" width="14.375" style="753" customWidth="1"/>
    <col min="12036" max="12038" width="12.125" style="753" bestFit="1" customWidth="1"/>
    <col min="12039" max="12039" width="13.125" style="753" customWidth="1"/>
    <col min="12040" max="12040" width="15.375" style="753" customWidth="1"/>
    <col min="12041" max="12041" width="15.75" style="753" customWidth="1"/>
    <col min="12042" max="12042" width="27.875" style="753" customWidth="1"/>
    <col min="12043" max="12288" width="9" style="753"/>
    <col min="12289" max="12289" width="33.5" style="753" customWidth="1"/>
    <col min="12290" max="12290" width="14.625" style="753" customWidth="1"/>
    <col min="12291" max="12291" width="14.375" style="753" customWidth="1"/>
    <col min="12292" max="12294" width="12.125" style="753" bestFit="1" customWidth="1"/>
    <col min="12295" max="12295" width="13.125" style="753" customWidth="1"/>
    <col min="12296" max="12296" width="15.375" style="753" customWidth="1"/>
    <col min="12297" max="12297" width="15.75" style="753" customWidth="1"/>
    <col min="12298" max="12298" width="27.875" style="753" customWidth="1"/>
    <col min="12299" max="12544" width="9" style="753"/>
    <col min="12545" max="12545" width="33.5" style="753" customWidth="1"/>
    <col min="12546" max="12546" width="14.625" style="753" customWidth="1"/>
    <col min="12547" max="12547" width="14.375" style="753" customWidth="1"/>
    <col min="12548" max="12550" width="12.125" style="753" bestFit="1" customWidth="1"/>
    <col min="12551" max="12551" width="13.125" style="753" customWidth="1"/>
    <col min="12552" max="12552" width="15.375" style="753" customWidth="1"/>
    <col min="12553" max="12553" width="15.75" style="753" customWidth="1"/>
    <col min="12554" max="12554" width="27.875" style="753" customWidth="1"/>
    <col min="12555" max="12800" width="9" style="753"/>
    <col min="12801" max="12801" width="33.5" style="753" customWidth="1"/>
    <col min="12802" max="12802" width="14.625" style="753" customWidth="1"/>
    <col min="12803" max="12803" width="14.375" style="753" customWidth="1"/>
    <col min="12804" max="12806" width="12.125" style="753" bestFit="1" customWidth="1"/>
    <col min="12807" max="12807" width="13.125" style="753" customWidth="1"/>
    <col min="12808" max="12808" width="15.375" style="753" customWidth="1"/>
    <col min="12809" max="12809" width="15.75" style="753" customWidth="1"/>
    <col min="12810" max="12810" width="27.875" style="753" customWidth="1"/>
    <col min="12811" max="13056" width="9" style="753"/>
    <col min="13057" max="13057" width="33.5" style="753" customWidth="1"/>
    <col min="13058" max="13058" width="14.625" style="753" customWidth="1"/>
    <col min="13059" max="13059" width="14.375" style="753" customWidth="1"/>
    <col min="13060" max="13062" width="12.125" style="753" bestFit="1" customWidth="1"/>
    <col min="13063" max="13063" width="13.125" style="753" customWidth="1"/>
    <col min="13064" max="13064" width="15.375" style="753" customWidth="1"/>
    <col min="13065" max="13065" width="15.75" style="753" customWidth="1"/>
    <col min="13066" max="13066" width="27.875" style="753" customWidth="1"/>
    <col min="13067" max="13312" width="9" style="753"/>
    <col min="13313" max="13313" width="33.5" style="753" customWidth="1"/>
    <col min="13314" max="13314" width="14.625" style="753" customWidth="1"/>
    <col min="13315" max="13315" width="14.375" style="753" customWidth="1"/>
    <col min="13316" max="13318" width="12.125" style="753" bestFit="1" customWidth="1"/>
    <col min="13319" max="13319" width="13.125" style="753" customWidth="1"/>
    <col min="13320" max="13320" width="15.375" style="753" customWidth="1"/>
    <col min="13321" max="13321" width="15.75" style="753" customWidth="1"/>
    <col min="13322" max="13322" width="27.875" style="753" customWidth="1"/>
    <col min="13323" max="13568" width="9" style="753"/>
    <col min="13569" max="13569" width="33.5" style="753" customWidth="1"/>
    <col min="13570" max="13570" width="14.625" style="753" customWidth="1"/>
    <col min="13571" max="13571" width="14.375" style="753" customWidth="1"/>
    <col min="13572" max="13574" width="12.125" style="753" bestFit="1" customWidth="1"/>
    <col min="13575" max="13575" width="13.125" style="753" customWidth="1"/>
    <col min="13576" max="13576" width="15.375" style="753" customWidth="1"/>
    <col min="13577" max="13577" width="15.75" style="753" customWidth="1"/>
    <col min="13578" max="13578" width="27.875" style="753" customWidth="1"/>
    <col min="13579" max="13824" width="9" style="753"/>
    <col min="13825" max="13825" width="33.5" style="753" customWidth="1"/>
    <col min="13826" max="13826" width="14.625" style="753" customWidth="1"/>
    <col min="13827" max="13827" width="14.375" style="753" customWidth="1"/>
    <col min="13828" max="13830" width="12.125" style="753" bestFit="1" customWidth="1"/>
    <col min="13831" max="13831" width="13.125" style="753" customWidth="1"/>
    <col min="13832" max="13832" width="15.375" style="753" customWidth="1"/>
    <col min="13833" max="13833" width="15.75" style="753" customWidth="1"/>
    <col min="13834" max="13834" width="27.875" style="753" customWidth="1"/>
    <col min="13835" max="14080" width="9" style="753"/>
    <col min="14081" max="14081" width="33.5" style="753" customWidth="1"/>
    <col min="14082" max="14082" width="14.625" style="753" customWidth="1"/>
    <col min="14083" max="14083" width="14.375" style="753" customWidth="1"/>
    <col min="14084" max="14086" width="12.125" style="753" bestFit="1" customWidth="1"/>
    <col min="14087" max="14087" width="13.125" style="753" customWidth="1"/>
    <col min="14088" max="14088" width="15.375" style="753" customWidth="1"/>
    <col min="14089" max="14089" width="15.75" style="753" customWidth="1"/>
    <col min="14090" max="14090" width="27.875" style="753" customWidth="1"/>
    <col min="14091" max="14336" width="9" style="753"/>
    <col min="14337" max="14337" width="33.5" style="753" customWidth="1"/>
    <col min="14338" max="14338" width="14.625" style="753" customWidth="1"/>
    <col min="14339" max="14339" width="14.375" style="753" customWidth="1"/>
    <col min="14340" max="14342" width="12.125" style="753" bestFit="1" customWidth="1"/>
    <col min="14343" max="14343" width="13.125" style="753" customWidth="1"/>
    <col min="14344" max="14344" width="15.375" style="753" customWidth="1"/>
    <col min="14345" max="14345" width="15.75" style="753" customWidth="1"/>
    <col min="14346" max="14346" width="27.875" style="753" customWidth="1"/>
    <col min="14347" max="14592" width="9" style="753"/>
    <col min="14593" max="14593" width="33.5" style="753" customWidth="1"/>
    <col min="14594" max="14594" width="14.625" style="753" customWidth="1"/>
    <col min="14595" max="14595" width="14.375" style="753" customWidth="1"/>
    <col min="14596" max="14598" width="12.125" style="753" bestFit="1" customWidth="1"/>
    <col min="14599" max="14599" width="13.125" style="753" customWidth="1"/>
    <col min="14600" max="14600" width="15.375" style="753" customWidth="1"/>
    <col min="14601" max="14601" width="15.75" style="753" customWidth="1"/>
    <col min="14602" max="14602" width="27.875" style="753" customWidth="1"/>
    <col min="14603" max="14848" width="9" style="753"/>
    <col min="14849" max="14849" width="33.5" style="753" customWidth="1"/>
    <col min="14850" max="14850" width="14.625" style="753" customWidth="1"/>
    <col min="14851" max="14851" width="14.375" style="753" customWidth="1"/>
    <col min="14852" max="14854" width="12.125" style="753" bestFit="1" customWidth="1"/>
    <col min="14855" max="14855" width="13.125" style="753" customWidth="1"/>
    <col min="14856" max="14856" width="15.375" style="753" customWidth="1"/>
    <col min="14857" max="14857" width="15.75" style="753" customWidth="1"/>
    <col min="14858" max="14858" width="27.875" style="753" customWidth="1"/>
    <col min="14859" max="15104" width="9" style="753"/>
    <col min="15105" max="15105" width="33.5" style="753" customWidth="1"/>
    <col min="15106" max="15106" width="14.625" style="753" customWidth="1"/>
    <col min="15107" max="15107" width="14.375" style="753" customWidth="1"/>
    <col min="15108" max="15110" width="12.125" style="753" bestFit="1" customWidth="1"/>
    <col min="15111" max="15111" width="13.125" style="753" customWidth="1"/>
    <col min="15112" max="15112" width="15.375" style="753" customWidth="1"/>
    <col min="15113" max="15113" width="15.75" style="753" customWidth="1"/>
    <col min="15114" max="15114" width="27.875" style="753" customWidth="1"/>
    <col min="15115" max="15360" width="9" style="753"/>
    <col min="15361" max="15361" width="33.5" style="753" customWidth="1"/>
    <col min="15362" max="15362" width="14.625" style="753" customWidth="1"/>
    <col min="15363" max="15363" width="14.375" style="753" customWidth="1"/>
    <col min="15364" max="15366" width="12.125" style="753" bestFit="1" customWidth="1"/>
    <col min="15367" max="15367" width="13.125" style="753" customWidth="1"/>
    <col min="15368" max="15368" width="15.375" style="753" customWidth="1"/>
    <col min="15369" max="15369" width="15.75" style="753" customWidth="1"/>
    <col min="15370" max="15370" width="27.875" style="753" customWidth="1"/>
    <col min="15371" max="15616" width="9" style="753"/>
    <col min="15617" max="15617" width="33.5" style="753" customWidth="1"/>
    <col min="15618" max="15618" width="14.625" style="753" customWidth="1"/>
    <col min="15619" max="15619" width="14.375" style="753" customWidth="1"/>
    <col min="15620" max="15622" width="12.125" style="753" bestFit="1" customWidth="1"/>
    <col min="15623" max="15623" width="13.125" style="753" customWidth="1"/>
    <col min="15624" max="15624" width="15.375" style="753" customWidth="1"/>
    <col min="15625" max="15625" width="15.75" style="753" customWidth="1"/>
    <col min="15626" max="15626" width="27.875" style="753" customWidth="1"/>
    <col min="15627" max="15872" width="9" style="753"/>
    <col min="15873" max="15873" width="33.5" style="753" customWidth="1"/>
    <col min="15874" max="15874" width="14.625" style="753" customWidth="1"/>
    <col min="15875" max="15875" width="14.375" style="753" customWidth="1"/>
    <col min="15876" max="15878" width="12.125" style="753" bestFit="1" customWidth="1"/>
    <col min="15879" max="15879" width="13.125" style="753" customWidth="1"/>
    <col min="15880" max="15880" width="15.375" style="753" customWidth="1"/>
    <col min="15881" max="15881" width="15.75" style="753" customWidth="1"/>
    <col min="15882" max="15882" width="27.875" style="753" customWidth="1"/>
    <col min="15883" max="16128" width="9" style="753"/>
    <col min="16129" max="16129" width="33.5" style="753" customWidth="1"/>
    <col min="16130" max="16130" width="14.625" style="753" customWidth="1"/>
    <col min="16131" max="16131" width="14.375" style="753" customWidth="1"/>
    <col min="16132" max="16134" width="12.125" style="753" bestFit="1" customWidth="1"/>
    <col min="16135" max="16135" width="13.125" style="753" customWidth="1"/>
    <col min="16136" max="16136" width="15.375" style="753" customWidth="1"/>
    <col min="16137" max="16137" width="15.75" style="753" customWidth="1"/>
    <col min="16138" max="16138" width="27.875" style="753" customWidth="1"/>
    <col min="16139" max="16384" width="9" style="753"/>
  </cols>
  <sheetData>
    <row r="1" spans="1:11" ht="20.25" thickBot="1">
      <c r="A1" s="933" t="s">
        <v>2002</v>
      </c>
      <c r="B1" s="585"/>
      <c r="C1" s="585"/>
      <c r="D1" s="585"/>
      <c r="E1" s="585"/>
      <c r="F1" s="585"/>
      <c r="G1" s="585"/>
      <c r="H1" s="585"/>
      <c r="I1" s="933" t="s">
        <v>846</v>
      </c>
      <c r="J1" s="1194" t="s">
        <v>0</v>
      </c>
    </row>
    <row r="2" spans="1:11" ht="20.25" thickBot="1">
      <c r="A2" s="933" t="s">
        <v>2003</v>
      </c>
      <c r="B2" s="935" t="s">
        <v>1673</v>
      </c>
      <c r="C2" s="935"/>
      <c r="D2" s="935"/>
      <c r="E2" s="935"/>
      <c r="F2" s="935"/>
      <c r="G2" s="935"/>
      <c r="H2" s="935"/>
      <c r="I2" s="933" t="s">
        <v>1434</v>
      </c>
      <c r="J2" s="1195" t="s">
        <v>1674</v>
      </c>
    </row>
    <row r="3" spans="1:11" ht="42" customHeight="1">
      <c r="A3" s="2390" t="s">
        <v>2004</v>
      </c>
      <c r="B3" s="2390"/>
      <c r="C3" s="2390"/>
      <c r="D3" s="2390"/>
      <c r="E3" s="2390"/>
      <c r="F3" s="2390"/>
      <c r="G3" s="2390"/>
      <c r="H3" s="2390"/>
      <c r="I3" s="2390"/>
      <c r="J3" s="2390"/>
    </row>
    <row r="4" spans="1:11" ht="32.25" customHeight="1" thickBot="1">
      <c r="A4" s="1196" t="s">
        <v>2005</v>
      </c>
      <c r="B4" s="2402" t="s">
        <v>2006</v>
      </c>
      <c r="C4" s="2404"/>
      <c r="D4" s="2404"/>
      <c r="E4" s="2404"/>
      <c r="F4" s="2404"/>
      <c r="G4" s="2404"/>
      <c r="H4" s="2405"/>
      <c r="I4" s="1197"/>
      <c r="J4" s="1198" t="s">
        <v>2007</v>
      </c>
      <c r="K4" s="542"/>
    </row>
    <row r="5" spans="1:11" ht="21.95" customHeight="1">
      <c r="A5" s="2379" t="s">
        <v>1966</v>
      </c>
      <c r="B5" s="2407" t="s">
        <v>2008</v>
      </c>
      <c r="C5" s="2409" t="s">
        <v>2009</v>
      </c>
      <c r="D5" s="2410"/>
      <c r="E5" s="2410"/>
      <c r="F5" s="2410"/>
      <c r="G5" s="2410"/>
      <c r="H5" s="2383" t="s">
        <v>2010</v>
      </c>
      <c r="I5" s="2411"/>
      <c r="J5" s="2412"/>
    </row>
    <row r="6" spans="1:11" ht="42.95" customHeight="1" thickBot="1">
      <c r="A6" s="2406"/>
      <c r="B6" s="2408"/>
      <c r="C6" s="938" t="s">
        <v>867</v>
      </c>
      <c r="D6" s="938" t="s">
        <v>2011</v>
      </c>
      <c r="E6" s="938" t="s">
        <v>2012</v>
      </c>
      <c r="F6" s="938" t="s">
        <v>2013</v>
      </c>
      <c r="G6" s="1199" t="s">
        <v>2014</v>
      </c>
      <c r="H6" s="938" t="s">
        <v>867</v>
      </c>
      <c r="I6" s="1200" t="s">
        <v>2015</v>
      </c>
      <c r="J6" s="1201" t="s">
        <v>2016</v>
      </c>
    </row>
    <row r="7" spans="1:11" ht="16.5" customHeight="1">
      <c r="A7" s="1202" t="s">
        <v>1981</v>
      </c>
      <c r="B7" s="1203">
        <f t="shared" ref="B7:J7" si="0">IF(AND(B8=B23,B23=B26,B26=B8),B8,"F")</f>
        <v>16</v>
      </c>
      <c r="C7" s="1204">
        <f>C9+C15+C16+C22</f>
        <v>16</v>
      </c>
      <c r="D7" s="1204">
        <f t="shared" si="0"/>
        <v>8</v>
      </c>
      <c r="E7" s="1204">
        <f t="shared" si="0"/>
        <v>0</v>
      </c>
      <c r="F7" s="1204">
        <f>IF(AND(F8=F23,F23=F26,F26=F8),F8,"F")</f>
        <v>6</v>
      </c>
      <c r="G7" s="1204">
        <f>IF(AND(G8=G23,G23=G26,G26=G8),G8,"F")</f>
        <v>2</v>
      </c>
      <c r="H7" s="1204">
        <f>H9+H15+H16+H22</f>
        <v>0</v>
      </c>
      <c r="I7" s="1204">
        <f t="shared" si="0"/>
        <v>0</v>
      </c>
      <c r="J7" s="1204">
        <f t="shared" si="0"/>
        <v>0</v>
      </c>
    </row>
    <row r="8" spans="1:11" ht="16.5" customHeight="1">
      <c r="A8" s="1187" t="s">
        <v>1982</v>
      </c>
      <c r="B8" s="1205">
        <f>B9+B15+B16+B22</f>
        <v>16</v>
      </c>
      <c r="C8" s="1186">
        <f>SUM(D8:G8)</f>
        <v>16</v>
      </c>
      <c r="D8" s="1186">
        <f t="shared" ref="D8:J8" si="1">SUM(D10:D16)+D22</f>
        <v>8</v>
      </c>
      <c r="E8" s="1186">
        <f t="shared" si="1"/>
        <v>0</v>
      </c>
      <c r="F8" s="1186">
        <f t="shared" si="1"/>
        <v>6</v>
      </c>
      <c r="G8" s="1186">
        <f t="shared" si="1"/>
        <v>2</v>
      </c>
      <c r="H8" s="1186">
        <f>SUM(I8:J8)</f>
        <v>0</v>
      </c>
      <c r="I8" s="1186">
        <f t="shared" si="1"/>
        <v>0</v>
      </c>
      <c r="J8" s="1186">
        <f t="shared" si="1"/>
        <v>0</v>
      </c>
    </row>
    <row r="9" spans="1:11" ht="16.5" customHeight="1">
      <c r="A9" s="1187" t="s">
        <v>1983</v>
      </c>
      <c r="B9" s="1205">
        <f>C9+H9</f>
        <v>1</v>
      </c>
      <c r="C9" s="1186">
        <f>SUM(D9:G9)</f>
        <v>1</v>
      </c>
      <c r="D9" s="1186">
        <f t="shared" ref="D9:J9" si="2">SUM(D10:D14)</f>
        <v>1</v>
      </c>
      <c r="E9" s="1186">
        <f t="shared" si="2"/>
        <v>0</v>
      </c>
      <c r="F9" s="1186">
        <f t="shared" si="2"/>
        <v>0</v>
      </c>
      <c r="G9" s="1186">
        <f t="shared" si="2"/>
        <v>0</v>
      </c>
      <c r="H9" s="1186">
        <f t="shared" ref="H9:H32" si="3">SUM(I9:J9)</f>
        <v>0</v>
      </c>
      <c r="I9" s="1186">
        <f t="shared" si="2"/>
        <v>0</v>
      </c>
      <c r="J9" s="1186">
        <f t="shared" si="2"/>
        <v>0</v>
      </c>
    </row>
    <row r="10" spans="1:11" ht="16.5" customHeight="1">
      <c r="A10" s="1187" t="s">
        <v>1984</v>
      </c>
      <c r="B10" s="1205">
        <f t="shared" ref="B10:B32" si="4">C10+H10</f>
        <v>0</v>
      </c>
      <c r="C10" s="1186">
        <f t="shared" ref="C10:C32" si="5">SUM(D10:G10)</f>
        <v>0</v>
      </c>
      <c r="D10" s="1188"/>
      <c r="E10" s="1188"/>
      <c r="F10" s="1188"/>
      <c r="G10" s="1188"/>
      <c r="H10" s="1186">
        <f t="shared" si="3"/>
        <v>0</v>
      </c>
      <c r="I10" s="1188"/>
      <c r="J10" s="1188"/>
    </row>
    <row r="11" spans="1:11" ht="16.5" customHeight="1">
      <c r="A11" s="1187" t="s">
        <v>1985</v>
      </c>
      <c r="B11" s="1205">
        <f t="shared" si="4"/>
        <v>0</v>
      </c>
      <c r="C11" s="1186">
        <f t="shared" si="5"/>
        <v>0</v>
      </c>
      <c r="D11" s="1188"/>
      <c r="E11" s="1188"/>
      <c r="F11" s="1188"/>
      <c r="G11" s="1188"/>
      <c r="H11" s="1186">
        <f t="shared" si="3"/>
        <v>0</v>
      </c>
      <c r="I11" s="1188"/>
      <c r="J11" s="1188"/>
    </row>
    <row r="12" spans="1:11" ht="16.5" customHeight="1">
      <c r="A12" s="1187" t="s">
        <v>1986</v>
      </c>
      <c r="B12" s="1205">
        <f t="shared" si="4"/>
        <v>1</v>
      </c>
      <c r="C12" s="1186">
        <f>SUM(D12:G12)</f>
        <v>1</v>
      </c>
      <c r="D12" s="1188">
        <v>1</v>
      </c>
      <c r="E12" s="1188"/>
      <c r="F12" s="1188"/>
      <c r="G12" s="1188"/>
      <c r="H12" s="1186">
        <f t="shared" si="3"/>
        <v>0</v>
      </c>
      <c r="I12" s="1188"/>
      <c r="J12" s="1188"/>
    </row>
    <row r="13" spans="1:11" ht="16.5" customHeight="1">
      <c r="A13" s="1187" t="s">
        <v>1987</v>
      </c>
      <c r="B13" s="1205">
        <f t="shared" si="4"/>
        <v>0</v>
      </c>
      <c r="C13" s="1186">
        <f t="shared" si="5"/>
        <v>0</v>
      </c>
      <c r="D13" s="1188"/>
      <c r="E13" s="1188"/>
      <c r="F13" s="1188"/>
      <c r="G13" s="1188"/>
      <c r="H13" s="1186">
        <f t="shared" si="3"/>
        <v>0</v>
      </c>
      <c r="I13" s="1188"/>
      <c r="J13" s="1188"/>
    </row>
    <row r="14" spans="1:11" ht="16.5" customHeight="1">
      <c r="A14" s="1187" t="s">
        <v>1988</v>
      </c>
      <c r="B14" s="1205">
        <f t="shared" si="4"/>
        <v>0</v>
      </c>
      <c r="C14" s="1186">
        <f t="shared" si="5"/>
        <v>0</v>
      </c>
      <c r="D14" s="1188"/>
      <c r="E14" s="1188"/>
      <c r="F14" s="1188"/>
      <c r="G14" s="1188"/>
      <c r="H14" s="1186">
        <f t="shared" si="3"/>
        <v>0</v>
      </c>
      <c r="I14" s="1188"/>
      <c r="J14" s="1188"/>
    </row>
    <row r="15" spans="1:11" ht="16.5" customHeight="1">
      <c r="A15" s="1187" t="s">
        <v>1989</v>
      </c>
      <c r="B15" s="1205">
        <f t="shared" si="4"/>
        <v>0</v>
      </c>
      <c r="C15" s="1186">
        <f t="shared" si="5"/>
        <v>0</v>
      </c>
      <c r="D15" s="1188"/>
      <c r="E15" s="1188"/>
      <c r="F15" s="1188"/>
      <c r="G15" s="1188"/>
      <c r="H15" s="1186">
        <f t="shared" si="3"/>
        <v>0</v>
      </c>
      <c r="I15" s="1188"/>
      <c r="J15" s="1188"/>
    </row>
    <row r="16" spans="1:11" ht="16.5" customHeight="1">
      <c r="A16" s="585" t="s">
        <v>1990</v>
      </c>
      <c r="B16" s="1205">
        <f t="shared" si="4"/>
        <v>15</v>
      </c>
      <c r="C16" s="1186">
        <f t="shared" si="5"/>
        <v>15</v>
      </c>
      <c r="D16" s="1186">
        <f t="shared" ref="D16:J16" si="6">SUM(D17:D21)</f>
        <v>7</v>
      </c>
      <c r="E16" s="1186">
        <f t="shared" si="6"/>
        <v>0</v>
      </c>
      <c r="F16" s="1186">
        <f t="shared" si="6"/>
        <v>6</v>
      </c>
      <c r="G16" s="1186">
        <f t="shared" si="6"/>
        <v>2</v>
      </c>
      <c r="H16" s="1186">
        <f t="shared" si="3"/>
        <v>0</v>
      </c>
      <c r="I16" s="1186">
        <f t="shared" si="6"/>
        <v>0</v>
      </c>
      <c r="J16" s="1186">
        <f t="shared" si="6"/>
        <v>0</v>
      </c>
    </row>
    <row r="17" spans="1:10" ht="16.5" customHeight="1">
      <c r="A17" s="1187" t="s">
        <v>2017</v>
      </c>
      <c r="B17" s="1205">
        <f t="shared" si="4"/>
        <v>13</v>
      </c>
      <c r="C17" s="1186">
        <f t="shared" si="5"/>
        <v>13</v>
      </c>
      <c r="D17" s="1188">
        <v>6</v>
      </c>
      <c r="E17" s="1188"/>
      <c r="F17" s="1188">
        <v>5</v>
      </c>
      <c r="G17" s="1188">
        <v>2</v>
      </c>
      <c r="H17" s="1186">
        <f t="shared" si="3"/>
        <v>0</v>
      </c>
      <c r="I17" s="1188"/>
      <c r="J17" s="1188"/>
    </row>
    <row r="18" spans="1:10" ht="16.5" customHeight="1">
      <c r="A18" s="1187" t="s">
        <v>2018</v>
      </c>
      <c r="B18" s="1205">
        <f t="shared" si="4"/>
        <v>0</v>
      </c>
      <c r="C18" s="1186">
        <f t="shared" si="5"/>
        <v>0</v>
      </c>
      <c r="D18" s="1188"/>
      <c r="E18" s="1188"/>
      <c r="F18" s="1188"/>
      <c r="G18" s="1188"/>
      <c r="H18" s="1186">
        <f t="shared" si="3"/>
        <v>0</v>
      </c>
      <c r="I18" s="1188"/>
      <c r="J18" s="1188"/>
    </row>
    <row r="19" spans="1:10" ht="16.5" customHeight="1">
      <c r="A19" s="1187" t="s">
        <v>2019</v>
      </c>
      <c r="B19" s="1205">
        <f t="shared" si="4"/>
        <v>0</v>
      </c>
      <c r="C19" s="1186">
        <f t="shared" si="5"/>
        <v>0</v>
      </c>
      <c r="D19" s="1188"/>
      <c r="E19" s="1188"/>
      <c r="F19" s="1188"/>
      <c r="G19" s="1188"/>
      <c r="H19" s="1186">
        <f t="shared" si="3"/>
        <v>0</v>
      </c>
      <c r="I19" s="1188"/>
      <c r="J19" s="1188"/>
    </row>
    <row r="20" spans="1:10" ht="16.5" customHeight="1">
      <c r="A20" s="1187" t="s">
        <v>2020</v>
      </c>
      <c r="B20" s="1205">
        <f t="shared" si="4"/>
        <v>2</v>
      </c>
      <c r="C20" s="1186">
        <f t="shared" si="5"/>
        <v>2</v>
      </c>
      <c r="D20" s="1188">
        <v>1</v>
      </c>
      <c r="E20" s="1188"/>
      <c r="F20" s="1188">
        <v>1</v>
      </c>
      <c r="G20" s="1188"/>
      <c r="H20" s="1186">
        <f t="shared" si="3"/>
        <v>0</v>
      </c>
      <c r="I20" s="1188"/>
      <c r="J20" s="1188"/>
    </row>
    <row r="21" spans="1:10" ht="16.5" customHeight="1">
      <c r="A21" s="1187" t="s">
        <v>2021</v>
      </c>
      <c r="B21" s="1205">
        <f t="shared" si="4"/>
        <v>0</v>
      </c>
      <c r="C21" s="1186">
        <f t="shared" si="5"/>
        <v>0</v>
      </c>
      <c r="D21" s="1188"/>
      <c r="E21" s="1188"/>
      <c r="F21" s="1188"/>
      <c r="G21" s="1188"/>
      <c r="H21" s="1186">
        <f t="shared" si="3"/>
        <v>0</v>
      </c>
      <c r="I21" s="1188"/>
      <c r="J21" s="1188"/>
    </row>
    <row r="22" spans="1:10" ht="16.5" customHeight="1">
      <c r="A22" s="1206" t="s">
        <v>1991</v>
      </c>
      <c r="B22" s="1205">
        <f t="shared" si="4"/>
        <v>0</v>
      </c>
      <c r="C22" s="1186">
        <f t="shared" si="5"/>
        <v>0</v>
      </c>
      <c r="D22" s="1188"/>
      <c r="E22" s="1188"/>
      <c r="F22" s="1188"/>
      <c r="G22" s="1188"/>
      <c r="H22" s="1186">
        <f t="shared" si="3"/>
        <v>0</v>
      </c>
      <c r="I22" s="1188"/>
      <c r="J22" s="1188"/>
    </row>
    <row r="23" spans="1:10" ht="16.5" customHeight="1">
      <c r="A23" s="1187" t="s">
        <v>1992</v>
      </c>
      <c r="B23" s="1205">
        <f t="shared" si="4"/>
        <v>16</v>
      </c>
      <c r="C23" s="1186">
        <f t="shared" si="5"/>
        <v>16</v>
      </c>
      <c r="D23" s="1186">
        <f t="shared" ref="D23:J23" si="7">SUM(D24:D25)</f>
        <v>8</v>
      </c>
      <c r="E23" s="1186">
        <f t="shared" si="7"/>
        <v>0</v>
      </c>
      <c r="F23" s="1186">
        <f t="shared" si="7"/>
        <v>6</v>
      </c>
      <c r="G23" s="1186">
        <f t="shared" si="7"/>
        <v>2</v>
      </c>
      <c r="H23" s="1186">
        <f t="shared" si="3"/>
        <v>0</v>
      </c>
      <c r="I23" s="1186">
        <f t="shared" si="7"/>
        <v>0</v>
      </c>
      <c r="J23" s="1186">
        <f t="shared" si="7"/>
        <v>0</v>
      </c>
    </row>
    <row r="24" spans="1:10" ht="16.5" customHeight="1">
      <c r="A24" s="1187" t="s">
        <v>1993</v>
      </c>
      <c r="B24" s="1205">
        <f t="shared" si="4"/>
        <v>14</v>
      </c>
      <c r="C24" s="1186">
        <f t="shared" si="5"/>
        <v>14</v>
      </c>
      <c r="D24" s="1188">
        <v>7</v>
      </c>
      <c r="E24" s="1188"/>
      <c r="F24" s="1188">
        <v>5</v>
      </c>
      <c r="G24" s="1188">
        <v>2</v>
      </c>
      <c r="H24" s="1186">
        <f t="shared" si="3"/>
        <v>0</v>
      </c>
      <c r="I24" s="1188"/>
      <c r="J24" s="1188"/>
    </row>
    <row r="25" spans="1:10" ht="16.5" customHeight="1">
      <c r="A25" s="1187" t="s">
        <v>1994</v>
      </c>
      <c r="B25" s="1205">
        <f t="shared" si="4"/>
        <v>2</v>
      </c>
      <c r="C25" s="1186">
        <f t="shared" si="5"/>
        <v>2</v>
      </c>
      <c r="D25" s="1188">
        <v>1</v>
      </c>
      <c r="E25" s="1188"/>
      <c r="F25" s="1188">
        <v>1</v>
      </c>
      <c r="G25" s="1188"/>
      <c r="H25" s="1186">
        <f t="shared" si="3"/>
        <v>0</v>
      </c>
      <c r="I25" s="1188"/>
      <c r="J25" s="1188"/>
    </row>
    <row r="26" spans="1:10">
      <c r="A26" s="1190" t="s">
        <v>1995</v>
      </c>
      <c r="B26" s="1205">
        <f t="shared" si="4"/>
        <v>16</v>
      </c>
      <c r="C26" s="1186">
        <f t="shared" si="5"/>
        <v>16</v>
      </c>
      <c r="D26" s="1186">
        <f t="shared" ref="D26:J26" si="8">SUM(D27:D32)</f>
        <v>8</v>
      </c>
      <c r="E26" s="1186">
        <f t="shared" si="8"/>
        <v>0</v>
      </c>
      <c r="F26" s="1186">
        <f t="shared" si="8"/>
        <v>6</v>
      </c>
      <c r="G26" s="1186">
        <f t="shared" si="8"/>
        <v>2</v>
      </c>
      <c r="H26" s="1186">
        <f t="shared" si="3"/>
        <v>0</v>
      </c>
      <c r="I26" s="1186">
        <f t="shared" si="8"/>
        <v>0</v>
      </c>
      <c r="J26" s="1186">
        <f t="shared" si="8"/>
        <v>0</v>
      </c>
    </row>
    <row r="27" spans="1:10" ht="16.5" customHeight="1">
      <c r="A27" s="1187" t="s">
        <v>1996</v>
      </c>
      <c r="B27" s="1205">
        <f t="shared" si="4"/>
        <v>0</v>
      </c>
      <c r="C27" s="1186">
        <f t="shared" si="5"/>
        <v>0</v>
      </c>
      <c r="D27" s="1188">
        <v>0</v>
      </c>
      <c r="E27" s="1188"/>
      <c r="F27" s="1188"/>
      <c r="G27" s="1188"/>
      <c r="H27" s="1186">
        <f t="shared" si="3"/>
        <v>0</v>
      </c>
      <c r="I27" s="1188"/>
      <c r="J27" s="1188"/>
    </row>
    <row r="28" spans="1:10" ht="16.5" customHeight="1">
      <c r="A28" s="1187" t="s">
        <v>1997</v>
      </c>
      <c r="B28" s="1205">
        <f t="shared" si="4"/>
        <v>3</v>
      </c>
      <c r="C28" s="1186">
        <f t="shared" si="5"/>
        <v>3</v>
      </c>
      <c r="D28" s="1188">
        <v>1</v>
      </c>
      <c r="E28" s="1188"/>
      <c r="F28" s="1188">
        <v>2</v>
      </c>
      <c r="G28" s="1188">
        <v>0</v>
      </c>
      <c r="H28" s="1186">
        <f t="shared" si="3"/>
        <v>0</v>
      </c>
      <c r="I28" s="1188"/>
      <c r="J28" s="1188"/>
    </row>
    <row r="29" spans="1:10" ht="16.5" customHeight="1">
      <c r="A29" s="1187" t="s">
        <v>1998</v>
      </c>
      <c r="B29" s="1205">
        <f t="shared" si="4"/>
        <v>8</v>
      </c>
      <c r="C29" s="1186">
        <f t="shared" si="5"/>
        <v>8</v>
      </c>
      <c r="D29" s="1188">
        <v>4</v>
      </c>
      <c r="E29" s="1188"/>
      <c r="F29" s="1188">
        <v>2</v>
      </c>
      <c r="G29" s="1188">
        <v>2</v>
      </c>
      <c r="H29" s="1186">
        <f t="shared" si="3"/>
        <v>0</v>
      </c>
      <c r="I29" s="1188"/>
      <c r="J29" s="1188"/>
    </row>
    <row r="30" spans="1:10" ht="16.5" customHeight="1">
      <c r="A30" s="1187" t="s">
        <v>1999</v>
      </c>
      <c r="B30" s="1205">
        <f t="shared" si="4"/>
        <v>3</v>
      </c>
      <c r="C30" s="1186">
        <f t="shared" si="5"/>
        <v>3</v>
      </c>
      <c r="D30" s="1188">
        <v>2</v>
      </c>
      <c r="E30" s="1188"/>
      <c r="F30" s="1188">
        <v>1</v>
      </c>
      <c r="G30" s="1188"/>
      <c r="H30" s="1186">
        <f t="shared" si="3"/>
        <v>0</v>
      </c>
      <c r="I30" s="1188"/>
      <c r="J30" s="1188"/>
    </row>
    <row r="31" spans="1:10" ht="16.5" customHeight="1">
      <c r="A31" s="1187" t="s">
        <v>2000</v>
      </c>
      <c r="B31" s="1205">
        <f t="shared" si="4"/>
        <v>1</v>
      </c>
      <c r="C31" s="1186">
        <f t="shared" si="5"/>
        <v>1</v>
      </c>
      <c r="D31" s="1188">
        <v>1</v>
      </c>
      <c r="E31" s="1188"/>
      <c r="F31" s="1188">
        <v>0</v>
      </c>
      <c r="G31" s="1188"/>
      <c r="H31" s="1186">
        <f t="shared" si="3"/>
        <v>0</v>
      </c>
      <c r="I31" s="1188"/>
      <c r="J31" s="1188"/>
    </row>
    <row r="32" spans="1:10" ht="16.5" customHeight="1" thickBot="1">
      <c r="A32" s="1191" t="s">
        <v>2001</v>
      </c>
      <c r="B32" s="1192">
        <f t="shared" si="4"/>
        <v>1</v>
      </c>
      <c r="C32" s="1207">
        <f t="shared" si="5"/>
        <v>1</v>
      </c>
      <c r="D32" s="1193"/>
      <c r="E32" s="1193"/>
      <c r="F32" s="1193">
        <v>1</v>
      </c>
      <c r="G32" s="1193"/>
      <c r="H32" s="1207">
        <f t="shared" si="3"/>
        <v>0</v>
      </c>
      <c r="I32" s="1193"/>
      <c r="J32" s="1193"/>
    </row>
    <row r="33" spans="1:10">
      <c r="A33" s="585" t="s">
        <v>878</v>
      </c>
      <c r="B33" s="585" t="s">
        <v>1377</v>
      </c>
      <c r="C33" s="585"/>
      <c r="D33" s="585" t="s">
        <v>922</v>
      </c>
      <c r="E33" s="585"/>
      <c r="F33" s="585"/>
      <c r="G33" s="585" t="s">
        <v>1728</v>
      </c>
      <c r="H33" s="585"/>
      <c r="I33" s="2174" t="s">
        <v>2022</v>
      </c>
      <c r="J33" s="2403"/>
    </row>
    <row r="34" spans="1:10">
      <c r="A34" s="585"/>
      <c r="B34" s="585"/>
      <c r="C34" s="585"/>
      <c r="D34" s="585" t="s">
        <v>924</v>
      </c>
      <c r="E34" s="585"/>
      <c r="F34" s="585"/>
      <c r="G34" s="585"/>
      <c r="H34" s="585"/>
      <c r="I34" s="585"/>
      <c r="J34" s="585"/>
    </row>
    <row r="35" spans="1:10">
      <c r="A35" s="585"/>
      <c r="B35" s="585"/>
      <c r="C35" s="585"/>
      <c r="D35" s="585"/>
      <c r="E35" s="585"/>
      <c r="F35" s="585"/>
      <c r="G35" s="585"/>
      <c r="H35" s="585"/>
      <c r="I35" s="585"/>
      <c r="J35" s="585"/>
    </row>
    <row r="36" spans="1:10">
      <c r="A36" s="585" t="s">
        <v>2023</v>
      </c>
      <c r="B36" s="585"/>
      <c r="C36" s="585"/>
      <c r="D36" s="585"/>
      <c r="E36" s="585"/>
      <c r="F36" s="585"/>
      <c r="G36" s="585"/>
      <c r="H36" s="585"/>
      <c r="I36" s="585"/>
      <c r="J36" s="585"/>
    </row>
    <row r="37" spans="1:10">
      <c r="A37" s="585"/>
      <c r="B37" s="585"/>
      <c r="C37" s="585"/>
      <c r="D37" s="585"/>
      <c r="E37" s="585"/>
      <c r="F37" s="585"/>
      <c r="G37" s="585"/>
      <c r="H37" s="585"/>
      <c r="I37" s="585"/>
      <c r="J37" s="585"/>
    </row>
    <row r="38" spans="1:10">
      <c r="A38" s="585"/>
      <c r="B38" s="585"/>
      <c r="C38" s="585"/>
      <c r="D38" s="585"/>
      <c r="E38" s="585"/>
      <c r="F38" s="585"/>
      <c r="G38" s="585"/>
      <c r="H38" s="585"/>
      <c r="I38" s="585"/>
      <c r="J38" s="585"/>
    </row>
    <row r="39" spans="1:10">
      <c r="A39" s="585"/>
      <c r="B39" s="585"/>
      <c r="C39" s="585"/>
      <c r="D39" s="585"/>
      <c r="E39" s="585"/>
      <c r="F39" s="585"/>
      <c r="G39" s="585"/>
      <c r="H39" s="585"/>
      <c r="I39" s="585"/>
      <c r="J39" s="585"/>
    </row>
    <row r="40" spans="1:10">
      <c r="A40" s="585"/>
      <c r="B40" s="585"/>
      <c r="C40" s="585"/>
      <c r="D40" s="585"/>
      <c r="E40" s="585"/>
      <c r="F40" s="585"/>
      <c r="G40" s="585"/>
      <c r="H40" s="585"/>
      <c r="I40" s="585"/>
      <c r="J40" s="585"/>
    </row>
    <row r="41" spans="1:10">
      <c r="A41" s="585"/>
      <c r="B41" s="585"/>
      <c r="C41" s="585"/>
      <c r="D41" s="585"/>
      <c r="E41" s="585"/>
      <c r="F41" s="585"/>
      <c r="G41" s="585"/>
      <c r="H41" s="585"/>
      <c r="I41" s="585"/>
      <c r="J41" s="585"/>
    </row>
    <row r="42" spans="1:10">
      <c r="A42" s="585"/>
      <c r="B42" s="585"/>
      <c r="C42" s="585"/>
      <c r="D42" s="585"/>
      <c r="E42" s="585"/>
      <c r="F42" s="585"/>
      <c r="G42" s="585"/>
      <c r="H42" s="585"/>
      <c r="I42" s="585"/>
      <c r="J42" s="585"/>
    </row>
    <row r="43" spans="1:10">
      <c r="A43" s="585"/>
      <c r="B43" s="585"/>
      <c r="C43" s="585"/>
      <c r="D43" s="585"/>
      <c r="E43" s="585"/>
      <c r="F43" s="585"/>
      <c r="G43" s="585"/>
      <c r="H43" s="585"/>
      <c r="I43" s="585"/>
      <c r="J43" s="585"/>
    </row>
    <row r="44" spans="1:10">
      <c r="A44" s="585"/>
      <c r="B44" s="585"/>
      <c r="C44" s="585"/>
      <c r="D44" s="585"/>
      <c r="E44" s="585"/>
      <c r="F44" s="585"/>
      <c r="G44" s="585"/>
      <c r="H44" s="585"/>
      <c r="I44" s="585"/>
      <c r="J44" s="585"/>
    </row>
    <row r="45" spans="1:10">
      <c r="A45" s="585"/>
      <c r="B45" s="585"/>
      <c r="C45" s="585"/>
      <c r="D45" s="585"/>
      <c r="E45" s="585"/>
      <c r="F45" s="585"/>
      <c r="G45" s="585"/>
      <c r="H45" s="585"/>
      <c r="I45" s="585"/>
      <c r="J45" s="585"/>
    </row>
    <row r="46" spans="1:10">
      <c r="A46" s="585"/>
      <c r="B46" s="585"/>
      <c r="C46" s="585"/>
      <c r="D46" s="585"/>
      <c r="E46" s="585"/>
      <c r="F46" s="585"/>
      <c r="G46" s="585"/>
      <c r="H46" s="585"/>
      <c r="I46" s="585"/>
      <c r="J46" s="585"/>
    </row>
    <row r="47" spans="1:10">
      <c r="A47" s="585"/>
      <c r="B47" s="585"/>
      <c r="C47" s="585"/>
      <c r="D47" s="585"/>
      <c r="E47" s="585"/>
      <c r="F47" s="585"/>
      <c r="G47" s="585"/>
      <c r="H47" s="585"/>
      <c r="I47" s="585"/>
      <c r="J47" s="585"/>
    </row>
    <row r="48" spans="1:10">
      <c r="A48" s="585"/>
      <c r="B48" s="585"/>
      <c r="C48" s="585"/>
      <c r="D48" s="585"/>
      <c r="E48" s="585"/>
      <c r="F48" s="585"/>
      <c r="G48" s="585"/>
      <c r="H48" s="585"/>
      <c r="I48" s="585"/>
      <c r="J48" s="585"/>
    </row>
    <row r="49" spans="1:10">
      <c r="A49" s="585"/>
      <c r="B49" s="585"/>
      <c r="C49" s="585"/>
      <c r="D49" s="585"/>
      <c r="E49" s="585"/>
      <c r="F49" s="585"/>
      <c r="G49" s="585"/>
      <c r="H49" s="585"/>
      <c r="I49" s="585"/>
      <c r="J49" s="585"/>
    </row>
    <row r="50" spans="1:10">
      <c r="A50" s="585"/>
      <c r="B50" s="585"/>
      <c r="C50" s="585"/>
      <c r="D50" s="585"/>
      <c r="E50" s="585"/>
      <c r="F50" s="585"/>
      <c r="G50" s="585"/>
      <c r="H50" s="585"/>
      <c r="I50" s="585"/>
      <c r="J50" s="585"/>
    </row>
    <row r="51" spans="1:10">
      <c r="A51" s="585"/>
      <c r="B51" s="585"/>
      <c r="C51" s="585"/>
      <c r="D51" s="585"/>
      <c r="E51" s="585"/>
      <c r="F51" s="585"/>
      <c r="G51" s="585"/>
      <c r="H51" s="585"/>
      <c r="I51" s="585"/>
      <c r="J51" s="585"/>
    </row>
    <row r="52" spans="1:10">
      <c r="A52" s="585"/>
      <c r="B52" s="585"/>
      <c r="C52" s="585"/>
      <c r="D52" s="585"/>
      <c r="E52" s="585"/>
      <c r="F52" s="585"/>
      <c r="G52" s="585"/>
      <c r="H52" s="585"/>
      <c r="I52" s="585"/>
      <c r="J52" s="585"/>
    </row>
    <row r="53" spans="1:10">
      <c r="A53" s="585"/>
      <c r="B53" s="585"/>
      <c r="C53" s="585"/>
      <c r="D53" s="585"/>
      <c r="E53" s="585"/>
      <c r="F53" s="585"/>
      <c r="G53" s="585"/>
      <c r="H53" s="585"/>
      <c r="I53" s="585"/>
      <c r="J53" s="585"/>
    </row>
    <row r="54" spans="1:10">
      <c r="A54" s="585"/>
      <c r="B54" s="585"/>
      <c r="C54" s="585"/>
      <c r="D54" s="585"/>
      <c r="E54" s="585"/>
      <c r="F54" s="585"/>
      <c r="G54" s="585"/>
      <c r="H54" s="585"/>
      <c r="I54" s="585"/>
      <c r="J54" s="585"/>
    </row>
    <row r="55" spans="1:10">
      <c r="A55" s="585"/>
      <c r="B55" s="585"/>
      <c r="C55" s="585"/>
      <c r="D55" s="585"/>
      <c r="E55" s="585"/>
      <c r="F55" s="585"/>
      <c r="G55" s="585"/>
      <c r="H55" s="585"/>
      <c r="I55" s="585"/>
      <c r="J55" s="585"/>
    </row>
    <row r="56" spans="1:10">
      <c r="A56" s="585"/>
      <c r="B56" s="585"/>
      <c r="C56" s="585"/>
      <c r="D56" s="585"/>
      <c r="E56" s="585"/>
      <c r="F56" s="585"/>
      <c r="G56" s="585"/>
      <c r="H56" s="585"/>
      <c r="I56" s="585"/>
      <c r="J56" s="585"/>
    </row>
    <row r="57" spans="1:10">
      <c r="A57" s="585"/>
      <c r="B57" s="585"/>
      <c r="C57" s="585"/>
      <c r="D57" s="585"/>
      <c r="E57" s="585"/>
      <c r="F57" s="585"/>
      <c r="G57" s="585"/>
      <c r="H57" s="585"/>
      <c r="I57" s="585"/>
      <c r="J57" s="585"/>
    </row>
    <row r="58" spans="1:10">
      <c r="A58" s="585"/>
      <c r="B58" s="585"/>
      <c r="C58" s="585"/>
      <c r="D58" s="585"/>
      <c r="E58" s="585"/>
      <c r="F58" s="585"/>
      <c r="G58" s="585"/>
      <c r="H58" s="585"/>
      <c r="I58" s="585"/>
      <c r="J58" s="585"/>
    </row>
    <row r="59" spans="1:10">
      <c r="A59" s="585"/>
      <c r="B59" s="585"/>
      <c r="C59" s="585"/>
      <c r="D59" s="585"/>
      <c r="E59" s="585"/>
      <c r="F59" s="585"/>
      <c r="G59" s="585"/>
      <c r="H59" s="585"/>
      <c r="I59" s="585"/>
      <c r="J59" s="585"/>
    </row>
    <row r="60" spans="1:10">
      <c r="A60" s="585"/>
      <c r="B60" s="585"/>
      <c r="C60" s="585"/>
      <c r="D60" s="585"/>
      <c r="E60" s="585"/>
      <c r="F60" s="585"/>
      <c r="G60" s="585"/>
      <c r="H60" s="585"/>
      <c r="I60" s="585"/>
      <c r="J60" s="585"/>
    </row>
    <row r="61" spans="1:10">
      <c r="A61" s="585"/>
      <c r="B61" s="585"/>
      <c r="C61" s="585"/>
      <c r="D61" s="585"/>
      <c r="E61" s="585"/>
      <c r="F61" s="585"/>
      <c r="G61" s="585"/>
      <c r="H61" s="585"/>
      <c r="I61" s="585"/>
      <c r="J61" s="585"/>
    </row>
    <row r="62" spans="1:10">
      <c r="A62" s="585"/>
      <c r="B62" s="585"/>
      <c r="C62" s="585"/>
      <c r="D62" s="585"/>
      <c r="E62" s="585"/>
      <c r="F62" s="585"/>
      <c r="G62" s="585"/>
      <c r="H62" s="585"/>
      <c r="I62" s="585"/>
      <c r="J62" s="585"/>
    </row>
    <row r="63" spans="1:10">
      <c r="A63" s="585"/>
      <c r="B63" s="585"/>
      <c r="C63" s="585"/>
      <c r="D63" s="585"/>
      <c r="E63" s="585"/>
      <c r="F63" s="585"/>
      <c r="G63" s="585"/>
      <c r="H63" s="585"/>
      <c r="I63" s="585"/>
      <c r="J63" s="585"/>
    </row>
    <row r="64" spans="1:10">
      <c r="A64" s="585"/>
      <c r="B64" s="585"/>
      <c r="C64" s="585"/>
      <c r="D64" s="585"/>
      <c r="E64" s="585"/>
      <c r="F64" s="585"/>
      <c r="G64" s="585"/>
      <c r="H64" s="585"/>
      <c r="I64" s="585"/>
      <c r="J64" s="585"/>
    </row>
    <row r="65" spans="1:10">
      <c r="A65" s="585"/>
      <c r="B65" s="585"/>
      <c r="C65" s="585"/>
      <c r="D65" s="585"/>
      <c r="E65" s="585"/>
      <c r="F65" s="585"/>
      <c r="G65" s="585"/>
      <c r="H65" s="585"/>
      <c r="I65" s="585"/>
      <c r="J65" s="585"/>
    </row>
    <row r="66" spans="1:10">
      <c r="A66" s="585"/>
      <c r="B66" s="585"/>
      <c r="C66" s="585"/>
      <c r="D66" s="585"/>
      <c r="E66" s="585"/>
      <c r="F66" s="585"/>
      <c r="G66" s="585"/>
      <c r="H66" s="585"/>
      <c r="I66" s="585"/>
      <c r="J66" s="585"/>
    </row>
    <row r="67" spans="1:10">
      <c r="A67" s="585"/>
      <c r="B67" s="585"/>
      <c r="C67" s="585"/>
      <c r="D67" s="585"/>
      <c r="E67" s="585"/>
      <c r="F67" s="585"/>
      <c r="G67" s="585"/>
      <c r="H67" s="585"/>
      <c r="I67" s="585"/>
      <c r="J67" s="585"/>
    </row>
    <row r="68" spans="1:10">
      <c r="A68" s="585"/>
      <c r="B68" s="585"/>
      <c r="C68" s="585"/>
      <c r="D68" s="585"/>
      <c r="E68" s="585"/>
      <c r="F68" s="585"/>
      <c r="G68" s="585"/>
      <c r="H68" s="585"/>
      <c r="I68" s="585"/>
      <c r="J68" s="585"/>
    </row>
    <row r="69" spans="1:10">
      <c r="A69" s="585"/>
      <c r="B69" s="585"/>
      <c r="C69" s="585"/>
      <c r="D69" s="585"/>
      <c r="E69" s="585"/>
      <c r="F69" s="585"/>
      <c r="G69" s="585"/>
      <c r="H69" s="585"/>
      <c r="I69" s="585"/>
      <c r="J69" s="585"/>
    </row>
    <row r="70" spans="1:10">
      <c r="A70" s="585"/>
      <c r="B70" s="585"/>
      <c r="C70" s="585"/>
      <c r="D70" s="585"/>
      <c r="E70" s="585"/>
      <c r="F70" s="585"/>
      <c r="G70" s="585"/>
      <c r="H70" s="585"/>
      <c r="I70" s="585"/>
      <c r="J70" s="585"/>
    </row>
    <row r="71" spans="1:10">
      <c r="A71" s="585"/>
      <c r="B71" s="585"/>
      <c r="C71" s="585"/>
      <c r="D71" s="585"/>
      <c r="E71" s="585"/>
      <c r="F71" s="585"/>
      <c r="G71" s="585"/>
      <c r="H71" s="585"/>
      <c r="I71" s="585"/>
      <c r="J71" s="585"/>
    </row>
    <row r="72" spans="1:10">
      <c r="A72" s="585"/>
      <c r="B72" s="585"/>
      <c r="C72" s="585"/>
      <c r="D72" s="585"/>
      <c r="E72" s="585"/>
      <c r="F72" s="585"/>
      <c r="G72" s="585"/>
      <c r="H72" s="585"/>
      <c r="I72" s="585"/>
      <c r="J72" s="585"/>
    </row>
    <row r="73" spans="1:10">
      <c r="A73" s="585"/>
      <c r="B73" s="585"/>
      <c r="C73" s="585"/>
      <c r="D73" s="585"/>
      <c r="E73" s="585"/>
      <c r="F73" s="585"/>
      <c r="G73" s="585"/>
      <c r="H73" s="585"/>
      <c r="I73" s="585"/>
      <c r="J73" s="585"/>
    </row>
    <row r="74" spans="1:10">
      <c r="A74" s="585"/>
      <c r="B74" s="585"/>
      <c r="C74" s="585"/>
      <c r="D74" s="585"/>
      <c r="E74" s="585"/>
      <c r="F74" s="585"/>
      <c r="G74" s="585"/>
      <c r="H74" s="585"/>
      <c r="I74" s="585"/>
      <c r="J74" s="585"/>
    </row>
    <row r="75" spans="1:10">
      <c r="A75" s="585"/>
      <c r="B75" s="585"/>
      <c r="C75" s="585"/>
      <c r="D75" s="585"/>
      <c r="E75" s="585"/>
      <c r="F75" s="585"/>
      <c r="G75" s="585"/>
      <c r="H75" s="585"/>
      <c r="I75" s="585"/>
      <c r="J75" s="585"/>
    </row>
    <row r="76" spans="1:10">
      <c r="A76" s="585"/>
      <c r="B76" s="585"/>
      <c r="C76" s="585"/>
      <c r="D76" s="585"/>
      <c r="E76" s="585"/>
      <c r="F76" s="585"/>
      <c r="G76" s="585"/>
      <c r="H76" s="585"/>
      <c r="I76" s="585"/>
      <c r="J76" s="585"/>
    </row>
    <row r="77" spans="1:10">
      <c r="A77" s="585"/>
      <c r="B77" s="585"/>
      <c r="C77" s="585"/>
      <c r="D77" s="585"/>
      <c r="E77" s="585"/>
      <c r="F77" s="585"/>
      <c r="G77" s="585"/>
      <c r="H77" s="585"/>
      <c r="I77" s="585"/>
      <c r="J77" s="585"/>
    </row>
    <row r="78" spans="1:10">
      <c r="A78" s="585"/>
      <c r="B78" s="585"/>
      <c r="C78" s="585"/>
      <c r="D78" s="585"/>
      <c r="E78" s="585"/>
      <c r="F78" s="585"/>
      <c r="G78" s="585"/>
      <c r="H78" s="585"/>
      <c r="I78" s="585"/>
      <c r="J78" s="585"/>
    </row>
    <row r="79" spans="1:10">
      <c r="A79" s="585"/>
      <c r="B79" s="585"/>
      <c r="C79" s="585"/>
      <c r="D79" s="585"/>
      <c r="E79" s="585"/>
      <c r="F79" s="585"/>
      <c r="G79" s="585"/>
      <c r="H79" s="585"/>
      <c r="I79" s="585"/>
      <c r="J79" s="585"/>
    </row>
    <row r="80" spans="1:10">
      <c r="A80" s="585"/>
      <c r="B80" s="585"/>
      <c r="C80" s="585"/>
      <c r="D80" s="585"/>
      <c r="E80" s="585"/>
      <c r="F80" s="585"/>
      <c r="G80" s="585"/>
      <c r="H80" s="585"/>
      <c r="I80" s="585"/>
      <c r="J80" s="585"/>
    </row>
    <row r="81" spans="1:10">
      <c r="A81" s="585"/>
      <c r="B81" s="585"/>
      <c r="C81" s="585"/>
      <c r="D81" s="585"/>
      <c r="E81" s="585"/>
      <c r="F81" s="585"/>
      <c r="G81" s="585"/>
      <c r="H81" s="585"/>
      <c r="I81" s="585"/>
      <c r="J81" s="585"/>
    </row>
    <row r="82" spans="1:10">
      <c r="A82" s="585"/>
      <c r="B82" s="585"/>
      <c r="C82" s="585"/>
      <c r="D82" s="585"/>
      <c r="E82" s="585"/>
      <c r="F82" s="585"/>
      <c r="G82" s="585"/>
      <c r="H82" s="585"/>
      <c r="I82" s="585"/>
      <c r="J82" s="585"/>
    </row>
    <row r="83" spans="1:10">
      <c r="A83" s="585"/>
      <c r="B83" s="585"/>
      <c r="C83" s="585"/>
      <c r="D83" s="585"/>
      <c r="E83" s="585"/>
      <c r="F83" s="585"/>
      <c r="G83" s="585"/>
      <c r="H83" s="585"/>
      <c r="I83" s="585"/>
      <c r="J83" s="585"/>
    </row>
    <row r="84" spans="1:10">
      <c r="A84" s="585"/>
      <c r="B84" s="585"/>
      <c r="C84" s="585"/>
      <c r="D84" s="585"/>
      <c r="E84" s="585"/>
      <c r="F84" s="585"/>
      <c r="G84" s="585"/>
      <c r="H84" s="585"/>
      <c r="I84" s="585"/>
      <c r="J84" s="585"/>
    </row>
    <row r="85" spans="1:10">
      <c r="A85" s="585"/>
      <c r="B85" s="585"/>
      <c r="C85" s="585"/>
      <c r="D85" s="585"/>
      <c r="E85" s="585"/>
      <c r="F85" s="585"/>
      <c r="G85" s="585"/>
      <c r="H85" s="585"/>
      <c r="I85" s="585"/>
      <c r="J85" s="585"/>
    </row>
    <row r="86" spans="1:10">
      <c r="A86" s="585"/>
      <c r="B86" s="585"/>
      <c r="C86" s="585"/>
      <c r="D86" s="585"/>
      <c r="E86" s="585"/>
      <c r="F86" s="585"/>
      <c r="G86" s="585"/>
      <c r="H86" s="585"/>
      <c r="I86" s="585"/>
      <c r="J86" s="585"/>
    </row>
    <row r="87" spans="1:10">
      <c r="A87" s="585"/>
      <c r="B87" s="585"/>
      <c r="C87" s="585"/>
      <c r="D87" s="585"/>
      <c r="E87" s="585"/>
      <c r="F87" s="585"/>
      <c r="G87" s="585"/>
      <c r="H87" s="585"/>
      <c r="I87" s="585"/>
      <c r="J87" s="585"/>
    </row>
    <row r="88" spans="1:10">
      <c r="A88" s="585"/>
      <c r="B88" s="585"/>
      <c r="C88" s="585"/>
      <c r="D88" s="585"/>
      <c r="E88" s="585"/>
      <c r="F88" s="585"/>
      <c r="G88" s="585"/>
      <c r="H88" s="585"/>
      <c r="I88" s="585"/>
      <c r="J88" s="585"/>
    </row>
    <row r="89" spans="1:10">
      <c r="A89" s="585"/>
      <c r="B89" s="585"/>
      <c r="C89" s="585"/>
      <c r="D89" s="585"/>
      <c r="E89" s="585"/>
      <c r="F89" s="585"/>
      <c r="G89" s="585"/>
      <c r="H89" s="585"/>
      <c r="I89" s="585"/>
      <c r="J89" s="585"/>
    </row>
    <row r="90" spans="1:10">
      <c r="A90" s="585"/>
      <c r="B90" s="585"/>
      <c r="C90" s="585"/>
      <c r="D90" s="585"/>
      <c r="E90" s="585"/>
      <c r="F90" s="585"/>
      <c r="G90" s="585"/>
      <c r="H90" s="585"/>
      <c r="I90" s="585"/>
      <c r="J90" s="585"/>
    </row>
    <row r="91" spans="1:10">
      <c r="A91" s="585"/>
      <c r="B91" s="585"/>
      <c r="C91" s="585"/>
      <c r="D91" s="585"/>
      <c r="E91" s="585"/>
      <c r="F91" s="585"/>
      <c r="G91" s="585"/>
      <c r="H91" s="585"/>
      <c r="I91" s="585"/>
      <c r="J91" s="585"/>
    </row>
    <row r="92" spans="1:10">
      <c r="A92" s="585"/>
      <c r="B92" s="585"/>
      <c r="C92" s="585"/>
      <c r="D92" s="585"/>
      <c r="E92" s="585"/>
      <c r="F92" s="585"/>
      <c r="G92" s="585"/>
      <c r="H92" s="585"/>
      <c r="I92" s="585"/>
      <c r="J92" s="585"/>
    </row>
    <row r="93" spans="1:10">
      <c r="A93" s="585"/>
      <c r="B93" s="585"/>
      <c r="C93" s="585"/>
      <c r="D93" s="585"/>
      <c r="E93" s="585"/>
      <c r="F93" s="585"/>
      <c r="G93" s="585"/>
      <c r="H93" s="585"/>
      <c r="I93" s="585"/>
      <c r="J93" s="585"/>
    </row>
    <row r="94" spans="1:10">
      <c r="A94" s="585"/>
      <c r="B94" s="585"/>
      <c r="C94" s="585"/>
      <c r="D94" s="585"/>
      <c r="E94" s="585"/>
      <c r="F94" s="585"/>
      <c r="G94" s="585"/>
      <c r="H94" s="585"/>
      <c r="I94" s="585"/>
      <c r="J94" s="585"/>
    </row>
    <row r="95" spans="1:10">
      <c r="A95" s="585"/>
      <c r="B95" s="585"/>
      <c r="C95" s="585"/>
      <c r="D95" s="585"/>
      <c r="E95" s="585"/>
      <c r="F95" s="585"/>
      <c r="G95" s="585"/>
      <c r="H95" s="585"/>
      <c r="I95" s="585"/>
      <c r="J95" s="585"/>
    </row>
    <row r="96" spans="1:10">
      <c r="A96" s="585"/>
      <c r="B96" s="585"/>
      <c r="C96" s="585"/>
      <c r="D96" s="585"/>
      <c r="E96" s="585"/>
      <c r="F96" s="585"/>
      <c r="G96" s="585"/>
      <c r="H96" s="585"/>
      <c r="I96" s="585"/>
      <c r="J96" s="585"/>
    </row>
    <row r="97" spans="1:10">
      <c r="A97" s="585"/>
      <c r="B97" s="585"/>
      <c r="C97" s="585"/>
      <c r="D97" s="585"/>
      <c r="E97" s="585"/>
      <c r="F97" s="585"/>
      <c r="G97" s="585"/>
      <c r="H97" s="585"/>
      <c r="I97" s="585"/>
      <c r="J97" s="585"/>
    </row>
    <row r="98" spans="1:10">
      <c r="A98" s="585"/>
      <c r="B98" s="585"/>
      <c r="C98" s="585"/>
      <c r="D98" s="585"/>
      <c r="E98" s="585"/>
      <c r="F98" s="585"/>
      <c r="G98" s="585"/>
      <c r="H98" s="585"/>
      <c r="I98" s="585"/>
      <c r="J98" s="585"/>
    </row>
    <row r="99" spans="1:10">
      <c r="A99" s="585"/>
      <c r="B99" s="585"/>
      <c r="C99" s="585"/>
      <c r="D99" s="585"/>
      <c r="E99" s="585"/>
      <c r="F99" s="585"/>
      <c r="G99" s="585"/>
      <c r="H99" s="585"/>
      <c r="I99" s="585"/>
      <c r="J99" s="585"/>
    </row>
    <row r="100" spans="1:10">
      <c r="A100" s="585"/>
      <c r="B100" s="585"/>
      <c r="C100" s="585"/>
      <c r="D100" s="585"/>
      <c r="E100" s="585"/>
      <c r="F100" s="585"/>
      <c r="G100" s="585"/>
      <c r="H100" s="585"/>
      <c r="I100" s="585"/>
      <c r="J100" s="585"/>
    </row>
    <row r="101" spans="1:10">
      <c r="A101" s="585"/>
      <c r="B101" s="585"/>
      <c r="C101" s="585"/>
      <c r="D101" s="585"/>
      <c r="E101" s="585"/>
      <c r="F101" s="585"/>
      <c r="G101" s="585"/>
      <c r="H101" s="585"/>
      <c r="I101" s="585"/>
      <c r="J101" s="585"/>
    </row>
    <row r="102" spans="1:10">
      <c r="A102" s="585"/>
      <c r="B102" s="585"/>
      <c r="C102" s="585"/>
      <c r="D102" s="585"/>
      <c r="E102" s="585"/>
      <c r="F102" s="585"/>
      <c r="G102" s="585"/>
      <c r="H102" s="585"/>
      <c r="I102" s="585"/>
      <c r="J102" s="585"/>
    </row>
    <row r="103" spans="1:10">
      <c r="A103" s="585"/>
      <c r="B103" s="585"/>
      <c r="C103" s="585"/>
      <c r="D103" s="585"/>
      <c r="E103" s="585"/>
      <c r="F103" s="585"/>
      <c r="G103" s="585"/>
      <c r="H103" s="585"/>
      <c r="I103" s="585"/>
      <c r="J103" s="585"/>
    </row>
    <row r="104" spans="1:10">
      <c r="A104" s="585"/>
      <c r="B104" s="585"/>
      <c r="C104" s="585"/>
      <c r="D104" s="585"/>
      <c r="E104" s="585"/>
      <c r="F104" s="585"/>
      <c r="G104" s="585"/>
      <c r="H104" s="585"/>
      <c r="I104" s="585"/>
      <c r="J104" s="585"/>
    </row>
    <row r="105" spans="1:10">
      <c r="A105" s="585"/>
      <c r="B105" s="585"/>
      <c r="C105" s="585"/>
      <c r="D105" s="585"/>
      <c r="E105" s="585"/>
      <c r="F105" s="585"/>
      <c r="G105" s="585"/>
      <c r="H105" s="585"/>
      <c r="I105" s="585"/>
      <c r="J105" s="585"/>
    </row>
    <row r="106" spans="1:10">
      <c r="A106" s="585"/>
      <c r="B106" s="585"/>
      <c r="C106" s="585"/>
      <c r="D106" s="585"/>
      <c r="E106" s="585"/>
      <c r="F106" s="585"/>
      <c r="G106" s="585"/>
      <c r="H106" s="585"/>
      <c r="I106" s="585"/>
      <c r="J106" s="585"/>
    </row>
    <row r="107" spans="1:10">
      <c r="A107" s="585"/>
      <c r="B107" s="585"/>
      <c r="C107" s="585"/>
      <c r="D107" s="585"/>
      <c r="E107" s="585"/>
      <c r="F107" s="585"/>
      <c r="G107" s="585"/>
      <c r="H107" s="585"/>
      <c r="I107" s="585"/>
      <c r="J107" s="585"/>
    </row>
    <row r="108" spans="1:10">
      <c r="A108" s="585"/>
      <c r="B108" s="585"/>
      <c r="C108" s="585"/>
      <c r="D108" s="585"/>
      <c r="E108" s="585"/>
      <c r="F108" s="585"/>
      <c r="G108" s="585"/>
      <c r="H108" s="585"/>
      <c r="I108" s="585"/>
      <c r="J108" s="585"/>
    </row>
    <row r="109" spans="1:10">
      <c r="A109" s="585"/>
      <c r="B109" s="585"/>
      <c r="C109" s="585"/>
      <c r="D109" s="585"/>
      <c r="E109" s="585"/>
      <c r="F109" s="585"/>
      <c r="G109" s="585"/>
      <c r="H109" s="585"/>
      <c r="I109" s="585"/>
      <c r="J109" s="585"/>
    </row>
    <row r="110" spans="1:10">
      <c r="A110" s="585"/>
      <c r="B110" s="585"/>
      <c r="C110" s="585"/>
      <c r="D110" s="585"/>
      <c r="E110" s="585"/>
      <c r="F110" s="585"/>
      <c r="G110" s="585"/>
      <c r="H110" s="585"/>
      <c r="I110" s="585"/>
      <c r="J110" s="585"/>
    </row>
    <row r="111" spans="1:10">
      <c r="A111" s="585"/>
      <c r="B111" s="585"/>
      <c r="C111" s="585"/>
      <c r="D111" s="585"/>
      <c r="E111" s="585"/>
      <c r="F111" s="585"/>
      <c r="G111" s="585"/>
      <c r="H111" s="585"/>
      <c r="I111" s="585"/>
      <c r="J111" s="585"/>
    </row>
    <row r="112" spans="1:10">
      <c r="A112" s="585"/>
      <c r="B112" s="585"/>
      <c r="C112" s="585"/>
      <c r="D112" s="585"/>
      <c r="E112" s="585"/>
      <c r="F112" s="585"/>
      <c r="G112" s="585"/>
      <c r="H112" s="585"/>
      <c r="I112" s="585"/>
      <c r="J112" s="585"/>
    </row>
    <row r="113" spans="1:10">
      <c r="A113" s="585"/>
      <c r="B113" s="585"/>
      <c r="C113" s="585"/>
      <c r="D113" s="585"/>
      <c r="E113" s="585"/>
      <c r="F113" s="585"/>
      <c r="G113" s="585"/>
      <c r="H113" s="585"/>
      <c r="I113" s="585"/>
      <c r="J113" s="585"/>
    </row>
    <row r="114" spans="1:10">
      <c r="A114" s="585"/>
      <c r="B114" s="585"/>
      <c r="C114" s="585"/>
      <c r="D114" s="585"/>
      <c r="E114" s="585"/>
      <c r="F114" s="585"/>
      <c r="G114" s="585"/>
      <c r="H114" s="585"/>
      <c r="I114" s="585"/>
      <c r="J114" s="585"/>
    </row>
    <row r="115" spans="1:10">
      <c r="A115" s="585"/>
      <c r="B115" s="585"/>
      <c r="C115" s="585"/>
      <c r="D115" s="585"/>
      <c r="E115" s="585"/>
      <c r="F115" s="585"/>
      <c r="G115" s="585"/>
      <c r="H115" s="585"/>
      <c r="I115" s="585"/>
      <c r="J115" s="585"/>
    </row>
    <row r="116" spans="1:10">
      <c r="A116" s="585"/>
      <c r="B116" s="585"/>
      <c r="C116" s="585"/>
      <c r="D116" s="585"/>
      <c r="E116" s="585"/>
      <c r="F116" s="585"/>
      <c r="G116" s="585"/>
      <c r="H116" s="585"/>
      <c r="I116" s="585"/>
      <c r="J116" s="585"/>
    </row>
    <row r="117" spans="1:10">
      <c r="A117" s="585"/>
      <c r="B117" s="585"/>
      <c r="C117" s="585"/>
      <c r="D117" s="585"/>
      <c r="E117" s="585"/>
      <c r="F117" s="585"/>
      <c r="G117" s="585"/>
      <c r="H117" s="585"/>
      <c r="I117" s="585"/>
      <c r="J117" s="585"/>
    </row>
    <row r="118" spans="1:10">
      <c r="A118" s="585"/>
      <c r="B118" s="585"/>
      <c r="C118" s="585"/>
      <c r="D118" s="585"/>
      <c r="E118" s="585"/>
      <c r="F118" s="585"/>
      <c r="G118" s="585"/>
      <c r="H118" s="585"/>
      <c r="I118" s="585"/>
      <c r="J118" s="585"/>
    </row>
    <row r="119" spans="1:10">
      <c r="A119" s="585"/>
      <c r="B119" s="585"/>
      <c r="C119" s="585"/>
      <c r="D119" s="585"/>
      <c r="E119" s="585"/>
      <c r="F119" s="585"/>
      <c r="G119" s="585"/>
      <c r="H119" s="585"/>
      <c r="I119" s="585"/>
      <c r="J119" s="585"/>
    </row>
    <row r="120" spans="1:10">
      <c r="A120" s="585"/>
      <c r="B120" s="585"/>
      <c r="C120" s="585"/>
      <c r="D120" s="585"/>
      <c r="E120" s="585"/>
      <c r="F120" s="585"/>
      <c r="G120" s="585"/>
      <c r="H120" s="585"/>
      <c r="I120" s="585"/>
      <c r="J120" s="585"/>
    </row>
    <row r="121" spans="1:10">
      <c r="A121" s="585"/>
      <c r="B121" s="585"/>
      <c r="C121" s="585"/>
      <c r="D121" s="585"/>
      <c r="E121" s="585"/>
      <c r="F121" s="585"/>
      <c r="G121" s="585"/>
      <c r="H121" s="585"/>
      <c r="I121" s="585"/>
      <c r="J121" s="585"/>
    </row>
    <row r="122" spans="1:10">
      <c r="A122" s="585"/>
      <c r="B122" s="585"/>
      <c r="C122" s="585"/>
      <c r="D122" s="585"/>
      <c r="E122" s="585"/>
      <c r="F122" s="585"/>
      <c r="G122" s="585"/>
      <c r="H122" s="585"/>
      <c r="I122" s="585"/>
      <c r="J122" s="585"/>
    </row>
    <row r="123" spans="1:10">
      <c r="A123" s="585"/>
      <c r="B123" s="585"/>
      <c r="C123" s="585"/>
      <c r="D123" s="585"/>
      <c r="E123" s="585"/>
      <c r="F123" s="585"/>
      <c r="G123" s="585"/>
      <c r="H123" s="585"/>
      <c r="I123" s="585"/>
      <c r="J123" s="585"/>
    </row>
    <row r="124" spans="1:10">
      <c r="A124" s="585"/>
      <c r="B124" s="585"/>
      <c r="C124" s="585"/>
      <c r="D124" s="585"/>
      <c r="E124" s="585"/>
      <c r="F124" s="585"/>
      <c r="G124" s="585"/>
      <c r="H124" s="585"/>
      <c r="I124" s="585"/>
      <c r="J124" s="585"/>
    </row>
    <row r="125" spans="1:10">
      <c r="A125" s="585"/>
      <c r="B125" s="585"/>
      <c r="C125" s="585"/>
      <c r="D125" s="585"/>
      <c r="E125" s="585"/>
      <c r="F125" s="585"/>
      <c r="G125" s="585"/>
      <c r="H125" s="585"/>
      <c r="I125" s="585"/>
      <c r="J125" s="585"/>
    </row>
    <row r="126" spans="1:10">
      <c r="A126" s="585"/>
      <c r="B126" s="585"/>
      <c r="C126" s="585"/>
      <c r="D126" s="585"/>
      <c r="E126" s="585"/>
      <c r="F126" s="585"/>
      <c r="G126" s="585"/>
      <c r="H126" s="585"/>
      <c r="I126" s="585"/>
      <c r="J126" s="585"/>
    </row>
    <row r="127" spans="1:10">
      <c r="A127" s="585"/>
      <c r="B127" s="585"/>
      <c r="C127" s="585"/>
      <c r="D127" s="585"/>
      <c r="E127" s="585"/>
      <c r="F127" s="585"/>
      <c r="G127" s="585"/>
      <c r="H127" s="585"/>
      <c r="I127" s="585"/>
      <c r="J127" s="585"/>
    </row>
    <row r="128" spans="1:10">
      <c r="A128" s="585"/>
      <c r="B128" s="585"/>
      <c r="C128" s="585"/>
      <c r="D128" s="585"/>
      <c r="E128" s="585"/>
      <c r="F128" s="585"/>
      <c r="G128" s="585"/>
      <c r="H128" s="585"/>
      <c r="I128" s="585"/>
      <c r="J128" s="585"/>
    </row>
    <row r="129" spans="1:10">
      <c r="A129" s="585"/>
      <c r="B129" s="585"/>
      <c r="C129" s="585"/>
      <c r="D129" s="585"/>
      <c r="E129" s="585"/>
      <c r="F129" s="585"/>
      <c r="G129" s="585"/>
      <c r="H129" s="585"/>
      <c r="I129" s="585"/>
      <c r="J129" s="585"/>
    </row>
    <row r="130" spans="1:10">
      <c r="A130" s="585"/>
      <c r="B130" s="585"/>
      <c r="C130" s="585"/>
      <c r="D130" s="585"/>
      <c r="E130" s="585"/>
      <c r="F130" s="585"/>
      <c r="G130" s="585"/>
      <c r="H130" s="585"/>
      <c r="I130" s="585"/>
      <c r="J130" s="585"/>
    </row>
    <row r="131" spans="1:10">
      <c r="A131" s="585"/>
      <c r="B131" s="585"/>
      <c r="C131" s="585"/>
      <c r="D131" s="585"/>
      <c r="E131" s="585"/>
      <c r="F131" s="585"/>
      <c r="G131" s="585"/>
      <c r="H131" s="585"/>
      <c r="I131" s="585"/>
      <c r="J131" s="585"/>
    </row>
    <row r="132" spans="1:10">
      <c r="A132" s="585"/>
      <c r="B132" s="585"/>
      <c r="C132" s="585"/>
      <c r="D132" s="585"/>
      <c r="E132" s="585"/>
      <c r="F132" s="585"/>
      <c r="G132" s="585"/>
      <c r="H132" s="585"/>
      <c r="I132" s="585"/>
      <c r="J132" s="585"/>
    </row>
    <row r="133" spans="1:10">
      <c r="A133" s="585"/>
      <c r="B133" s="585"/>
      <c r="C133" s="585"/>
      <c r="D133" s="585"/>
      <c r="E133" s="585"/>
      <c r="F133" s="585"/>
      <c r="G133" s="585"/>
      <c r="H133" s="585"/>
      <c r="I133" s="585"/>
      <c r="J133" s="585"/>
    </row>
    <row r="134" spans="1:10">
      <c r="A134" s="585"/>
      <c r="B134" s="585"/>
      <c r="C134" s="585"/>
      <c r="D134" s="585"/>
      <c r="E134" s="585"/>
      <c r="F134" s="585"/>
      <c r="G134" s="585"/>
      <c r="H134" s="585"/>
      <c r="I134" s="585"/>
      <c r="J134" s="585"/>
    </row>
    <row r="135" spans="1:10">
      <c r="A135" s="585"/>
      <c r="B135" s="585"/>
      <c r="C135" s="585"/>
      <c r="D135" s="585"/>
      <c r="E135" s="585"/>
      <c r="F135" s="585"/>
      <c r="G135" s="585"/>
      <c r="H135" s="585"/>
      <c r="I135" s="585"/>
      <c r="J135" s="585"/>
    </row>
    <row r="136" spans="1:10">
      <c r="A136" s="585"/>
      <c r="B136" s="585"/>
      <c r="C136" s="585"/>
      <c r="D136" s="585"/>
      <c r="E136" s="585"/>
      <c r="F136" s="585"/>
      <c r="G136" s="585"/>
      <c r="H136" s="585"/>
      <c r="I136" s="585"/>
      <c r="J136" s="585"/>
    </row>
    <row r="137" spans="1:10">
      <c r="A137" s="585"/>
      <c r="B137" s="585"/>
      <c r="C137" s="585"/>
      <c r="D137" s="585"/>
      <c r="E137" s="585"/>
      <c r="F137" s="585"/>
      <c r="G137" s="585"/>
      <c r="H137" s="585"/>
      <c r="I137" s="585"/>
      <c r="J137" s="585"/>
    </row>
    <row r="138" spans="1:10">
      <c r="A138" s="585"/>
      <c r="B138" s="585"/>
      <c r="C138" s="585"/>
      <c r="D138" s="585"/>
      <c r="E138" s="585"/>
      <c r="F138" s="585"/>
      <c r="G138" s="585"/>
      <c r="H138" s="585"/>
      <c r="I138" s="585"/>
      <c r="J138" s="585"/>
    </row>
    <row r="139" spans="1:10">
      <c r="A139" s="585"/>
      <c r="B139" s="585"/>
      <c r="C139" s="585"/>
      <c r="D139" s="585"/>
      <c r="E139" s="585"/>
      <c r="F139" s="585"/>
      <c r="G139" s="585"/>
      <c r="H139" s="585"/>
      <c r="I139" s="585"/>
      <c r="J139" s="585"/>
    </row>
    <row r="140" spans="1:10">
      <c r="A140" s="585"/>
      <c r="B140" s="585"/>
      <c r="C140" s="585"/>
      <c r="D140" s="585"/>
      <c r="E140" s="585"/>
      <c r="F140" s="585"/>
      <c r="G140" s="585"/>
      <c r="H140" s="585"/>
      <c r="I140" s="585"/>
      <c r="J140" s="585"/>
    </row>
    <row r="141" spans="1:10">
      <c r="A141" s="585"/>
      <c r="B141" s="585"/>
      <c r="C141" s="585"/>
      <c r="D141" s="585"/>
      <c r="E141" s="585"/>
      <c r="F141" s="585"/>
      <c r="G141" s="585"/>
      <c r="H141" s="585"/>
      <c r="I141" s="585"/>
      <c r="J141" s="585"/>
    </row>
    <row r="142" spans="1:10">
      <c r="A142" s="585"/>
      <c r="B142" s="585"/>
      <c r="C142" s="585"/>
      <c r="D142" s="585"/>
      <c r="E142" s="585"/>
      <c r="F142" s="585"/>
      <c r="G142" s="585"/>
      <c r="H142" s="585"/>
      <c r="I142" s="585"/>
      <c r="J142" s="585"/>
    </row>
    <row r="143" spans="1:10">
      <c r="A143" s="585"/>
      <c r="B143" s="585"/>
      <c r="C143" s="585"/>
      <c r="D143" s="585"/>
      <c r="E143" s="585"/>
      <c r="F143" s="585"/>
      <c r="G143" s="585"/>
      <c r="H143" s="585"/>
      <c r="I143" s="585"/>
      <c r="J143" s="585"/>
    </row>
    <row r="144" spans="1:10">
      <c r="A144" s="585"/>
      <c r="B144" s="585"/>
      <c r="C144" s="585"/>
      <c r="D144" s="585"/>
      <c r="E144" s="585"/>
      <c r="F144" s="585"/>
      <c r="G144" s="585"/>
      <c r="H144" s="585"/>
      <c r="I144" s="585"/>
      <c r="J144" s="585"/>
    </row>
    <row r="145" spans="1:10">
      <c r="A145" s="585"/>
      <c r="B145" s="585"/>
      <c r="C145" s="585"/>
      <c r="D145" s="585"/>
      <c r="E145" s="585"/>
      <c r="F145" s="585"/>
      <c r="G145" s="585"/>
      <c r="H145" s="585"/>
      <c r="I145" s="585"/>
      <c r="J145" s="585"/>
    </row>
    <row r="146" spans="1:10">
      <c r="A146" s="585"/>
      <c r="B146" s="585"/>
      <c r="C146" s="585"/>
      <c r="D146" s="585"/>
      <c r="E146" s="585"/>
      <c r="F146" s="585"/>
      <c r="G146" s="585"/>
      <c r="H146" s="585"/>
      <c r="I146" s="585"/>
      <c r="J146" s="585"/>
    </row>
    <row r="147" spans="1:10">
      <c r="A147" s="585"/>
      <c r="B147" s="585"/>
      <c r="C147" s="585"/>
      <c r="D147" s="585"/>
      <c r="E147" s="585"/>
      <c r="F147" s="585"/>
      <c r="G147" s="585"/>
      <c r="H147" s="585"/>
      <c r="I147" s="585"/>
      <c r="J147" s="585"/>
    </row>
    <row r="148" spans="1:10">
      <c r="A148" s="585"/>
      <c r="B148" s="585"/>
      <c r="C148" s="585"/>
      <c r="D148" s="585"/>
      <c r="E148" s="585"/>
      <c r="F148" s="585"/>
      <c r="G148" s="585"/>
      <c r="H148" s="585"/>
      <c r="I148" s="585"/>
      <c r="J148" s="585"/>
    </row>
    <row r="149" spans="1:10">
      <c r="A149" s="585"/>
      <c r="B149" s="585"/>
      <c r="C149" s="585"/>
      <c r="D149" s="585"/>
      <c r="E149" s="585"/>
      <c r="F149" s="585"/>
      <c r="G149" s="585"/>
      <c r="H149" s="585"/>
      <c r="I149" s="585"/>
      <c r="J149" s="585"/>
    </row>
    <row r="150" spans="1:10">
      <c r="A150" s="585"/>
      <c r="B150" s="585"/>
      <c r="C150" s="585"/>
      <c r="D150" s="585"/>
      <c r="E150" s="585"/>
      <c r="F150" s="585"/>
      <c r="G150" s="585"/>
      <c r="H150" s="585"/>
      <c r="I150" s="585"/>
      <c r="J150" s="585"/>
    </row>
    <row r="151" spans="1:10">
      <c r="A151" s="585"/>
      <c r="B151" s="585"/>
      <c r="C151" s="585"/>
      <c r="D151" s="585"/>
      <c r="E151" s="585"/>
      <c r="F151" s="585"/>
      <c r="G151" s="585"/>
      <c r="H151" s="585"/>
      <c r="I151" s="585"/>
      <c r="J151" s="585"/>
    </row>
    <row r="152" spans="1:10">
      <c r="A152" s="585"/>
      <c r="B152" s="585"/>
      <c r="C152" s="585"/>
      <c r="D152" s="585"/>
      <c r="E152" s="585"/>
      <c r="F152" s="585"/>
      <c r="G152" s="585"/>
      <c r="H152" s="585"/>
      <c r="I152" s="585"/>
      <c r="J152" s="585"/>
    </row>
    <row r="153" spans="1:10">
      <c r="A153" s="585"/>
      <c r="B153" s="585"/>
      <c r="C153" s="585"/>
      <c r="D153" s="585"/>
      <c r="E153" s="585"/>
      <c r="F153" s="585"/>
      <c r="G153" s="585"/>
      <c r="H153" s="585"/>
      <c r="I153" s="585"/>
      <c r="J153" s="585"/>
    </row>
    <row r="154" spans="1:10">
      <c r="A154" s="585"/>
      <c r="B154" s="585"/>
      <c r="C154" s="585"/>
      <c r="D154" s="585"/>
      <c r="E154" s="585"/>
      <c r="F154" s="585"/>
      <c r="G154" s="585"/>
      <c r="H154" s="585"/>
      <c r="I154" s="585"/>
      <c r="J154" s="585"/>
    </row>
    <row r="155" spans="1:10">
      <c r="A155" s="585"/>
      <c r="B155" s="585"/>
      <c r="C155" s="585"/>
      <c r="D155" s="585"/>
      <c r="E155" s="585"/>
      <c r="F155" s="585"/>
      <c r="G155" s="585"/>
      <c r="H155" s="585"/>
      <c r="I155" s="585"/>
      <c r="J155" s="585"/>
    </row>
    <row r="156" spans="1:10">
      <c r="A156" s="585"/>
      <c r="B156" s="585"/>
      <c r="C156" s="585"/>
      <c r="D156" s="585"/>
      <c r="E156" s="585"/>
      <c r="F156" s="585"/>
      <c r="G156" s="585"/>
      <c r="H156" s="585"/>
      <c r="I156" s="585"/>
      <c r="J156" s="585"/>
    </row>
    <row r="157" spans="1:10">
      <c r="A157" s="585"/>
      <c r="B157" s="585"/>
      <c r="C157" s="585"/>
      <c r="D157" s="585"/>
      <c r="E157" s="585"/>
      <c r="F157" s="585"/>
      <c r="G157" s="585"/>
      <c r="H157" s="585"/>
      <c r="I157" s="585"/>
      <c r="J157" s="585"/>
    </row>
    <row r="158" spans="1:10">
      <c r="A158" s="585"/>
      <c r="B158" s="585"/>
      <c r="C158" s="585"/>
      <c r="D158" s="585"/>
      <c r="E158" s="585"/>
      <c r="F158" s="585"/>
      <c r="G158" s="585"/>
      <c r="H158" s="585"/>
      <c r="I158" s="585"/>
      <c r="J158" s="585"/>
    </row>
    <row r="159" spans="1:10">
      <c r="A159" s="585"/>
      <c r="B159" s="585"/>
      <c r="C159" s="585"/>
      <c r="D159" s="585"/>
      <c r="E159" s="585"/>
      <c r="F159" s="585"/>
      <c r="G159" s="585"/>
      <c r="H159" s="585"/>
      <c r="I159" s="585"/>
      <c r="J159" s="585"/>
    </row>
    <row r="160" spans="1:10">
      <c r="A160" s="585"/>
      <c r="B160" s="585"/>
      <c r="C160" s="585"/>
      <c r="D160" s="585"/>
      <c r="E160" s="585"/>
      <c r="F160" s="585"/>
      <c r="G160" s="585"/>
      <c r="H160" s="585"/>
      <c r="I160" s="585"/>
      <c r="J160" s="585"/>
    </row>
    <row r="161" spans="1:10">
      <c r="A161" s="585"/>
      <c r="B161" s="585"/>
      <c r="C161" s="585"/>
      <c r="D161" s="585"/>
      <c r="E161" s="585"/>
      <c r="F161" s="585"/>
      <c r="G161" s="585"/>
      <c r="H161" s="585"/>
      <c r="I161" s="585"/>
      <c r="J161" s="585"/>
    </row>
    <row r="162" spans="1:10">
      <c r="A162" s="585"/>
      <c r="B162" s="585"/>
      <c r="C162" s="585"/>
      <c r="D162" s="585"/>
      <c r="E162" s="585"/>
      <c r="F162" s="585"/>
      <c r="G162" s="585"/>
      <c r="H162" s="585"/>
      <c r="I162" s="585"/>
      <c r="J162" s="585"/>
    </row>
    <row r="163" spans="1:10">
      <c r="A163" s="585"/>
      <c r="B163" s="585"/>
      <c r="C163" s="585"/>
      <c r="D163" s="585"/>
      <c r="E163" s="585"/>
      <c r="F163" s="585"/>
      <c r="G163" s="585"/>
      <c r="H163" s="585"/>
      <c r="I163" s="585"/>
      <c r="J163" s="585"/>
    </row>
    <row r="164" spans="1:10">
      <c r="A164" s="585"/>
      <c r="B164" s="585"/>
      <c r="C164" s="585"/>
      <c r="D164" s="585"/>
      <c r="E164" s="585"/>
      <c r="F164" s="585"/>
      <c r="G164" s="585"/>
      <c r="H164" s="585"/>
      <c r="I164" s="585"/>
      <c r="J164" s="585"/>
    </row>
    <row r="165" spans="1:10">
      <c r="A165" s="585"/>
      <c r="B165" s="585"/>
      <c r="C165" s="585"/>
      <c r="D165" s="585"/>
      <c r="E165" s="585"/>
      <c r="F165" s="585"/>
      <c r="G165" s="585"/>
      <c r="H165" s="585"/>
      <c r="I165" s="585"/>
      <c r="J165" s="585"/>
    </row>
    <row r="166" spans="1:10">
      <c r="A166" s="585"/>
      <c r="B166" s="585"/>
      <c r="C166" s="585"/>
      <c r="D166" s="585"/>
      <c r="E166" s="585"/>
      <c r="F166" s="585"/>
      <c r="G166" s="585"/>
      <c r="H166" s="585"/>
      <c r="I166" s="585"/>
      <c r="J166" s="585"/>
    </row>
    <row r="167" spans="1:10">
      <c r="A167" s="585"/>
      <c r="B167" s="585"/>
      <c r="C167" s="585"/>
      <c r="D167" s="585"/>
      <c r="E167" s="585"/>
      <c r="F167" s="585"/>
      <c r="G167" s="585"/>
      <c r="H167" s="585"/>
      <c r="I167" s="585"/>
      <c r="J167" s="585"/>
    </row>
    <row r="168" spans="1:10">
      <c r="A168" s="585"/>
      <c r="B168" s="585"/>
      <c r="C168" s="585"/>
      <c r="D168" s="585"/>
      <c r="E168" s="585"/>
      <c r="F168" s="585"/>
      <c r="G168" s="585"/>
      <c r="H168" s="585"/>
      <c r="I168" s="585"/>
      <c r="J168" s="585"/>
    </row>
    <row r="169" spans="1:10">
      <c r="A169" s="585"/>
      <c r="B169" s="585"/>
      <c r="C169" s="585"/>
      <c r="D169" s="585"/>
      <c r="E169" s="585"/>
      <c r="F169" s="585"/>
      <c r="G169" s="585"/>
      <c r="H169" s="585"/>
      <c r="I169" s="585"/>
      <c r="J169" s="585"/>
    </row>
    <row r="170" spans="1:10">
      <c r="A170" s="585"/>
      <c r="B170" s="585"/>
      <c r="C170" s="585"/>
      <c r="D170" s="585"/>
      <c r="E170" s="585"/>
      <c r="F170" s="585"/>
      <c r="G170" s="585"/>
      <c r="H170" s="585"/>
      <c r="I170" s="585"/>
      <c r="J170" s="585"/>
    </row>
    <row r="171" spans="1:10">
      <c r="A171" s="585"/>
      <c r="B171" s="585"/>
      <c r="C171" s="585"/>
      <c r="D171" s="585"/>
      <c r="E171" s="585"/>
      <c r="F171" s="585"/>
      <c r="G171" s="585"/>
      <c r="H171" s="585"/>
      <c r="I171" s="585"/>
      <c r="J171" s="585"/>
    </row>
    <row r="172" spans="1:10">
      <c r="A172" s="585"/>
      <c r="B172" s="585"/>
      <c r="C172" s="585"/>
      <c r="D172" s="585"/>
      <c r="E172" s="585"/>
      <c r="F172" s="585"/>
      <c r="G172" s="585"/>
      <c r="H172" s="585"/>
      <c r="I172" s="585"/>
      <c r="J172" s="585"/>
    </row>
    <row r="173" spans="1:10">
      <c r="A173" s="585"/>
      <c r="B173" s="585"/>
      <c r="C173" s="585"/>
      <c r="D173" s="585"/>
      <c r="E173" s="585"/>
      <c r="F173" s="585"/>
      <c r="G173" s="585"/>
      <c r="H173" s="585"/>
      <c r="I173" s="585"/>
      <c r="J173" s="585"/>
    </row>
    <row r="174" spans="1:10">
      <c r="A174" s="585"/>
      <c r="B174" s="585"/>
      <c r="C174" s="585"/>
      <c r="D174" s="585"/>
      <c r="E174" s="585"/>
      <c r="F174" s="585"/>
      <c r="G174" s="585"/>
      <c r="H174" s="585"/>
      <c r="I174" s="585"/>
      <c r="J174" s="585"/>
    </row>
    <row r="175" spans="1:10">
      <c r="A175" s="585"/>
      <c r="B175" s="585"/>
      <c r="C175" s="585"/>
      <c r="D175" s="585"/>
      <c r="E175" s="585"/>
      <c r="F175" s="585"/>
      <c r="G175" s="585"/>
      <c r="H175" s="585"/>
      <c r="I175" s="585"/>
      <c r="J175" s="585"/>
    </row>
    <row r="176" spans="1:10">
      <c r="A176" s="585"/>
      <c r="B176" s="585"/>
      <c r="C176" s="585"/>
      <c r="D176" s="585"/>
      <c r="E176" s="585"/>
      <c r="F176" s="585"/>
      <c r="G176" s="585"/>
      <c r="H176" s="585"/>
      <c r="I176" s="585"/>
      <c r="J176" s="585"/>
    </row>
    <row r="177" spans="1:10">
      <c r="A177" s="585"/>
      <c r="B177" s="585"/>
      <c r="C177" s="585"/>
      <c r="D177" s="585"/>
      <c r="E177" s="585"/>
      <c r="F177" s="585"/>
      <c r="G177" s="585"/>
      <c r="H177" s="585"/>
      <c r="I177" s="585"/>
      <c r="J177" s="585"/>
    </row>
    <row r="178" spans="1:10">
      <c r="A178" s="585"/>
      <c r="B178" s="585"/>
      <c r="C178" s="585"/>
      <c r="D178" s="585"/>
      <c r="E178" s="585"/>
      <c r="F178" s="585"/>
      <c r="G178" s="585"/>
      <c r="H178" s="585"/>
      <c r="I178" s="585"/>
      <c r="J178" s="585"/>
    </row>
    <row r="179" spans="1:10">
      <c r="A179" s="585"/>
      <c r="B179" s="585"/>
      <c r="C179" s="585"/>
      <c r="D179" s="585"/>
      <c r="E179" s="585"/>
      <c r="F179" s="585"/>
      <c r="G179" s="585"/>
      <c r="H179" s="585"/>
      <c r="I179" s="585"/>
      <c r="J179" s="585"/>
    </row>
    <row r="180" spans="1:10">
      <c r="A180" s="585"/>
      <c r="B180" s="585"/>
      <c r="C180" s="585"/>
      <c r="D180" s="585"/>
      <c r="E180" s="585"/>
      <c r="F180" s="585"/>
      <c r="G180" s="585"/>
      <c r="H180" s="585"/>
      <c r="I180" s="585"/>
      <c r="J180" s="585"/>
    </row>
    <row r="181" spans="1:10">
      <c r="A181" s="585"/>
      <c r="B181" s="585"/>
      <c r="C181" s="585"/>
      <c r="D181" s="585"/>
      <c r="E181" s="585"/>
      <c r="F181" s="585"/>
      <c r="G181" s="585"/>
      <c r="H181" s="585"/>
      <c r="I181" s="585"/>
      <c r="J181" s="585"/>
    </row>
    <row r="182" spans="1:10">
      <c r="A182" s="585"/>
      <c r="B182" s="585"/>
      <c r="C182" s="585"/>
      <c r="D182" s="585"/>
      <c r="E182" s="585"/>
      <c r="F182" s="585"/>
      <c r="G182" s="585"/>
      <c r="H182" s="585"/>
      <c r="I182" s="585"/>
      <c r="J182" s="585"/>
    </row>
    <row r="183" spans="1:10">
      <c r="A183" s="585"/>
      <c r="B183" s="585"/>
      <c r="C183" s="585"/>
      <c r="D183" s="585"/>
      <c r="E183" s="585"/>
      <c r="F183" s="585"/>
      <c r="G183" s="585"/>
      <c r="H183" s="585"/>
      <c r="I183" s="585"/>
      <c r="J183" s="585"/>
    </row>
    <row r="184" spans="1:10">
      <c r="A184" s="585"/>
      <c r="B184" s="585"/>
      <c r="C184" s="585"/>
      <c r="D184" s="585"/>
      <c r="E184" s="585"/>
      <c r="F184" s="585"/>
      <c r="G184" s="585"/>
      <c r="H184" s="585"/>
      <c r="I184" s="585"/>
      <c r="J184" s="585"/>
    </row>
    <row r="185" spans="1:10">
      <c r="A185" s="585"/>
      <c r="B185" s="585"/>
      <c r="C185" s="585"/>
      <c r="D185" s="585"/>
      <c r="E185" s="585"/>
      <c r="F185" s="585"/>
      <c r="G185" s="585"/>
      <c r="H185" s="585"/>
      <c r="I185" s="585"/>
      <c r="J185" s="585"/>
    </row>
    <row r="186" spans="1:10">
      <c r="A186" s="585"/>
      <c r="B186" s="585"/>
      <c r="C186" s="585"/>
      <c r="D186" s="585"/>
      <c r="E186" s="585"/>
      <c r="F186" s="585"/>
      <c r="G186" s="585"/>
      <c r="H186" s="585"/>
      <c r="I186" s="585"/>
      <c r="J186" s="585"/>
    </row>
    <row r="187" spans="1:10">
      <c r="A187" s="585"/>
      <c r="B187" s="585"/>
      <c r="C187" s="585"/>
      <c r="D187" s="585"/>
      <c r="E187" s="585"/>
      <c r="F187" s="585"/>
      <c r="G187" s="585"/>
      <c r="H187" s="585"/>
      <c r="I187" s="585"/>
      <c r="J187" s="585"/>
    </row>
    <row r="188" spans="1:10">
      <c r="A188" s="585"/>
      <c r="B188" s="585"/>
      <c r="C188" s="585"/>
      <c r="D188" s="585"/>
      <c r="E188" s="585"/>
      <c r="F188" s="585"/>
      <c r="G188" s="585"/>
      <c r="H188" s="585"/>
      <c r="I188" s="585"/>
      <c r="J188" s="585"/>
    </row>
    <row r="189" spans="1:10">
      <c r="A189" s="585"/>
      <c r="B189" s="585"/>
      <c r="C189" s="585"/>
      <c r="D189" s="585"/>
      <c r="E189" s="585"/>
      <c r="F189" s="585"/>
      <c r="G189" s="585"/>
      <c r="H189" s="585"/>
      <c r="I189" s="585"/>
      <c r="J189" s="585"/>
    </row>
    <row r="190" spans="1:10">
      <c r="A190" s="585"/>
      <c r="B190" s="585"/>
      <c r="C190" s="585"/>
      <c r="D190" s="585"/>
      <c r="E190" s="585"/>
      <c r="F190" s="585"/>
      <c r="G190" s="585"/>
      <c r="H190" s="585"/>
      <c r="I190" s="585"/>
      <c r="J190" s="585"/>
    </row>
    <row r="191" spans="1:10">
      <c r="A191" s="585"/>
      <c r="B191" s="585"/>
      <c r="C191" s="585"/>
      <c r="D191" s="585"/>
      <c r="E191" s="585"/>
      <c r="F191" s="585"/>
      <c r="G191" s="585"/>
      <c r="H191" s="585"/>
      <c r="I191" s="585"/>
      <c r="J191" s="585"/>
    </row>
    <row r="192" spans="1:10">
      <c r="A192" s="585"/>
      <c r="B192" s="585"/>
      <c r="C192" s="585"/>
      <c r="D192" s="585"/>
      <c r="E192" s="585"/>
      <c r="F192" s="585"/>
      <c r="G192" s="585"/>
      <c r="H192" s="585"/>
      <c r="I192" s="585"/>
      <c r="J192" s="585"/>
    </row>
    <row r="193" spans="1:10">
      <c r="A193" s="585"/>
      <c r="B193" s="585"/>
      <c r="C193" s="585"/>
      <c r="D193" s="585"/>
      <c r="E193" s="585"/>
      <c r="F193" s="585"/>
      <c r="G193" s="585"/>
      <c r="H193" s="585"/>
      <c r="I193" s="585"/>
      <c r="J193" s="585"/>
    </row>
    <row r="194" spans="1:10">
      <c r="A194" s="585"/>
      <c r="B194" s="585"/>
      <c r="C194" s="585"/>
      <c r="D194" s="585"/>
      <c r="E194" s="585"/>
      <c r="F194" s="585"/>
      <c r="G194" s="585"/>
      <c r="H194" s="585"/>
      <c r="I194" s="585"/>
      <c r="J194" s="585"/>
    </row>
    <row r="195" spans="1:10">
      <c r="A195" s="585"/>
      <c r="B195" s="585"/>
      <c r="C195" s="585"/>
      <c r="D195" s="585"/>
      <c r="E195" s="585"/>
      <c r="F195" s="585"/>
      <c r="G195" s="585"/>
      <c r="H195" s="585"/>
      <c r="I195" s="585"/>
      <c r="J195" s="585"/>
    </row>
    <row r="196" spans="1:10">
      <c r="A196" s="585"/>
      <c r="B196" s="585"/>
      <c r="C196" s="585"/>
      <c r="D196" s="585"/>
      <c r="E196" s="585"/>
      <c r="F196" s="585"/>
      <c r="G196" s="585"/>
      <c r="H196" s="585"/>
      <c r="I196" s="585"/>
      <c r="J196" s="585"/>
    </row>
    <row r="197" spans="1:10">
      <c r="A197" s="585"/>
      <c r="B197" s="585"/>
      <c r="C197" s="585"/>
      <c r="D197" s="585"/>
      <c r="E197" s="585"/>
      <c r="F197" s="585"/>
      <c r="G197" s="585"/>
      <c r="H197" s="585"/>
      <c r="I197" s="585"/>
      <c r="J197" s="585"/>
    </row>
    <row r="198" spans="1:10">
      <c r="A198" s="585"/>
      <c r="B198" s="585"/>
      <c r="C198" s="585"/>
      <c r="D198" s="585"/>
      <c r="E198" s="585"/>
      <c r="F198" s="585"/>
      <c r="G198" s="585"/>
      <c r="H198" s="585"/>
      <c r="I198" s="585"/>
      <c r="J198" s="585"/>
    </row>
    <row r="199" spans="1:10">
      <c r="A199" s="585"/>
      <c r="B199" s="585"/>
      <c r="C199" s="585"/>
      <c r="D199" s="585"/>
      <c r="E199" s="585"/>
      <c r="F199" s="585"/>
      <c r="G199" s="585"/>
      <c r="H199" s="585"/>
      <c r="I199" s="585"/>
      <c r="J199" s="585"/>
    </row>
    <row r="200" spans="1:10">
      <c r="A200" s="585"/>
      <c r="B200" s="585"/>
      <c r="C200" s="585"/>
      <c r="D200" s="585"/>
      <c r="E200" s="585"/>
      <c r="F200" s="585"/>
      <c r="G200" s="585"/>
      <c r="H200" s="585"/>
      <c r="I200" s="585"/>
      <c r="J200" s="585"/>
    </row>
  </sheetData>
  <sheetProtection sheet="1" formatCells="0" selectLockedCells="1"/>
  <protectedRanges>
    <protectedRange sqref="D7:J9 D16:G16 D23:G23 D26:G26 I16:J16 I23:J23 I26:J26 B7:C32 H10:H32" name="範圍1"/>
  </protectedRanges>
  <mergeCells count="7">
    <mergeCell ref="I33:J33"/>
    <mergeCell ref="A3:J3"/>
    <mergeCell ref="B4:H4"/>
    <mergeCell ref="A5:A6"/>
    <mergeCell ref="B5:B6"/>
    <mergeCell ref="C5:G5"/>
    <mergeCell ref="H5:J5"/>
  </mergeCells>
  <phoneticPr fontId="4" type="noConversion"/>
  <printOptions horizontalCentered="1" verticalCentered="1"/>
  <pageMargins left="0.39370078740157483" right="0.39370078740157483" top="0.39370078740157483" bottom="0.39370078740157483" header="0.19685039370078741" footer="0.27559055118110237"/>
  <pageSetup paperSize="9" scale="81" orientation="landscape" r:id="rId1"/>
  <headerFooter alignWithMargins="0"/>
</worksheet>
</file>

<file path=xl/worksheets/sheet9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95CF84-C90A-4F51-AC36-D4DE9BF30328}">
  <sheetPr>
    <pageSetUpPr fitToPage="1"/>
  </sheetPr>
  <dimension ref="A1:K41"/>
  <sheetViews>
    <sheetView zoomScaleNormal="100" workbookViewId="0">
      <selection activeCell="K1" sqref="K1"/>
    </sheetView>
  </sheetViews>
  <sheetFormatPr defaultColWidth="8.875" defaultRowHeight="16.5"/>
  <cols>
    <col min="1" max="1" width="10.625" style="542" customWidth="1"/>
    <col min="2" max="2" width="11.75" style="542" customWidth="1"/>
    <col min="3" max="3" width="8.625" style="542" customWidth="1"/>
    <col min="4" max="4" width="9.625" style="954"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c r="K1" s="107" t="s">
        <v>62</v>
      </c>
    </row>
    <row r="2" spans="1:11" ht="17.25" thickBot="1">
      <c r="A2" s="2340" t="s">
        <v>1693</v>
      </c>
      <c r="B2" s="2413"/>
      <c r="C2" s="956" t="s">
        <v>1694</v>
      </c>
      <c r="D2" s="957"/>
      <c r="G2" s="955" t="s">
        <v>1695</v>
      </c>
      <c r="H2" s="2415" t="s">
        <v>1696</v>
      </c>
      <c r="I2" s="2414"/>
      <c r="J2" s="2413"/>
    </row>
    <row r="3" spans="1:11" s="329" customFormat="1" ht="25.5">
      <c r="A3" s="2416" t="s">
        <v>1697</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1698</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v>257716</v>
      </c>
      <c r="E11" s="542"/>
      <c r="F11" s="958">
        <v>257716</v>
      </c>
      <c r="G11" s="542"/>
      <c r="H11" s="542">
        <v>0</v>
      </c>
      <c r="I11" s="542"/>
      <c r="J11" s="542">
        <v>0</v>
      </c>
      <c r="K11" s="542"/>
    </row>
    <row r="12" spans="1:11" s="828" customFormat="1" ht="23.1" customHeight="1">
      <c r="A12" s="2417" t="s">
        <v>1705</v>
      </c>
      <c r="B12" s="2418"/>
      <c r="C12" s="959"/>
      <c r="D12" s="960">
        <v>43575</v>
      </c>
      <c r="E12" s="961"/>
      <c r="F12" s="960">
        <v>43575</v>
      </c>
      <c r="G12" s="961"/>
      <c r="H12" s="962">
        <v>0</v>
      </c>
      <c r="I12" s="961"/>
      <c r="J12" s="962">
        <v>0</v>
      </c>
    </row>
    <row r="13" spans="1:11" s="828" customFormat="1" ht="23.1" customHeight="1">
      <c r="A13" s="2417" t="s">
        <v>1706</v>
      </c>
      <c r="B13" s="2418"/>
      <c r="C13" s="959"/>
      <c r="D13" s="960">
        <v>27210</v>
      </c>
      <c r="E13" s="962"/>
      <c r="F13" s="960">
        <v>27210</v>
      </c>
      <c r="G13" s="962"/>
      <c r="H13" s="962">
        <v>0</v>
      </c>
      <c r="I13" s="962"/>
      <c r="J13" s="962">
        <v>0</v>
      </c>
    </row>
    <row r="14" spans="1:11" s="828" customFormat="1" ht="23.1" customHeight="1">
      <c r="A14" s="2417" t="s">
        <v>1707</v>
      </c>
      <c r="B14" s="2418"/>
      <c r="C14" s="959"/>
      <c r="D14" s="960">
        <v>15845</v>
      </c>
      <c r="E14" s="962"/>
      <c r="F14" s="960">
        <v>15845</v>
      </c>
      <c r="G14" s="962"/>
      <c r="H14" s="962">
        <v>0</v>
      </c>
      <c r="I14" s="962"/>
      <c r="J14" s="962">
        <v>0</v>
      </c>
    </row>
    <row r="15" spans="1:11" s="828" customFormat="1" ht="23.1" customHeight="1">
      <c r="A15" s="2417" t="s">
        <v>1708</v>
      </c>
      <c r="B15" s="2418"/>
      <c r="C15" s="959"/>
      <c r="D15" s="960">
        <v>13295</v>
      </c>
      <c r="E15" s="962"/>
      <c r="F15" s="960">
        <v>13295</v>
      </c>
      <c r="G15" s="962"/>
      <c r="H15" s="962">
        <v>0</v>
      </c>
      <c r="I15" s="962"/>
      <c r="J15" s="962">
        <v>0</v>
      </c>
    </row>
    <row r="16" spans="1:11" s="828" customFormat="1" ht="23.1" customHeight="1">
      <c r="A16" s="2417" t="s">
        <v>1709</v>
      </c>
      <c r="B16" s="2418"/>
      <c r="C16" s="959"/>
      <c r="D16" s="960">
        <v>15535</v>
      </c>
      <c r="E16" s="962"/>
      <c r="F16" s="960">
        <v>15535</v>
      </c>
      <c r="G16" s="962"/>
      <c r="H16" s="962">
        <v>0</v>
      </c>
      <c r="I16" s="962"/>
      <c r="J16" s="962">
        <v>0</v>
      </c>
    </row>
    <row r="17" spans="1:11" ht="23.1" customHeight="1">
      <c r="A17" s="2417" t="s">
        <v>1710</v>
      </c>
      <c r="B17" s="2418"/>
      <c r="C17" s="959"/>
      <c r="D17" s="960">
        <v>24540</v>
      </c>
      <c r="E17" s="962"/>
      <c r="F17" s="960">
        <v>24540</v>
      </c>
      <c r="G17" s="962"/>
      <c r="H17" s="962">
        <v>0</v>
      </c>
      <c r="I17" s="962"/>
      <c r="J17" s="962">
        <v>0</v>
      </c>
      <c r="K17" s="828"/>
    </row>
    <row r="18" spans="1:11" ht="23.1" customHeight="1">
      <c r="A18" s="2417" t="s">
        <v>1711</v>
      </c>
      <c r="B18" s="2418"/>
      <c r="C18" s="959"/>
      <c r="D18" s="960">
        <v>24975</v>
      </c>
      <c r="E18" s="962"/>
      <c r="F18" s="960">
        <v>24975</v>
      </c>
      <c r="G18" s="962"/>
      <c r="H18" s="962">
        <v>0</v>
      </c>
      <c r="I18" s="962"/>
      <c r="J18" s="962">
        <v>0</v>
      </c>
      <c r="K18" s="828"/>
    </row>
    <row r="19" spans="1:11" ht="23.1" customHeight="1">
      <c r="A19" s="2417" t="s">
        <v>1712</v>
      </c>
      <c r="B19" s="2418"/>
      <c r="C19" s="959"/>
      <c r="D19" s="960">
        <v>0</v>
      </c>
      <c r="E19" s="962"/>
      <c r="F19" s="960">
        <v>0</v>
      </c>
      <c r="G19" s="962"/>
      <c r="H19" s="962">
        <v>0</v>
      </c>
      <c r="I19" s="962"/>
      <c r="J19" s="962">
        <v>0</v>
      </c>
    </row>
    <row r="20" spans="1:11" ht="23.1" customHeight="1">
      <c r="A20" s="2417" t="s">
        <v>1713</v>
      </c>
      <c r="B20" s="2418"/>
      <c r="C20" s="959"/>
      <c r="D20" s="960">
        <v>21700</v>
      </c>
      <c r="E20" s="962"/>
      <c r="F20" s="960">
        <v>21700</v>
      </c>
      <c r="G20" s="962"/>
      <c r="H20" s="962">
        <v>0</v>
      </c>
      <c r="I20" s="962"/>
      <c r="J20" s="962">
        <v>0</v>
      </c>
    </row>
    <row r="21" spans="1:11" ht="23.1" customHeight="1">
      <c r="A21" s="2417" t="s">
        <v>1714</v>
      </c>
      <c r="B21" s="2418"/>
      <c r="C21" s="959"/>
      <c r="D21" s="960">
        <v>2210</v>
      </c>
      <c r="E21" s="962"/>
      <c r="F21" s="960">
        <v>2210</v>
      </c>
      <c r="G21" s="962"/>
      <c r="H21" s="962">
        <v>0</v>
      </c>
      <c r="I21" s="962"/>
      <c r="J21" s="962">
        <v>0</v>
      </c>
    </row>
    <row r="22" spans="1:11" ht="23.1" customHeight="1">
      <c r="A22" s="2444" t="s">
        <v>1715</v>
      </c>
      <c r="B22" s="2445"/>
      <c r="C22" s="959"/>
      <c r="D22" s="960">
        <v>51610</v>
      </c>
      <c r="E22" s="962"/>
      <c r="F22" s="960">
        <v>51610</v>
      </c>
      <c r="G22" s="962"/>
      <c r="H22" s="962">
        <v>0</v>
      </c>
      <c r="I22" s="962"/>
      <c r="J22" s="962">
        <v>0</v>
      </c>
    </row>
    <row r="23" spans="1:11" ht="23.1" customHeight="1">
      <c r="A23" s="2444" t="s">
        <v>1716</v>
      </c>
      <c r="B23" s="2445"/>
      <c r="C23" s="959"/>
      <c r="D23" s="960">
        <v>0</v>
      </c>
      <c r="E23" s="962"/>
      <c r="F23" s="960">
        <v>0</v>
      </c>
      <c r="G23" s="962"/>
      <c r="H23" s="962">
        <v>0</v>
      </c>
      <c r="I23" s="962"/>
      <c r="J23" s="962">
        <v>0</v>
      </c>
    </row>
    <row r="24" spans="1:11" ht="23.1" customHeight="1">
      <c r="A24" s="2444" t="s">
        <v>1717</v>
      </c>
      <c r="B24" s="2445"/>
      <c r="C24" s="959"/>
      <c r="D24" s="960">
        <v>125</v>
      </c>
      <c r="E24" s="962"/>
      <c r="F24" s="960">
        <v>125</v>
      </c>
      <c r="G24" s="962"/>
      <c r="H24" s="962">
        <v>0</v>
      </c>
      <c r="I24" s="962"/>
      <c r="J24" s="962">
        <v>0</v>
      </c>
    </row>
    <row r="25" spans="1:11" ht="23.1" customHeight="1">
      <c r="A25" s="2444" t="s">
        <v>1718</v>
      </c>
      <c r="B25" s="2445"/>
      <c r="C25" s="959"/>
      <c r="D25" s="960">
        <v>56</v>
      </c>
      <c r="E25" s="962"/>
      <c r="F25" s="960">
        <v>56</v>
      </c>
      <c r="G25" s="962"/>
      <c r="H25" s="962">
        <v>0</v>
      </c>
      <c r="I25" s="962"/>
      <c r="J25" s="962">
        <v>0</v>
      </c>
    </row>
    <row r="26" spans="1:11" ht="23.1" customHeight="1">
      <c r="A26" s="2444" t="s">
        <v>1719</v>
      </c>
      <c r="B26" s="2445"/>
      <c r="C26" s="959"/>
      <c r="D26" s="960">
        <v>153</v>
      </c>
      <c r="E26" s="962"/>
      <c r="F26" s="960">
        <v>153</v>
      </c>
      <c r="G26" s="962"/>
      <c r="H26" s="962">
        <v>0</v>
      </c>
      <c r="I26" s="962"/>
      <c r="J26" s="962">
        <v>0</v>
      </c>
    </row>
    <row r="27" spans="1:11" ht="23.1" customHeight="1">
      <c r="A27" s="2444" t="s">
        <v>1720</v>
      </c>
      <c r="B27" s="2445"/>
      <c r="C27" s="959"/>
      <c r="D27" s="960">
        <v>4695</v>
      </c>
      <c r="E27" s="962"/>
      <c r="F27" s="960">
        <v>4695</v>
      </c>
      <c r="G27" s="962"/>
      <c r="H27" s="962">
        <v>0</v>
      </c>
      <c r="I27" s="962"/>
      <c r="J27" s="962">
        <v>0</v>
      </c>
    </row>
    <row r="28" spans="1:11" ht="23.1" customHeight="1">
      <c r="A28" s="2444" t="s">
        <v>1721</v>
      </c>
      <c r="B28" s="2445"/>
      <c r="D28" s="963">
        <v>80</v>
      </c>
      <c r="E28" s="828"/>
      <c r="F28" s="963">
        <v>80</v>
      </c>
      <c r="G28" s="828"/>
      <c r="H28" s="828">
        <v>0</v>
      </c>
      <c r="I28" s="828"/>
      <c r="J28" s="828">
        <v>0</v>
      </c>
    </row>
    <row r="29" spans="1:11" ht="23.1" customHeight="1">
      <c r="A29" s="2444" t="s">
        <v>1722</v>
      </c>
      <c r="B29" s="2445"/>
      <c r="D29" s="963">
        <v>0</v>
      </c>
      <c r="E29" s="828"/>
      <c r="F29" s="963">
        <v>0</v>
      </c>
      <c r="G29" s="828"/>
      <c r="H29" s="828">
        <v>0</v>
      </c>
      <c r="I29" s="828"/>
      <c r="J29" s="828">
        <v>0</v>
      </c>
    </row>
    <row r="30" spans="1:11" ht="36" customHeight="1">
      <c r="A30" s="2444" t="s">
        <v>1723</v>
      </c>
      <c r="B30" s="2445"/>
      <c r="D30" s="963">
        <v>12</v>
      </c>
      <c r="E30" s="828"/>
      <c r="F30" s="963">
        <v>12</v>
      </c>
      <c r="G30" s="828"/>
      <c r="H30" s="828">
        <v>0</v>
      </c>
      <c r="I30" s="828"/>
      <c r="J30" s="828">
        <v>0</v>
      </c>
    </row>
    <row r="31" spans="1:11" ht="37.5" customHeight="1">
      <c r="A31" s="2444" t="s">
        <v>1724</v>
      </c>
      <c r="B31" s="2445"/>
      <c r="D31" s="963">
        <v>12100</v>
      </c>
      <c r="E31" s="828"/>
      <c r="F31" s="963">
        <v>12100</v>
      </c>
      <c r="G31" s="828"/>
      <c r="H31" s="828">
        <v>0</v>
      </c>
      <c r="I31" s="828"/>
      <c r="J31" s="828">
        <v>0</v>
      </c>
    </row>
    <row r="32" spans="1:11" ht="23.1" customHeight="1">
      <c r="A32" s="2444" t="s">
        <v>1725</v>
      </c>
      <c r="B32" s="2445"/>
      <c r="D32" s="963">
        <v>0</v>
      </c>
      <c r="E32" s="828"/>
      <c r="F32" s="963">
        <v>0</v>
      </c>
      <c r="G32" s="828"/>
      <c r="H32" s="828">
        <v>0</v>
      </c>
      <c r="I32" s="828"/>
      <c r="J32" s="828">
        <v>0</v>
      </c>
    </row>
    <row r="33" spans="1:10" ht="23.1" customHeight="1">
      <c r="A33" s="2444" t="s">
        <v>1726</v>
      </c>
      <c r="B33" s="2445"/>
      <c r="D33" s="963">
        <v>0</v>
      </c>
      <c r="E33" s="828"/>
      <c r="F33" s="963">
        <v>0</v>
      </c>
      <c r="G33" s="828"/>
      <c r="H33" s="828">
        <v>0</v>
      </c>
      <c r="I33" s="828"/>
      <c r="J33" s="828">
        <v>0</v>
      </c>
    </row>
    <row r="34" spans="1:10" ht="23.1" customHeight="1" thickBot="1">
      <c r="A34" s="2447" t="s">
        <v>1727</v>
      </c>
      <c r="B34" s="2448"/>
      <c r="C34" s="964"/>
      <c r="D34" s="965">
        <v>0</v>
      </c>
      <c r="E34" s="966"/>
      <c r="F34" s="965">
        <v>0</v>
      </c>
      <c r="G34" s="966"/>
      <c r="H34" s="966">
        <v>0</v>
      </c>
      <c r="I34" s="966"/>
      <c r="J34" s="966">
        <v>0</v>
      </c>
    </row>
    <row r="35" spans="1:10">
      <c r="A35" s="362" t="s">
        <v>878</v>
      </c>
      <c r="B35" s="967" t="s">
        <v>1377</v>
      </c>
      <c r="C35" s="329"/>
      <c r="D35" s="968"/>
      <c r="E35" s="363" t="s">
        <v>922</v>
      </c>
      <c r="F35" s="969"/>
      <c r="G35" s="363" t="s">
        <v>1728</v>
      </c>
      <c r="J35" s="363" t="s">
        <v>1729</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1" location="預告統計資料發布時間表!A1" display="回發布時間表" xr:uid="{0E88F976-F48F-41C5-A6A9-191635D5B01E}"/>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9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64D104-EFD9-4313-BDB9-C1A4E49CAF32}">
  <sheetPr>
    <pageSetUpPr fitToPage="1"/>
  </sheetPr>
  <dimension ref="A2:AMJ39"/>
  <sheetViews>
    <sheetView topLeftCell="E1" workbookViewId="0">
      <selection activeCell="K2" sqref="K2"/>
    </sheetView>
  </sheetViews>
  <sheetFormatPr defaultRowHeight="15.75"/>
  <cols>
    <col min="1" max="1" width="12.75" style="974" customWidth="1"/>
    <col min="2" max="2" width="13.25" style="974" customWidth="1"/>
    <col min="3" max="6" width="17.75" style="974" customWidth="1"/>
    <col min="7" max="7" width="22" style="974" customWidth="1"/>
    <col min="8" max="9" width="17.75" style="974" customWidth="1"/>
    <col min="10" max="10" width="18.625" style="974" customWidth="1"/>
    <col min="11" max="1024" width="10.375" style="974" customWidth="1"/>
    <col min="1025" max="1025" width="10" style="1010" customWidth="1"/>
    <col min="1026" max="16384" width="9" style="1010"/>
  </cols>
  <sheetData>
    <row r="2" spans="1:11">
      <c r="A2" s="975" t="s">
        <v>1742</v>
      </c>
      <c r="G2" s="976" t="s">
        <v>685</v>
      </c>
      <c r="H2" s="2455" t="s">
        <v>1743</v>
      </c>
      <c r="I2" s="2455"/>
      <c r="J2" s="2455"/>
      <c r="K2" s="107" t="s">
        <v>62</v>
      </c>
    </row>
    <row r="3" spans="1:11">
      <c r="A3" s="975" t="s">
        <v>1744</v>
      </c>
      <c r="B3" s="2456" t="s">
        <v>1745</v>
      </c>
      <c r="C3" s="2456"/>
      <c r="D3" s="977"/>
      <c r="E3" s="977"/>
      <c r="F3" s="977"/>
      <c r="G3" s="978" t="s">
        <v>1746</v>
      </c>
      <c r="H3" s="979" t="s">
        <v>1747</v>
      </c>
      <c r="I3" s="980"/>
      <c r="J3" s="981"/>
    </row>
    <row r="4" spans="1:11">
      <c r="A4" s="982"/>
      <c r="B4" s="982"/>
      <c r="J4" s="983"/>
    </row>
    <row r="5" spans="1:11" ht="19.5">
      <c r="A5" s="2457" t="s">
        <v>1748</v>
      </c>
      <c r="B5" s="2457"/>
      <c r="C5" s="2457"/>
      <c r="D5" s="2457"/>
      <c r="E5" s="2457"/>
      <c r="F5" s="2457"/>
      <c r="G5" s="2457"/>
      <c r="H5" s="2457"/>
      <c r="I5" s="2457"/>
      <c r="J5" s="2457"/>
    </row>
    <row r="6" spans="1:11">
      <c r="A6" s="982"/>
      <c r="B6" s="982"/>
    </row>
    <row r="7" spans="1:11">
      <c r="A7" s="982"/>
      <c r="B7" s="982"/>
    </row>
    <row r="8" spans="1:11" ht="16.149999999999999" customHeight="1">
      <c r="A8" s="984"/>
      <c r="C8" s="985"/>
      <c r="D8" s="2458" t="s">
        <v>1749</v>
      </c>
      <c r="E8" s="2458"/>
      <c r="F8" s="2458"/>
      <c r="G8" s="2458"/>
      <c r="H8" s="2458"/>
      <c r="I8" s="986"/>
      <c r="J8" s="986" t="s">
        <v>1750</v>
      </c>
    </row>
    <row r="9" spans="1:11" ht="22.5" customHeight="1">
      <c r="A9" s="2459" t="s">
        <v>1751</v>
      </c>
      <c r="B9" s="2459"/>
      <c r="C9" s="987"/>
      <c r="D9" s="2460" t="s">
        <v>1752</v>
      </c>
      <c r="E9" s="2460"/>
      <c r="F9" s="2460"/>
      <c r="G9" s="2460"/>
      <c r="H9" s="2460"/>
      <c r="I9" s="2460"/>
      <c r="J9" s="988"/>
    </row>
    <row r="10" spans="1:11" ht="21.75" customHeight="1">
      <c r="A10" s="2459"/>
      <c r="B10" s="2459"/>
      <c r="C10" s="989" t="s">
        <v>1753</v>
      </c>
      <c r="D10" s="2461" t="s">
        <v>701</v>
      </c>
      <c r="E10" s="2461" t="s">
        <v>1754</v>
      </c>
      <c r="F10" s="2461"/>
      <c r="G10" s="2461"/>
      <c r="H10" s="2461"/>
      <c r="I10" s="2460" t="s">
        <v>1755</v>
      </c>
      <c r="J10" s="990" t="s">
        <v>1756</v>
      </c>
    </row>
    <row r="11" spans="1:11" ht="23.25" customHeight="1">
      <c r="A11" s="2459"/>
      <c r="B11" s="2459"/>
      <c r="C11" s="991"/>
      <c r="D11" s="2461"/>
      <c r="E11" s="992" t="s">
        <v>1757</v>
      </c>
      <c r="F11" s="992" t="s">
        <v>1758</v>
      </c>
      <c r="G11" s="992" t="s">
        <v>1759</v>
      </c>
      <c r="H11" s="992" t="s">
        <v>1760</v>
      </c>
      <c r="I11" s="2460"/>
      <c r="J11" s="991"/>
    </row>
    <row r="12" spans="1:11" ht="19.899999999999999" customHeight="1">
      <c r="A12" s="2454" t="s">
        <v>1761</v>
      </c>
      <c r="B12" s="2454"/>
      <c r="C12" s="993">
        <v>3345.52</v>
      </c>
      <c r="D12" s="994">
        <v>2904.05</v>
      </c>
      <c r="E12" s="994">
        <v>1548.77</v>
      </c>
      <c r="F12" s="995">
        <v>0</v>
      </c>
      <c r="G12" s="994">
        <v>47.67</v>
      </c>
      <c r="H12" s="994">
        <v>1501.1</v>
      </c>
      <c r="I12" s="994">
        <v>1355.28</v>
      </c>
      <c r="J12" s="993">
        <v>441.47</v>
      </c>
    </row>
    <row r="13" spans="1:11" ht="19.899999999999999" customHeight="1">
      <c r="A13" s="2450"/>
      <c r="B13" s="2450"/>
      <c r="C13" s="996"/>
      <c r="D13" s="997"/>
      <c r="E13" s="997"/>
      <c r="F13" s="997"/>
      <c r="G13" s="997"/>
      <c r="H13" s="997"/>
      <c r="I13" s="997"/>
      <c r="J13" s="998"/>
    </row>
    <row r="14" spans="1:11" ht="19.899999999999999" customHeight="1">
      <c r="A14" s="2450"/>
      <c r="B14" s="2450"/>
      <c r="C14" s="999"/>
      <c r="D14" s="999"/>
      <c r="E14" s="999"/>
      <c r="F14" s="999"/>
      <c r="G14" s="999"/>
      <c r="H14" s="999"/>
      <c r="I14" s="999"/>
      <c r="J14" s="999"/>
    </row>
    <row r="15" spans="1:11" ht="19.899999999999999" customHeight="1">
      <c r="A15" s="2450"/>
      <c r="B15" s="2450"/>
      <c r="C15" s="1000"/>
      <c r="D15" s="1001"/>
      <c r="E15" s="1001"/>
      <c r="F15" s="1001"/>
      <c r="G15" s="1001"/>
      <c r="H15" s="1001"/>
      <c r="I15" s="1001"/>
      <c r="J15" s="1000"/>
    </row>
    <row r="16" spans="1:11" ht="19.899999999999999" customHeight="1">
      <c r="A16" s="2450"/>
      <c r="B16" s="2450"/>
      <c r="C16" s="999"/>
      <c r="D16" s="999"/>
      <c r="E16" s="999"/>
      <c r="F16" s="999"/>
      <c r="G16" s="999"/>
      <c r="H16" s="999"/>
      <c r="I16" s="999"/>
      <c r="J16" s="999"/>
    </row>
    <row r="17" spans="1:10" ht="19.899999999999999" customHeight="1">
      <c r="A17" s="2450"/>
      <c r="B17" s="2450"/>
      <c r="C17" s="999"/>
      <c r="D17" s="999"/>
      <c r="E17" s="999"/>
      <c r="F17" s="999"/>
      <c r="G17" s="999"/>
      <c r="H17" s="999"/>
      <c r="I17" s="999"/>
      <c r="J17" s="999"/>
    </row>
    <row r="18" spans="1:10" ht="19.899999999999999" customHeight="1">
      <c r="A18" s="2450"/>
      <c r="B18" s="2450"/>
      <c r="C18" s="999"/>
      <c r="D18" s="999"/>
      <c r="E18" s="999"/>
      <c r="F18" s="999"/>
      <c r="G18" s="999"/>
      <c r="H18" s="999"/>
      <c r="I18" s="999"/>
      <c r="J18" s="999"/>
    </row>
    <row r="19" spans="1:10" ht="19.899999999999999" customHeight="1">
      <c r="A19" s="2450"/>
      <c r="B19" s="2450"/>
      <c r="C19" s="999"/>
      <c r="D19" s="999"/>
      <c r="E19" s="999"/>
      <c r="F19" s="999"/>
      <c r="G19" s="999"/>
      <c r="H19" s="999"/>
      <c r="I19" s="999"/>
      <c r="J19" s="999"/>
    </row>
    <row r="20" spans="1:10" ht="19.899999999999999" customHeight="1">
      <c r="A20" s="2450"/>
      <c r="B20" s="2450"/>
      <c r="C20" s="999"/>
      <c r="D20" s="999"/>
      <c r="E20" s="999"/>
      <c r="F20" s="999"/>
      <c r="G20" s="999"/>
      <c r="H20" s="999"/>
      <c r="I20" s="999"/>
      <c r="J20" s="999"/>
    </row>
    <row r="21" spans="1:10" ht="19.899999999999999" customHeight="1">
      <c r="A21" s="2450"/>
      <c r="B21" s="2450"/>
      <c r="C21" s="999"/>
      <c r="D21" s="999"/>
      <c r="E21" s="999"/>
      <c r="F21" s="999"/>
      <c r="G21" s="999"/>
      <c r="H21" s="999"/>
      <c r="I21" s="999"/>
      <c r="J21" s="999"/>
    </row>
    <row r="22" spans="1:10" ht="19.899999999999999" customHeight="1">
      <c r="A22" s="2450"/>
      <c r="B22" s="2450"/>
      <c r="C22" s="999"/>
      <c r="D22" s="999"/>
      <c r="E22" s="999"/>
      <c r="F22" s="999"/>
      <c r="G22" s="999"/>
      <c r="H22" s="999"/>
      <c r="I22" s="999"/>
      <c r="J22" s="999"/>
    </row>
    <row r="23" spans="1:10" ht="19.899999999999999" customHeight="1">
      <c r="A23" s="2450"/>
      <c r="B23" s="2450"/>
      <c r="C23" s="999"/>
      <c r="D23" s="1002"/>
      <c r="E23" s="1002"/>
      <c r="F23" s="1002"/>
      <c r="G23" s="1002"/>
      <c r="H23" s="1002"/>
      <c r="I23" s="1002"/>
      <c r="J23" s="999"/>
    </row>
    <row r="24" spans="1:10" ht="19.899999999999999" customHeight="1">
      <c r="A24" s="2450"/>
      <c r="B24" s="2450"/>
      <c r="C24" s="999"/>
      <c r="D24" s="999"/>
      <c r="E24" s="999"/>
      <c r="F24" s="999"/>
      <c r="G24" s="999"/>
      <c r="H24" s="999"/>
      <c r="I24" s="999"/>
      <c r="J24" s="999"/>
    </row>
    <row r="25" spans="1:10" ht="19.899999999999999" customHeight="1">
      <c r="A25" s="2450"/>
      <c r="B25" s="2450"/>
      <c r="C25" s="999"/>
      <c r="D25" s="999"/>
      <c r="E25" s="999"/>
      <c r="F25" s="999"/>
      <c r="G25" s="999"/>
      <c r="H25" s="999"/>
      <c r="I25" s="999"/>
      <c r="J25" s="999"/>
    </row>
    <row r="26" spans="1:10" ht="19.899999999999999" customHeight="1">
      <c r="A26" s="2450"/>
      <c r="B26" s="2450"/>
      <c r="C26" s="999"/>
      <c r="D26" s="999"/>
      <c r="E26" s="999"/>
      <c r="F26" s="999"/>
      <c r="G26" s="999"/>
      <c r="H26" s="999"/>
      <c r="I26" s="999"/>
      <c r="J26" s="999"/>
    </row>
    <row r="27" spans="1:10" ht="19.899999999999999" customHeight="1">
      <c r="A27" s="2450"/>
      <c r="B27" s="2450"/>
      <c r="C27" s="999"/>
      <c r="D27" s="999"/>
      <c r="E27" s="999"/>
      <c r="F27" s="999"/>
      <c r="G27" s="999"/>
      <c r="H27" s="999"/>
      <c r="I27" s="999"/>
      <c r="J27" s="999"/>
    </row>
    <row r="28" spans="1:10" ht="19.899999999999999" customHeight="1">
      <c r="A28" s="2450"/>
      <c r="B28" s="2450"/>
      <c r="C28" s="999"/>
      <c r="D28" s="999"/>
      <c r="E28" s="999"/>
      <c r="F28" s="999"/>
      <c r="G28" s="999"/>
      <c r="H28" s="999"/>
      <c r="I28" s="999"/>
      <c r="J28" s="999"/>
    </row>
    <row r="29" spans="1:10" ht="19.899999999999999" customHeight="1">
      <c r="A29" s="2450"/>
      <c r="B29" s="2450"/>
      <c r="C29" s="999"/>
      <c r="D29" s="999"/>
      <c r="E29" s="999"/>
      <c r="F29" s="999"/>
      <c r="G29" s="999"/>
      <c r="H29" s="999"/>
      <c r="I29" s="999"/>
      <c r="J29" s="999"/>
    </row>
    <row r="30" spans="1:10" ht="19.899999999999999" customHeight="1">
      <c r="A30" s="2450"/>
      <c r="B30" s="2450"/>
      <c r="C30" s="999"/>
      <c r="D30" s="999"/>
      <c r="E30" s="999"/>
      <c r="F30" s="999"/>
      <c r="G30" s="999"/>
      <c r="H30" s="999"/>
      <c r="I30" s="999"/>
      <c r="J30" s="999"/>
    </row>
    <row r="31" spans="1:10" ht="19.899999999999999" customHeight="1">
      <c r="A31" s="2450"/>
      <c r="B31" s="2450"/>
      <c r="C31" s="999"/>
      <c r="D31" s="999"/>
      <c r="E31" s="999"/>
      <c r="F31" s="999"/>
      <c r="G31" s="999"/>
      <c r="H31" s="999"/>
      <c r="I31" s="999"/>
      <c r="J31" s="999"/>
    </row>
    <row r="32" spans="1:10" ht="19.899999999999999" customHeight="1">
      <c r="A32" s="2450"/>
      <c r="B32" s="2450"/>
      <c r="C32" s="999"/>
      <c r="D32" s="999"/>
      <c r="E32" s="999"/>
      <c r="F32" s="999"/>
      <c r="G32" s="999"/>
      <c r="H32" s="999"/>
      <c r="I32" s="999"/>
      <c r="J32" s="999"/>
    </row>
    <row r="33" spans="1:11" ht="19.899999999999999" customHeight="1">
      <c r="A33" s="2451"/>
      <c r="B33" s="2451"/>
      <c r="C33" s="1003"/>
      <c r="D33" s="1003"/>
      <c r="E33" s="1003"/>
      <c r="F33" s="1003"/>
      <c r="G33" s="1003"/>
      <c r="H33" s="1003"/>
      <c r="I33" s="1003"/>
      <c r="J33" s="1003"/>
    </row>
    <row r="34" spans="1:11" ht="9.6" customHeight="1">
      <c r="A34" s="982"/>
      <c r="B34" s="982"/>
      <c r="C34" s="1004"/>
      <c r="D34" s="1004"/>
      <c r="E34" s="1004"/>
      <c r="F34" s="1004"/>
      <c r="G34" s="1004"/>
      <c r="H34" s="1004"/>
      <c r="I34" s="1004"/>
    </row>
    <row r="35" spans="1:11" s="1010" customFormat="1" ht="19.5">
      <c r="A35" s="1005" t="s">
        <v>1762</v>
      </c>
      <c r="B35" s="1006"/>
      <c r="C35" s="1007" t="s">
        <v>1763</v>
      </c>
      <c r="D35" s="1006"/>
      <c r="E35" s="1008" t="s">
        <v>1764</v>
      </c>
      <c r="F35" s="1006"/>
      <c r="G35" s="2452" t="s">
        <v>1765</v>
      </c>
      <c r="H35" s="2452"/>
      <c r="I35" s="2453" t="s">
        <v>1766</v>
      </c>
      <c r="J35" s="2453"/>
      <c r="K35" s="1009"/>
    </row>
    <row r="36" spans="1:11" s="1010" customFormat="1" ht="19.5">
      <c r="A36" s="2449"/>
      <c r="B36" s="2449"/>
      <c r="C36" s="1011"/>
      <c r="D36" s="1006"/>
      <c r="E36" s="1008" t="s">
        <v>1767</v>
      </c>
      <c r="F36" s="1006"/>
      <c r="G36" s="1006"/>
      <c r="H36" s="1006"/>
      <c r="I36" s="1006"/>
      <c r="J36" s="1006"/>
    </row>
    <row r="37" spans="1:11">
      <c r="H37" s="986"/>
    </row>
    <row r="38" spans="1:11" s="1014" customFormat="1">
      <c r="A38" s="974" t="s">
        <v>1768</v>
      </c>
      <c r="B38" s="974"/>
      <c r="C38" s="974"/>
      <c r="D38" s="1012"/>
      <c r="E38" s="1012"/>
      <c r="F38" s="1012"/>
      <c r="G38" s="1012"/>
      <c r="H38" s="1013"/>
    </row>
    <row r="39" spans="1:11" s="1017" customFormat="1">
      <c r="A39" s="1015" t="s">
        <v>1769</v>
      </c>
      <c r="B39" s="1015"/>
      <c r="C39" s="1015"/>
      <c r="D39" s="1016"/>
      <c r="E39" s="1016"/>
      <c r="F39" s="1016"/>
      <c r="G39" s="1016"/>
      <c r="H39" s="1016"/>
    </row>
  </sheetData>
  <mergeCells count="34">
    <mergeCell ref="H2:J2"/>
    <mergeCell ref="B3:C3"/>
    <mergeCell ref="A5:J5"/>
    <mergeCell ref="D8:H8"/>
    <mergeCell ref="A9:B11"/>
    <mergeCell ref="D9:I9"/>
    <mergeCell ref="D10:D11"/>
    <mergeCell ref="E10:H10"/>
    <mergeCell ref="I10:I11"/>
    <mergeCell ref="A23:B23"/>
    <mergeCell ref="A12:B12"/>
    <mergeCell ref="A13:B13"/>
    <mergeCell ref="A14:B14"/>
    <mergeCell ref="A15:B15"/>
    <mergeCell ref="A16:B16"/>
    <mergeCell ref="A17:B17"/>
    <mergeCell ref="A18:B18"/>
    <mergeCell ref="A19:B19"/>
    <mergeCell ref="A20:B20"/>
    <mergeCell ref="A21:B21"/>
    <mergeCell ref="A22:B22"/>
    <mergeCell ref="G35:H35"/>
    <mergeCell ref="I35:J35"/>
    <mergeCell ref="A24:B24"/>
    <mergeCell ref="A25:B25"/>
    <mergeCell ref="A26:B26"/>
    <mergeCell ref="A27:B27"/>
    <mergeCell ref="A28:B28"/>
    <mergeCell ref="A29:B29"/>
    <mergeCell ref="A36:B36"/>
    <mergeCell ref="A30:B30"/>
    <mergeCell ref="A31:B31"/>
    <mergeCell ref="A32:B32"/>
    <mergeCell ref="A33:B33"/>
  </mergeCells>
  <phoneticPr fontId="4" type="noConversion"/>
  <hyperlinks>
    <hyperlink ref="K2" location="預告統計資料發布時間表!A1" display="回發布時間表" xr:uid="{A5838627-16B1-41C7-B808-DB08D9BD8880}"/>
  </hyperlinks>
  <printOptions horizontalCentered="1"/>
  <pageMargins left="0.78740157480314998" right="0.39370078740157505" top="0.98385826771653595" bottom="0.19645669291338602" header="0.59015748031496096" footer="0.19645669291338602"/>
  <pageSetup paperSize="0" orientation="landscape" horizontalDpi="0" verticalDpi="0" copies="0"/>
  <headerFooter alignWithMargins="0">
    <oddFooter>&amp;C&amp;10- 22 -</oddFooter>
  </headerFooter>
</worksheet>
</file>

<file path=xl/worksheets/sheet9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01667B-274C-4E6E-BA58-903FB89157C9}">
  <sheetPr>
    <pageSetUpPr fitToPage="1"/>
  </sheetPr>
  <dimension ref="A1:K41"/>
  <sheetViews>
    <sheetView zoomScaleNormal="100" workbookViewId="0">
      <selection activeCell="K1" sqref="K1"/>
    </sheetView>
  </sheetViews>
  <sheetFormatPr defaultColWidth="8.875" defaultRowHeight="16.5"/>
  <cols>
    <col min="1" max="1" width="10.625" style="542" customWidth="1"/>
    <col min="2" max="2" width="11.75" style="542" customWidth="1"/>
    <col min="3" max="3" width="8.625" style="542" customWidth="1"/>
    <col min="4" max="4" width="9.625" style="954"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c r="K1" s="107" t="s">
        <v>62</v>
      </c>
    </row>
    <row r="2" spans="1:11" ht="17.25" thickBot="1">
      <c r="A2" s="2340" t="s">
        <v>1693</v>
      </c>
      <c r="B2" s="2413"/>
      <c r="C2" s="956" t="s">
        <v>1694</v>
      </c>
      <c r="D2" s="957"/>
      <c r="G2" s="955" t="s">
        <v>1695</v>
      </c>
      <c r="H2" s="2415" t="s">
        <v>1696</v>
      </c>
      <c r="I2" s="2414"/>
      <c r="J2" s="2413"/>
    </row>
    <row r="3" spans="1:11" s="329" customFormat="1" ht="25.5">
      <c r="A3" s="2416" t="s">
        <v>1697</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1770</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v>280129</v>
      </c>
      <c r="E11" s="542"/>
      <c r="F11" s="958">
        <v>280129</v>
      </c>
      <c r="G11" s="542"/>
      <c r="H11" s="542">
        <v>0</v>
      </c>
      <c r="I11" s="542"/>
      <c r="J11" s="542">
        <v>0</v>
      </c>
      <c r="K11" s="542"/>
    </row>
    <row r="12" spans="1:11" s="828" customFormat="1" ht="23.1" customHeight="1">
      <c r="A12" s="2417" t="s">
        <v>1705</v>
      </c>
      <c r="B12" s="2418"/>
      <c r="C12" s="959"/>
      <c r="D12" s="960">
        <v>43445</v>
      </c>
      <c r="E12" s="961"/>
      <c r="F12" s="960">
        <v>43445</v>
      </c>
      <c r="G12" s="961"/>
      <c r="H12" s="962">
        <v>0</v>
      </c>
      <c r="I12" s="961"/>
      <c r="J12" s="962">
        <v>0</v>
      </c>
    </row>
    <row r="13" spans="1:11" s="828" customFormat="1" ht="23.1" customHeight="1">
      <c r="A13" s="2417" t="s">
        <v>1706</v>
      </c>
      <c r="B13" s="2418"/>
      <c r="C13" s="959"/>
      <c r="D13" s="960">
        <v>28755</v>
      </c>
      <c r="E13" s="962"/>
      <c r="F13" s="960">
        <v>28755</v>
      </c>
      <c r="G13" s="962"/>
      <c r="H13" s="962">
        <v>0</v>
      </c>
      <c r="I13" s="962"/>
      <c r="J13" s="962">
        <v>0</v>
      </c>
    </row>
    <row r="14" spans="1:11" s="828" customFormat="1" ht="23.1" customHeight="1">
      <c r="A14" s="2417" t="s">
        <v>1707</v>
      </c>
      <c r="B14" s="2418"/>
      <c r="C14" s="959"/>
      <c r="D14" s="960">
        <v>15490</v>
      </c>
      <c r="E14" s="962"/>
      <c r="F14" s="960">
        <v>15490</v>
      </c>
      <c r="G14" s="962"/>
      <c r="H14" s="962">
        <v>0</v>
      </c>
      <c r="I14" s="962"/>
      <c r="J14" s="962">
        <v>0</v>
      </c>
    </row>
    <row r="15" spans="1:11" s="828" customFormat="1" ht="23.1" customHeight="1">
      <c r="A15" s="2417" t="s">
        <v>1708</v>
      </c>
      <c r="B15" s="2418"/>
      <c r="C15" s="959"/>
      <c r="D15" s="960">
        <v>14950</v>
      </c>
      <c r="E15" s="962"/>
      <c r="F15" s="960">
        <v>14950</v>
      </c>
      <c r="G15" s="962"/>
      <c r="H15" s="962">
        <v>0</v>
      </c>
      <c r="I15" s="962"/>
      <c r="J15" s="962">
        <v>0</v>
      </c>
    </row>
    <row r="16" spans="1:11" s="828" customFormat="1" ht="23.1" customHeight="1">
      <c r="A16" s="2417" t="s">
        <v>1709</v>
      </c>
      <c r="B16" s="2418"/>
      <c r="C16" s="959"/>
      <c r="D16" s="960">
        <v>16620</v>
      </c>
      <c r="E16" s="962"/>
      <c r="F16" s="960">
        <v>16620</v>
      </c>
      <c r="G16" s="962"/>
      <c r="H16" s="962">
        <v>0</v>
      </c>
      <c r="I16" s="962"/>
      <c r="J16" s="962">
        <v>0</v>
      </c>
    </row>
    <row r="17" spans="1:11" ht="23.1" customHeight="1">
      <c r="A17" s="2417" t="s">
        <v>1710</v>
      </c>
      <c r="B17" s="2418"/>
      <c r="C17" s="959"/>
      <c r="D17" s="960">
        <v>26580</v>
      </c>
      <c r="E17" s="962"/>
      <c r="F17" s="960">
        <v>26580</v>
      </c>
      <c r="G17" s="962"/>
      <c r="H17" s="962">
        <v>0</v>
      </c>
      <c r="I17" s="962"/>
      <c r="J17" s="962">
        <v>0</v>
      </c>
      <c r="K17" s="828"/>
    </row>
    <row r="18" spans="1:11" ht="23.1" customHeight="1">
      <c r="A18" s="2417" t="s">
        <v>1711</v>
      </c>
      <c r="B18" s="2418"/>
      <c r="C18" s="959"/>
      <c r="D18" s="960">
        <v>29508</v>
      </c>
      <c r="E18" s="962"/>
      <c r="F18" s="960">
        <v>29508</v>
      </c>
      <c r="G18" s="962"/>
      <c r="H18" s="962">
        <v>0</v>
      </c>
      <c r="I18" s="962"/>
      <c r="J18" s="962">
        <v>0</v>
      </c>
      <c r="K18" s="828"/>
    </row>
    <row r="19" spans="1:11" ht="23.1" customHeight="1">
      <c r="A19" s="2417" t="s">
        <v>1712</v>
      </c>
      <c r="B19" s="2418"/>
      <c r="C19" s="959"/>
      <c r="D19" s="960">
        <v>0</v>
      </c>
      <c r="E19" s="962"/>
      <c r="F19" s="960">
        <v>0</v>
      </c>
      <c r="G19" s="962"/>
      <c r="H19" s="962">
        <v>0</v>
      </c>
      <c r="I19" s="962"/>
      <c r="J19" s="962">
        <v>0</v>
      </c>
    </row>
    <row r="20" spans="1:11" ht="23.1" customHeight="1">
      <c r="A20" s="2417" t="s">
        <v>1713</v>
      </c>
      <c r="B20" s="2418"/>
      <c r="C20" s="959"/>
      <c r="D20" s="960">
        <v>22760</v>
      </c>
      <c r="E20" s="962"/>
      <c r="F20" s="960">
        <v>22760</v>
      </c>
      <c r="G20" s="962"/>
      <c r="H20" s="962">
        <v>0</v>
      </c>
      <c r="I20" s="962"/>
      <c r="J20" s="962">
        <v>0</v>
      </c>
    </row>
    <row r="21" spans="1:11" ht="23.1" customHeight="1">
      <c r="A21" s="2417" t="s">
        <v>1714</v>
      </c>
      <c r="B21" s="2418"/>
      <c r="C21" s="959"/>
      <c r="D21" s="960">
        <v>1460</v>
      </c>
      <c r="E21" s="962"/>
      <c r="F21" s="960">
        <v>1460</v>
      </c>
      <c r="G21" s="962"/>
      <c r="H21" s="962">
        <v>0</v>
      </c>
      <c r="I21" s="962"/>
      <c r="J21" s="962">
        <v>0</v>
      </c>
    </row>
    <row r="22" spans="1:11" ht="23.1" customHeight="1">
      <c r="A22" s="2444" t="s">
        <v>1715</v>
      </c>
      <c r="B22" s="2445"/>
      <c r="C22" s="959"/>
      <c r="D22" s="960">
        <v>60732</v>
      </c>
      <c r="E22" s="962"/>
      <c r="F22" s="960">
        <v>60732</v>
      </c>
      <c r="G22" s="962"/>
      <c r="H22" s="962">
        <v>0</v>
      </c>
      <c r="I22" s="962"/>
      <c r="J22" s="962">
        <v>0</v>
      </c>
    </row>
    <row r="23" spans="1:11" ht="23.1" customHeight="1">
      <c r="A23" s="2444" t="s">
        <v>1716</v>
      </c>
      <c r="B23" s="2445"/>
      <c r="C23" s="959"/>
      <c r="D23" s="960">
        <v>0</v>
      </c>
      <c r="E23" s="962"/>
      <c r="F23" s="960">
        <v>0</v>
      </c>
      <c r="G23" s="962"/>
      <c r="H23" s="962">
        <v>0</v>
      </c>
      <c r="I23" s="962"/>
      <c r="J23" s="962">
        <v>0</v>
      </c>
    </row>
    <row r="24" spans="1:11" ht="23.1" customHeight="1">
      <c r="A24" s="2444" t="s">
        <v>1717</v>
      </c>
      <c r="B24" s="2445"/>
      <c r="C24" s="959"/>
      <c r="D24" s="960">
        <v>120</v>
      </c>
      <c r="E24" s="962"/>
      <c r="F24" s="960">
        <v>120</v>
      </c>
      <c r="G24" s="962"/>
      <c r="H24" s="962">
        <v>0</v>
      </c>
      <c r="I24" s="962"/>
      <c r="J24" s="962">
        <v>0</v>
      </c>
    </row>
    <row r="25" spans="1:11" ht="23.1" customHeight="1">
      <c r="A25" s="2444" t="s">
        <v>1718</v>
      </c>
      <c r="B25" s="2445"/>
      <c r="C25" s="959"/>
      <c r="D25" s="960">
        <v>118</v>
      </c>
      <c r="E25" s="962"/>
      <c r="F25" s="960">
        <v>118</v>
      </c>
      <c r="G25" s="962"/>
      <c r="H25" s="962">
        <v>0</v>
      </c>
      <c r="I25" s="962"/>
      <c r="J25" s="962">
        <v>0</v>
      </c>
    </row>
    <row r="26" spans="1:11" ht="23.1" customHeight="1">
      <c r="A26" s="2444" t="s">
        <v>1719</v>
      </c>
      <c r="B26" s="2445"/>
      <c r="C26" s="959"/>
      <c r="D26" s="960">
        <v>68</v>
      </c>
      <c r="E26" s="962"/>
      <c r="F26" s="960">
        <v>68</v>
      </c>
      <c r="G26" s="962"/>
      <c r="H26" s="962">
        <v>0</v>
      </c>
      <c r="I26" s="962"/>
      <c r="J26" s="962">
        <v>0</v>
      </c>
    </row>
    <row r="27" spans="1:11" ht="23.1" customHeight="1">
      <c r="A27" s="2444" t="s">
        <v>1720</v>
      </c>
      <c r="B27" s="2445"/>
      <c r="C27" s="959"/>
      <c r="D27" s="960">
        <v>6150</v>
      </c>
      <c r="E27" s="962"/>
      <c r="F27" s="960">
        <v>6150</v>
      </c>
      <c r="G27" s="962"/>
      <c r="H27" s="962">
        <v>0</v>
      </c>
      <c r="I27" s="962"/>
      <c r="J27" s="962">
        <v>0</v>
      </c>
    </row>
    <row r="28" spans="1:11" ht="23.1" customHeight="1">
      <c r="A28" s="2444" t="s">
        <v>1721</v>
      </c>
      <c r="B28" s="2445"/>
      <c r="D28" s="963">
        <v>80</v>
      </c>
      <c r="E28" s="828"/>
      <c r="F28" s="963">
        <v>80</v>
      </c>
      <c r="G28" s="828"/>
      <c r="H28" s="828">
        <v>0</v>
      </c>
      <c r="I28" s="828"/>
      <c r="J28" s="828">
        <v>0</v>
      </c>
    </row>
    <row r="29" spans="1:11" ht="23.1" customHeight="1">
      <c r="A29" s="2444" t="s">
        <v>1722</v>
      </c>
      <c r="B29" s="2445"/>
      <c r="D29" s="963">
        <v>0</v>
      </c>
      <c r="E29" s="828"/>
      <c r="F29" s="963">
        <v>0</v>
      </c>
      <c r="G29" s="828"/>
      <c r="H29" s="828">
        <v>0</v>
      </c>
      <c r="I29" s="828"/>
      <c r="J29" s="828">
        <v>0</v>
      </c>
    </row>
    <row r="30" spans="1:11" ht="36" customHeight="1">
      <c r="A30" s="2444" t="s">
        <v>1723</v>
      </c>
      <c r="B30" s="2445"/>
      <c r="D30" s="963">
        <v>8</v>
      </c>
      <c r="E30" s="828"/>
      <c r="F30" s="963">
        <v>8</v>
      </c>
      <c r="G30" s="828"/>
      <c r="H30" s="828">
        <v>0</v>
      </c>
      <c r="I30" s="828"/>
      <c r="J30" s="828">
        <v>0</v>
      </c>
    </row>
    <row r="31" spans="1:11" ht="37.5" customHeight="1">
      <c r="A31" s="2444" t="s">
        <v>1724</v>
      </c>
      <c r="B31" s="2445"/>
      <c r="D31" s="963">
        <v>13265</v>
      </c>
      <c r="E31" s="828"/>
      <c r="F31" s="963">
        <v>13265</v>
      </c>
      <c r="G31" s="828"/>
      <c r="H31" s="828">
        <v>0</v>
      </c>
      <c r="I31" s="828"/>
      <c r="J31" s="828">
        <v>0</v>
      </c>
    </row>
    <row r="32" spans="1:11" ht="23.1" customHeight="1">
      <c r="A32" s="2444" t="s">
        <v>1725</v>
      </c>
      <c r="B32" s="2445"/>
      <c r="D32" s="963">
        <v>0</v>
      </c>
      <c r="E32" s="828"/>
      <c r="F32" s="963">
        <v>0</v>
      </c>
      <c r="G32" s="828"/>
      <c r="H32" s="828">
        <v>0</v>
      </c>
      <c r="I32" s="828"/>
      <c r="J32" s="828">
        <v>0</v>
      </c>
    </row>
    <row r="33" spans="1:10" ht="23.1" customHeight="1">
      <c r="A33" s="2444" t="s">
        <v>1726</v>
      </c>
      <c r="B33" s="2445"/>
      <c r="D33" s="963">
        <v>0</v>
      </c>
      <c r="E33" s="828"/>
      <c r="F33" s="963">
        <v>0</v>
      </c>
      <c r="G33" s="828"/>
      <c r="H33" s="828">
        <v>0</v>
      </c>
      <c r="I33" s="828"/>
      <c r="J33" s="828">
        <v>0</v>
      </c>
    </row>
    <row r="34" spans="1:10" ht="23.1" customHeight="1" thickBot="1">
      <c r="A34" s="2447" t="s">
        <v>1727</v>
      </c>
      <c r="B34" s="2448"/>
      <c r="C34" s="964"/>
      <c r="D34" s="965">
        <v>0</v>
      </c>
      <c r="E34" s="966"/>
      <c r="F34" s="965">
        <v>0</v>
      </c>
      <c r="G34" s="966"/>
      <c r="H34" s="966">
        <v>0</v>
      </c>
      <c r="I34" s="966"/>
      <c r="J34" s="966">
        <v>0</v>
      </c>
    </row>
    <row r="35" spans="1:10">
      <c r="A35" s="362" t="s">
        <v>878</v>
      </c>
      <c r="B35" s="967" t="s">
        <v>1377</v>
      </c>
      <c r="C35" s="329"/>
      <c r="D35" s="968"/>
      <c r="E35" s="363" t="s">
        <v>922</v>
      </c>
      <c r="F35" s="969"/>
      <c r="G35" s="363" t="s">
        <v>1728</v>
      </c>
      <c r="J35" s="363" t="s">
        <v>1771</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1" location="預告統計資料發布時間表!A1" display="回發布時間表" xr:uid="{CF7E3A54-DEC5-4349-A14B-1E2EE762E3B6}"/>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9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8387BA-A377-4761-8001-4929AA4C9B53}">
  <sheetPr>
    <pageSetUpPr fitToPage="1"/>
  </sheetPr>
  <dimension ref="A1:K41"/>
  <sheetViews>
    <sheetView zoomScaleNormal="100" workbookViewId="0">
      <selection activeCell="K1" sqref="K1"/>
    </sheetView>
  </sheetViews>
  <sheetFormatPr defaultColWidth="8.875" defaultRowHeight="16.5"/>
  <cols>
    <col min="1" max="1" width="10.625" style="542" customWidth="1"/>
    <col min="2" max="2" width="11.75" style="542" customWidth="1"/>
    <col min="3" max="3" width="8.625" style="542" customWidth="1"/>
    <col min="4" max="4" width="9.625" style="954"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c r="K1" s="107" t="s">
        <v>62</v>
      </c>
    </row>
    <row r="2" spans="1:11" ht="17.25" thickBot="1">
      <c r="A2" s="2340" t="s">
        <v>1693</v>
      </c>
      <c r="B2" s="2413"/>
      <c r="C2" s="956" t="s">
        <v>1694</v>
      </c>
      <c r="D2" s="957"/>
      <c r="G2" s="955" t="s">
        <v>1695</v>
      </c>
      <c r="H2" s="2415" t="s">
        <v>1696</v>
      </c>
      <c r="I2" s="2414"/>
      <c r="J2" s="2413"/>
    </row>
    <row r="3" spans="1:11" s="329" customFormat="1" ht="25.5">
      <c r="A3" s="2416" t="s">
        <v>1697</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1772</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828"/>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f>SUM(D12:D34)</f>
        <v>263689</v>
      </c>
      <c r="E11" s="542"/>
      <c r="F11" s="958">
        <f>SUM(F12:F34)</f>
        <v>263689</v>
      </c>
      <c r="G11" s="542"/>
      <c r="H11" s="542">
        <v>0</v>
      </c>
      <c r="I11" s="542"/>
      <c r="J11" s="542">
        <v>0</v>
      </c>
      <c r="K11" s="542"/>
    </row>
    <row r="12" spans="1:11" s="828" customFormat="1" ht="23.1" customHeight="1">
      <c r="A12" s="2417" t="s">
        <v>1705</v>
      </c>
      <c r="B12" s="2418"/>
      <c r="C12" s="959"/>
      <c r="D12" s="960">
        <v>43625</v>
      </c>
      <c r="E12" s="961"/>
      <c r="F12" s="960">
        <v>43625</v>
      </c>
      <c r="G12" s="961"/>
      <c r="H12" s="962">
        <v>0</v>
      </c>
      <c r="I12" s="961"/>
      <c r="J12" s="962">
        <v>0</v>
      </c>
    </row>
    <row r="13" spans="1:11" s="828" customFormat="1" ht="23.1" customHeight="1">
      <c r="A13" s="2417" t="s">
        <v>1706</v>
      </c>
      <c r="B13" s="2418"/>
      <c r="C13" s="959"/>
      <c r="D13" s="960">
        <v>27900</v>
      </c>
      <c r="E13" s="962"/>
      <c r="F13" s="960">
        <v>27900</v>
      </c>
      <c r="G13" s="962"/>
      <c r="H13" s="962">
        <v>0</v>
      </c>
      <c r="I13" s="962"/>
      <c r="J13" s="962">
        <v>0</v>
      </c>
    </row>
    <row r="14" spans="1:11" s="828" customFormat="1" ht="23.1" customHeight="1">
      <c r="A14" s="2417" t="s">
        <v>1707</v>
      </c>
      <c r="B14" s="2418"/>
      <c r="C14" s="959"/>
      <c r="D14" s="960">
        <v>15675</v>
      </c>
      <c r="E14" s="962"/>
      <c r="F14" s="960">
        <v>15675</v>
      </c>
      <c r="G14" s="962"/>
      <c r="H14" s="962">
        <v>0</v>
      </c>
      <c r="I14" s="962"/>
      <c r="J14" s="962">
        <v>0</v>
      </c>
    </row>
    <row r="15" spans="1:11" s="828" customFormat="1" ht="23.1" customHeight="1">
      <c r="A15" s="2417" t="s">
        <v>1708</v>
      </c>
      <c r="B15" s="2418"/>
      <c r="C15" s="959"/>
      <c r="D15" s="960">
        <v>14300</v>
      </c>
      <c r="E15" s="962"/>
      <c r="F15" s="960">
        <v>14300</v>
      </c>
      <c r="G15" s="962"/>
      <c r="H15" s="962">
        <v>0</v>
      </c>
      <c r="I15" s="962"/>
      <c r="J15" s="962">
        <v>0</v>
      </c>
    </row>
    <row r="16" spans="1:11" s="828" customFormat="1" ht="23.1" customHeight="1">
      <c r="A16" s="2417" t="s">
        <v>1709</v>
      </c>
      <c r="B16" s="2418"/>
      <c r="C16" s="959"/>
      <c r="D16" s="960">
        <v>15695</v>
      </c>
      <c r="E16" s="962"/>
      <c r="F16" s="960">
        <v>15695</v>
      </c>
      <c r="G16" s="962"/>
      <c r="H16" s="962">
        <v>0</v>
      </c>
      <c r="I16" s="962"/>
      <c r="J16" s="962">
        <v>0</v>
      </c>
    </row>
    <row r="17" spans="1:11" ht="23.1" customHeight="1">
      <c r="A17" s="2417" t="s">
        <v>1710</v>
      </c>
      <c r="B17" s="2418"/>
      <c r="C17" s="959"/>
      <c r="D17" s="960">
        <v>24245</v>
      </c>
      <c r="E17" s="962"/>
      <c r="F17" s="960">
        <v>24245</v>
      </c>
      <c r="G17" s="962"/>
      <c r="H17" s="962">
        <v>0</v>
      </c>
      <c r="I17" s="962"/>
      <c r="J17" s="962">
        <v>0</v>
      </c>
      <c r="K17" s="828"/>
    </row>
    <row r="18" spans="1:11" ht="23.1" customHeight="1">
      <c r="A18" s="2417" t="s">
        <v>1711</v>
      </c>
      <c r="B18" s="2418"/>
      <c r="C18" s="959"/>
      <c r="D18" s="960">
        <v>26000</v>
      </c>
      <c r="E18" s="962"/>
      <c r="F18" s="960">
        <v>26000</v>
      </c>
      <c r="G18" s="962"/>
      <c r="H18" s="962">
        <v>0</v>
      </c>
      <c r="I18" s="962"/>
      <c r="J18" s="962">
        <v>0</v>
      </c>
      <c r="K18" s="828"/>
    </row>
    <row r="19" spans="1:11" ht="23.1" customHeight="1">
      <c r="A19" s="2417" t="s">
        <v>1712</v>
      </c>
      <c r="B19" s="2418"/>
      <c r="C19" s="959"/>
      <c r="D19" s="960">
        <v>0</v>
      </c>
      <c r="E19" s="962"/>
      <c r="F19" s="960">
        <v>0</v>
      </c>
      <c r="G19" s="962"/>
      <c r="H19" s="962">
        <v>0</v>
      </c>
      <c r="I19" s="962"/>
      <c r="J19" s="962">
        <v>0</v>
      </c>
    </row>
    <row r="20" spans="1:11" ht="23.1" customHeight="1">
      <c r="A20" s="2417" t="s">
        <v>1713</v>
      </c>
      <c r="B20" s="2418"/>
      <c r="C20" s="959"/>
      <c r="D20" s="960">
        <v>19845</v>
      </c>
      <c r="E20" s="962"/>
      <c r="F20" s="960">
        <v>19845</v>
      </c>
      <c r="G20" s="962"/>
      <c r="H20" s="962">
        <v>0</v>
      </c>
      <c r="I20" s="962"/>
      <c r="J20" s="962">
        <v>0</v>
      </c>
    </row>
    <row r="21" spans="1:11" ht="23.1" customHeight="1">
      <c r="A21" s="2417" t="s">
        <v>1714</v>
      </c>
      <c r="B21" s="2418"/>
      <c r="C21" s="959"/>
      <c r="D21" s="960">
        <v>1850</v>
      </c>
      <c r="E21" s="962"/>
      <c r="F21" s="960">
        <v>1850</v>
      </c>
      <c r="G21" s="962"/>
      <c r="H21" s="962">
        <v>0</v>
      </c>
      <c r="I21" s="962"/>
      <c r="J21" s="962">
        <v>0</v>
      </c>
    </row>
    <row r="22" spans="1:11" ht="23.1" customHeight="1">
      <c r="A22" s="2444" t="s">
        <v>1715</v>
      </c>
      <c r="B22" s="2445"/>
      <c r="C22" s="959"/>
      <c r="D22" s="960">
        <v>55990</v>
      </c>
      <c r="E22" s="962"/>
      <c r="F22" s="960">
        <v>55990</v>
      </c>
      <c r="G22" s="962"/>
      <c r="H22" s="962">
        <v>0</v>
      </c>
      <c r="I22" s="962"/>
      <c r="J22" s="962">
        <v>0</v>
      </c>
    </row>
    <row r="23" spans="1:11" ht="23.1" customHeight="1">
      <c r="A23" s="2444" t="s">
        <v>1716</v>
      </c>
      <c r="B23" s="2445"/>
      <c r="C23" s="959"/>
      <c r="D23" s="960">
        <v>0</v>
      </c>
      <c r="E23" s="962"/>
      <c r="F23" s="960">
        <v>0</v>
      </c>
      <c r="G23" s="962"/>
      <c r="H23" s="962">
        <v>0</v>
      </c>
      <c r="I23" s="962"/>
      <c r="J23" s="962">
        <v>0</v>
      </c>
    </row>
    <row r="24" spans="1:11" ht="23.1" customHeight="1">
      <c r="A24" s="2444" t="s">
        <v>1717</v>
      </c>
      <c r="B24" s="2445"/>
      <c r="C24" s="959"/>
      <c r="D24" s="960">
        <v>115</v>
      </c>
      <c r="E24" s="962"/>
      <c r="F24" s="960">
        <v>115</v>
      </c>
      <c r="G24" s="962"/>
      <c r="H24" s="962">
        <v>0</v>
      </c>
      <c r="I24" s="962"/>
      <c r="J24" s="962">
        <v>0</v>
      </c>
    </row>
    <row r="25" spans="1:11" ht="23.1" customHeight="1">
      <c r="A25" s="2444" t="s">
        <v>1718</v>
      </c>
      <c r="B25" s="2445"/>
      <c r="C25" s="959"/>
      <c r="D25" s="960">
        <v>60</v>
      </c>
      <c r="E25" s="962"/>
      <c r="F25" s="960">
        <v>60</v>
      </c>
      <c r="G25" s="962"/>
      <c r="H25" s="962">
        <v>0</v>
      </c>
      <c r="I25" s="962"/>
      <c r="J25" s="962">
        <v>0</v>
      </c>
    </row>
    <row r="26" spans="1:11" ht="23.1" customHeight="1">
      <c r="A26" s="2444" t="s">
        <v>1719</v>
      </c>
      <c r="B26" s="2445"/>
      <c r="C26" s="959"/>
      <c r="D26" s="960">
        <v>68</v>
      </c>
      <c r="E26" s="962"/>
      <c r="F26" s="960">
        <v>68</v>
      </c>
      <c r="G26" s="962"/>
      <c r="H26" s="962">
        <v>0</v>
      </c>
      <c r="I26" s="962"/>
      <c r="J26" s="962">
        <v>0</v>
      </c>
    </row>
    <row r="27" spans="1:11" ht="23.1" customHeight="1">
      <c r="A27" s="2444" t="s">
        <v>1720</v>
      </c>
      <c r="B27" s="2445"/>
      <c r="C27" s="959"/>
      <c r="D27" s="960">
        <v>5705</v>
      </c>
      <c r="E27" s="962"/>
      <c r="F27" s="960">
        <v>5705</v>
      </c>
      <c r="G27" s="962"/>
      <c r="H27" s="962">
        <v>0</v>
      </c>
      <c r="I27" s="962"/>
      <c r="J27" s="962">
        <v>0</v>
      </c>
    </row>
    <row r="28" spans="1:11" ht="23.1" customHeight="1">
      <c r="A28" s="2444" t="s">
        <v>1721</v>
      </c>
      <c r="B28" s="2445"/>
      <c r="D28" s="963">
        <v>65</v>
      </c>
      <c r="E28" s="828"/>
      <c r="F28" s="963">
        <v>65</v>
      </c>
      <c r="G28" s="828"/>
      <c r="H28" s="828">
        <v>0</v>
      </c>
      <c r="I28" s="828"/>
      <c r="J28" s="828">
        <v>0</v>
      </c>
    </row>
    <row r="29" spans="1:11" ht="23.1" customHeight="1">
      <c r="A29" s="2444" t="s">
        <v>1722</v>
      </c>
      <c r="B29" s="2445"/>
      <c r="D29" s="963">
        <v>0</v>
      </c>
      <c r="E29" s="828"/>
      <c r="F29" s="963">
        <v>0</v>
      </c>
      <c r="G29" s="828"/>
      <c r="H29" s="828">
        <v>0</v>
      </c>
      <c r="I29" s="828"/>
      <c r="J29" s="828">
        <v>0</v>
      </c>
    </row>
    <row r="30" spans="1:11" ht="36" customHeight="1">
      <c r="A30" s="2444" t="s">
        <v>1723</v>
      </c>
      <c r="B30" s="2445"/>
      <c r="D30" s="963">
        <v>6</v>
      </c>
      <c r="E30" s="828"/>
      <c r="F30" s="963">
        <v>6</v>
      </c>
      <c r="G30" s="828"/>
      <c r="H30" s="828">
        <v>0</v>
      </c>
      <c r="I30" s="828"/>
      <c r="J30" s="828">
        <v>0</v>
      </c>
    </row>
    <row r="31" spans="1:11" ht="37.5" customHeight="1">
      <c r="A31" s="2444" t="s">
        <v>1724</v>
      </c>
      <c r="B31" s="2445"/>
      <c r="D31" s="963">
        <v>12545</v>
      </c>
      <c r="E31" s="828"/>
      <c r="F31" s="963">
        <v>12545</v>
      </c>
      <c r="G31" s="828"/>
      <c r="H31" s="828">
        <v>0</v>
      </c>
      <c r="I31" s="828"/>
      <c r="J31" s="828">
        <v>0</v>
      </c>
    </row>
    <row r="32" spans="1:11" ht="23.1" customHeight="1">
      <c r="A32" s="2444" t="s">
        <v>1725</v>
      </c>
      <c r="B32" s="2445"/>
      <c r="D32" s="963">
        <v>0</v>
      </c>
      <c r="E32" s="828"/>
      <c r="F32" s="963">
        <v>0</v>
      </c>
      <c r="G32" s="828"/>
      <c r="H32" s="828">
        <v>0</v>
      </c>
      <c r="I32" s="828"/>
      <c r="J32" s="828">
        <v>0</v>
      </c>
    </row>
    <row r="33" spans="1:10" ht="23.1" customHeight="1">
      <c r="A33" s="2444" t="s">
        <v>1726</v>
      </c>
      <c r="B33" s="2445"/>
      <c r="D33" s="963">
        <v>0</v>
      </c>
      <c r="E33" s="828"/>
      <c r="F33" s="963">
        <v>0</v>
      </c>
      <c r="G33" s="828"/>
      <c r="H33" s="828">
        <v>0</v>
      </c>
      <c r="I33" s="828"/>
      <c r="J33" s="828">
        <v>0</v>
      </c>
    </row>
    <row r="34" spans="1:10" ht="23.1" customHeight="1" thickBot="1">
      <c r="A34" s="2447" t="s">
        <v>1727</v>
      </c>
      <c r="B34" s="2448"/>
      <c r="C34" s="964"/>
      <c r="D34" s="965">
        <v>0</v>
      </c>
      <c r="E34" s="966"/>
      <c r="F34" s="965">
        <v>0</v>
      </c>
      <c r="G34" s="966"/>
      <c r="H34" s="966">
        <v>0</v>
      </c>
      <c r="I34" s="966"/>
      <c r="J34" s="966">
        <v>0</v>
      </c>
    </row>
    <row r="35" spans="1:10">
      <c r="A35" s="362" t="s">
        <v>878</v>
      </c>
      <c r="B35" s="967" t="s">
        <v>1377</v>
      </c>
      <c r="C35" s="329"/>
      <c r="D35" s="968"/>
      <c r="E35" s="363" t="s">
        <v>922</v>
      </c>
      <c r="F35" s="969"/>
      <c r="G35" s="363" t="s">
        <v>1728</v>
      </c>
      <c r="J35" s="363" t="s">
        <v>1773</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1" location="預告統計資料發布時間表!A1" display="回發布時間表" xr:uid="{01DD862B-6206-415D-8FD1-50223E3EA12F}"/>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xl/worksheets/sheet9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12BB3C-CB41-45A1-AE88-5A4F7FBE53AF}">
  <sheetPr>
    <pageSetUpPr fitToPage="1"/>
  </sheetPr>
  <dimension ref="A1:K41"/>
  <sheetViews>
    <sheetView zoomScaleNormal="100" workbookViewId="0">
      <selection activeCell="K1" sqref="K1"/>
    </sheetView>
  </sheetViews>
  <sheetFormatPr defaultColWidth="8.875" defaultRowHeight="16.5"/>
  <cols>
    <col min="1" max="1" width="10.625" style="542" customWidth="1"/>
    <col min="2" max="2" width="11.75" style="542" customWidth="1"/>
    <col min="3" max="3" width="8.625" style="542" customWidth="1"/>
    <col min="4" max="4" width="9.625" style="954" customWidth="1"/>
    <col min="5" max="5" width="8.625" style="542" customWidth="1"/>
    <col min="6" max="6" width="9.625" style="954" customWidth="1"/>
    <col min="7" max="7" width="10.125" style="542" customWidth="1"/>
    <col min="8" max="8" width="10.75" style="542" customWidth="1"/>
    <col min="9" max="9" width="10.5" style="542" customWidth="1"/>
    <col min="10" max="10" width="10.125" style="542" customWidth="1"/>
    <col min="11" max="256" width="8.875" style="542"/>
    <col min="257" max="257" width="10.625" style="542" customWidth="1"/>
    <col min="258" max="258" width="11.75" style="542" customWidth="1"/>
    <col min="259" max="259" width="8.625" style="542" customWidth="1"/>
    <col min="260" max="260" width="9.625" style="542" customWidth="1"/>
    <col min="261" max="261" width="8.625" style="542" customWidth="1"/>
    <col min="262" max="262" width="9.625" style="542" customWidth="1"/>
    <col min="263" max="263" width="10.125" style="542" customWidth="1"/>
    <col min="264" max="264" width="10.75" style="542" customWidth="1"/>
    <col min="265" max="265" width="10.5" style="542" customWidth="1"/>
    <col min="266" max="266" width="10.125" style="542" customWidth="1"/>
    <col min="267" max="512" width="8.875" style="542"/>
    <col min="513" max="513" width="10.625" style="542" customWidth="1"/>
    <col min="514" max="514" width="11.75" style="542" customWidth="1"/>
    <col min="515" max="515" width="8.625" style="542" customWidth="1"/>
    <col min="516" max="516" width="9.625" style="542" customWidth="1"/>
    <col min="517" max="517" width="8.625" style="542" customWidth="1"/>
    <col min="518" max="518" width="9.625" style="542" customWidth="1"/>
    <col min="519" max="519" width="10.125" style="542" customWidth="1"/>
    <col min="520" max="520" width="10.75" style="542" customWidth="1"/>
    <col min="521" max="521" width="10.5" style="542" customWidth="1"/>
    <col min="522" max="522" width="10.125" style="542" customWidth="1"/>
    <col min="523" max="768" width="8.875" style="542"/>
    <col min="769" max="769" width="10.625" style="542" customWidth="1"/>
    <col min="770" max="770" width="11.75" style="542" customWidth="1"/>
    <col min="771" max="771" width="8.625" style="542" customWidth="1"/>
    <col min="772" max="772" width="9.625" style="542" customWidth="1"/>
    <col min="773" max="773" width="8.625" style="542" customWidth="1"/>
    <col min="774" max="774" width="9.625" style="542" customWidth="1"/>
    <col min="775" max="775" width="10.125" style="542" customWidth="1"/>
    <col min="776" max="776" width="10.75" style="542" customWidth="1"/>
    <col min="777" max="777" width="10.5" style="542" customWidth="1"/>
    <col min="778" max="778" width="10.125" style="542" customWidth="1"/>
    <col min="779" max="1024" width="8.875" style="542"/>
    <col min="1025" max="1025" width="10.625" style="542" customWidth="1"/>
    <col min="1026" max="1026" width="11.75" style="542" customWidth="1"/>
    <col min="1027" max="1027" width="8.625" style="542" customWidth="1"/>
    <col min="1028" max="1028" width="9.625" style="542" customWidth="1"/>
    <col min="1029" max="1029" width="8.625" style="542" customWidth="1"/>
    <col min="1030" max="1030" width="9.625" style="542" customWidth="1"/>
    <col min="1031" max="1031" width="10.125" style="542" customWidth="1"/>
    <col min="1032" max="1032" width="10.75" style="542" customWidth="1"/>
    <col min="1033" max="1033" width="10.5" style="542" customWidth="1"/>
    <col min="1034" max="1034" width="10.125" style="542" customWidth="1"/>
    <col min="1035" max="1280" width="8.875" style="542"/>
    <col min="1281" max="1281" width="10.625" style="542" customWidth="1"/>
    <col min="1282" max="1282" width="11.75" style="542" customWidth="1"/>
    <col min="1283" max="1283" width="8.625" style="542" customWidth="1"/>
    <col min="1284" max="1284" width="9.625" style="542" customWidth="1"/>
    <col min="1285" max="1285" width="8.625" style="542" customWidth="1"/>
    <col min="1286" max="1286" width="9.625" style="542" customWidth="1"/>
    <col min="1287" max="1287" width="10.125" style="542" customWidth="1"/>
    <col min="1288" max="1288" width="10.75" style="542" customWidth="1"/>
    <col min="1289" max="1289" width="10.5" style="542" customWidth="1"/>
    <col min="1290" max="1290" width="10.125" style="542" customWidth="1"/>
    <col min="1291" max="1536" width="8.875" style="542"/>
    <col min="1537" max="1537" width="10.625" style="542" customWidth="1"/>
    <col min="1538" max="1538" width="11.75" style="542" customWidth="1"/>
    <col min="1539" max="1539" width="8.625" style="542" customWidth="1"/>
    <col min="1540" max="1540" width="9.625" style="542" customWidth="1"/>
    <col min="1541" max="1541" width="8.625" style="542" customWidth="1"/>
    <col min="1542" max="1542" width="9.625" style="542" customWidth="1"/>
    <col min="1543" max="1543" width="10.125" style="542" customWidth="1"/>
    <col min="1544" max="1544" width="10.75" style="542" customWidth="1"/>
    <col min="1545" max="1545" width="10.5" style="542" customWidth="1"/>
    <col min="1546" max="1546" width="10.125" style="542" customWidth="1"/>
    <col min="1547" max="1792" width="8.875" style="542"/>
    <col min="1793" max="1793" width="10.625" style="542" customWidth="1"/>
    <col min="1794" max="1794" width="11.75" style="542" customWidth="1"/>
    <col min="1795" max="1795" width="8.625" style="542" customWidth="1"/>
    <col min="1796" max="1796" width="9.625" style="542" customWidth="1"/>
    <col min="1797" max="1797" width="8.625" style="542" customWidth="1"/>
    <col min="1798" max="1798" width="9.625" style="542" customWidth="1"/>
    <col min="1799" max="1799" width="10.125" style="542" customWidth="1"/>
    <col min="1800" max="1800" width="10.75" style="542" customWidth="1"/>
    <col min="1801" max="1801" width="10.5" style="542" customWidth="1"/>
    <col min="1802" max="1802" width="10.125" style="542" customWidth="1"/>
    <col min="1803" max="2048" width="8.875" style="542"/>
    <col min="2049" max="2049" width="10.625" style="542" customWidth="1"/>
    <col min="2050" max="2050" width="11.75" style="542" customWidth="1"/>
    <col min="2051" max="2051" width="8.625" style="542" customWidth="1"/>
    <col min="2052" max="2052" width="9.625" style="542" customWidth="1"/>
    <col min="2053" max="2053" width="8.625" style="542" customWidth="1"/>
    <col min="2054" max="2054" width="9.625" style="542" customWidth="1"/>
    <col min="2055" max="2055" width="10.125" style="542" customWidth="1"/>
    <col min="2056" max="2056" width="10.75" style="542" customWidth="1"/>
    <col min="2057" max="2057" width="10.5" style="542" customWidth="1"/>
    <col min="2058" max="2058" width="10.125" style="542" customWidth="1"/>
    <col min="2059" max="2304" width="8.875" style="542"/>
    <col min="2305" max="2305" width="10.625" style="542" customWidth="1"/>
    <col min="2306" max="2306" width="11.75" style="542" customWidth="1"/>
    <col min="2307" max="2307" width="8.625" style="542" customWidth="1"/>
    <col min="2308" max="2308" width="9.625" style="542" customWidth="1"/>
    <col min="2309" max="2309" width="8.625" style="542" customWidth="1"/>
    <col min="2310" max="2310" width="9.625" style="542" customWidth="1"/>
    <col min="2311" max="2311" width="10.125" style="542" customWidth="1"/>
    <col min="2312" max="2312" width="10.75" style="542" customWidth="1"/>
    <col min="2313" max="2313" width="10.5" style="542" customWidth="1"/>
    <col min="2314" max="2314" width="10.125" style="542" customWidth="1"/>
    <col min="2315" max="2560" width="8.875" style="542"/>
    <col min="2561" max="2561" width="10.625" style="542" customWidth="1"/>
    <col min="2562" max="2562" width="11.75" style="542" customWidth="1"/>
    <col min="2563" max="2563" width="8.625" style="542" customWidth="1"/>
    <col min="2564" max="2564" width="9.625" style="542" customWidth="1"/>
    <col min="2565" max="2565" width="8.625" style="542" customWidth="1"/>
    <col min="2566" max="2566" width="9.625" style="542" customWidth="1"/>
    <col min="2567" max="2567" width="10.125" style="542" customWidth="1"/>
    <col min="2568" max="2568" width="10.75" style="542" customWidth="1"/>
    <col min="2569" max="2569" width="10.5" style="542" customWidth="1"/>
    <col min="2570" max="2570" width="10.125" style="542" customWidth="1"/>
    <col min="2571" max="2816" width="8.875" style="542"/>
    <col min="2817" max="2817" width="10.625" style="542" customWidth="1"/>
    <col min="2818" max="2818" width="11.75" style="542" customWidth="1"/>
    <col min="2819" max="2819" width="8.625" style="542" customWidth="1"/>
    <col min="2820" max="2820" width="9.625" style="542" customWidth="1"/>
    <col min="2821" max="2821" width="8.625" style="542" customWidth="1"/>
    <col min="2822" max="2822" width="9.625" style="542" customWidth="1"/>
    <col min="2823" max="2823" width="10.125" style="542" customWidth="1"/>
    <col min="2824" max="2824" width="10.75" style="542" customWidth="1"/>
    <col min="2825" max="2825" width="10.5" style="542" customWidth="1"/>
    <col min="2826" max="2826" width="10.125" style="542" customWidth="1"/>
    <col min="2827" max="3072" width="8.875" style="542"/>
    <col min="3073" max="3073" width="10.625" style="542" customWidth="1"/>
    <col min="3074" max="3074" width="11.75" style="542" customWidth="1"/>
    <col min="3075" max="3075" width="8.625" style="542" customWidth="1"/>
    <col min="3076" max="3076" width="9.625" style="542" customWidth="1"/>
    <col min="3077" max="3077" width="8.625" style="542" customWidth="1"/>
    <col min="3078" max="3078" width="9.625" style="542" customWidth="1"/>
    <col min="3079" max="3079" width="10.125" style="542" customWidth="1"/>
    <col min="3080" max="3080" width="10.75" style="542" customWidth="1"/>
    <col min="3081" max="3081" width="10.5" style="542" customWidth="1"/>
    <col min="3082" max="3082" width="10.125" style="542" customWidth="1"/>
    <col min="3083" max="3328" width="8.875" style="542"/>
    <col min="3329" max="3329" width="10.625" style="542" customWidth="1"/>
    <col min="3330" max="3330" width="11.75" style="542" customWidth="1"/>
    <col min="3331" max="3331" width="8.625" style="542" customWidth="1"/>
    <col min="3332" max="3332" width="9.625" style="542" customWidth="1"/>
    <col min="3333" max="3333" width="8.625" style="542" customWidth="1"/>
    <col min="3334" max="3334" width="9.625" style="542" customWidth="1"/>
    <col min="3335" max="3335" width="10.125" style="542" customWidth="1"/>
    <col min="3336" max="3336" width="10.75" style="542" customWidth="1"/>
    <col min="3337" max="3337" width="10.5" style="542" customWidth="1"/>
    <col min="3338" max="3338" width="10.125" style="542" customWidth="1"/>
    <col min="3339" max="3584" width="8.875" style="542"/>
    <col min="3585" max="3585" width="10.625" style="542" customWidth="1"/>
    <col min="3586" max="3586" width="11.75" style="542" customWidth="1"/>
    <col min="3587" max="3587" width="8.625" style="542" customWidth="1"/>
    <col min="3588" max="3588" width="9.625" style="542" customWidth="1"/>
    <col min="3589" max="3589" width="8.625" style="542" customWidth="1"/>
    <col min="3590" max="3590" width="9.625" style="542" customWidth="1"/>
    <col min="3591" max="3591" width="10.125" style="542" customWidth="1"/>
    <col min="3592" max="3592" width="10.75" style="542" customWidth="1"/>
    <col min="3593" max="3593" width="10.5" style="542" customWidth="1"/>
    <col min="3594" max="3594" width="10.125" style="542" customWidth="1"/>
    <col min="3595" max="3840" width="8.875" style="542"/>
    <col min="3841" max="3841" width="10.625" style="542" customWidth="1"/>
    <col min="3842" max="3842" width="11.75" style="542" customWidth="1"/>
    <col min="3843" max="3843" width="8.625" style="542" customWidth="1"/>
    <col min="3844" max="3844" width="9.625" style="542" customWidth="1"/>
    <col min="3845" max="3845" width="8.625" style="542" customWidth="1"/>
    <col min="3846" max="3846" width="9.625" style="542" customWidth="1"/>
    <col min="3847" max="3847" width="10.125" style="542" customWidth="1"/>
    <col min="3848" max="3848" width="10.75" style="542" customWidth="1"/>
    <col min="3849" max="3849" width="10.5" style="542" customWidth="1"/>
    <col min="3850" max="3850" width="10.125" style="542" customWidth="1"/>
    <col min="3851" max="4096" width="8.875" style="542"/>
    <col min="4097" max="4097" width="10.625" style="542" customWidth="1"/>
    <col min="4098" max="4098" width="11.75" style="542" customWidth="1"/>
    <col min="4099" max="4099" width="8.625" style="542" customWidth="1"/>
    <col min="4100" max="4100" width="9.625" style="542" customWidth="1"/>
    <col min="4101" max="4101" width="8.625" style="542" customWidth="1"/>
    <col min="4102" max="4102" width="9.625" style="542" customWidth="1"/>
    <col min="4103" max="4103" width="10.125" style="542" customWidth="1"/>
    <col min="4104" max="4104" width="10.75" style="542" customWidth="1"/>
    <col min="4105" max="4105" width="10.5" style="542" customWidth="1"/>
    <col min="4106" max="4106" width="10.125" style="542" customWidth="1"/>
    <col min="4107" max="4352" width="8.875" style="542"/>
    <col min="4353" max="4353" width="10.625" style="542" customWidth="1"/>
    <col min="4354" max="4354" width="11.75" style="542" customWidth="1"/>
    <col min="4355" max="4355" width="8.625" style="542" customWidth="1"/>
    <col min="4356" max="4356" width="9.625" style="542" customWidth="1"/>
    <col min="4357" max="4357" width="8.625" style="542" customWidth="1"/>
    <col min="4358" max="4358" width="9.625" style="542" customWidth="1"/>
    <col min="4359" max="4359" width="10.125" style="542" customWidth="1"/>
    <col min="4360" max="4360" width="10.75" style="542" customWidth="1"/>
    <col min="4361" max="4361" width="10.5" style="542" customWidth="1"/>
    <col min="4362" max="4362" width="10.125" style="542" customWidth="1"/>
    <col min="4363" max="4608" width="8.875" style="542"/>
    <col min="4609" max="4609" width="10.625" style="542" customWidth="1"/>
    <col min="4610" max="4610" width="11.75" style="542" customWidth="1"/>
    <col min="4611" max="4611" width="8.625" style="542" customWidth="1"/>
    <col min="4612" max="4612" width="9.625" style="542" customWidth="1"/>
    <col min="4613" max="4613" width="8.625" style="542" customWidth="1"/>
    <col min="4614" max="4614" width="9.625" style="542" customWidth="1"/>
    <col min="4615" max="4615" width="10.125" style="542" customWidth="1"/>
    <col min="4616" max="4616" width="10.75" style="542" customWidth="1"/>
    <col min="4617" max="4617" width="10.5" style="542" customWidth="1"/>
    <col min="4618" max="4618" width="10.125" style="542" customWidth="1"/>
    <col min="4619" max="4864" width="8.875" style="542"/>
    <col min="4865" max="4865" width="10.625" style="542" customWidth="1"/>
    <col min="4866" max="4866" width="11.75" style="542" customWidth="1"/>
    <col min="4867" max="4867" width="8.625" style="542" customWidth="1"/>
    <col min="4868" max="4868" width="9.625" style="542" customWidth="1"/>
    <col min="4869" max="4869" width="8.625" style="542" customWidth="1"/>
    <col min="4870" max="4870" width="9.625" style="542" customWidth="1"/>
    <col min="4871" max="4871" width="10.125" style="542" customWidth="1"/>
    <col min="4872" max="4872" width="10.75" style="542" customWidth="1"/>
    <col min="4873" max="4873" width="10.5" style="542" customWidth="1"/>
    <col min="4874" max="4874" width="10.125" style="542" customWidth="1"/>
    <col min="4875" max="5120" width="8.875" style="542"/>
    <col min="5121" max="5121" width="10.625" style="542" customWidth="1"/>
    <col min="5122" max="5122" width="11.75" style="542" customWidth="1"/>
    <col min="5123" max="5123" width="8.625" style="542" customWidth="1"/>
    <col min="5124" max="5124" width="9.625" style="542" customWidth="1"/>
    <col min="5125" max="5125" width="8.625" style="542" customWidth="1"/>
    <col min="5126" max="5126" width="9.625" style="542" customWidth="1"/>
    <col min="5127" max="5127" width="10.125" style="542" customWidth="1"/>
    <col min="5128" max="5128" width="10.75" style="542" customWidth="1"/>
    <col min="5129" max="5129" width="10.5" style="542" customWidth="1"/>
    <col min="5130" max="5130" width="10.125" style="542" customWidth="1"/>
    <col min="5131" max="5376" width="8.875" style="542"/>
    <col min="5377" max="5377" width="10.625" style="542" customWidth="1"/>
    <col min="5378" max="5378" width="11.75" style="542" customWidth="1"/>
    <col min="5379" max="5379" width="8.625" style="542" customWidth="1"/>
    <col min="5380" max="5380" width="9.625" style="542" customWidth="1"/>
    <col min="5381" max="5381" width="8.625" style="542" customWidth="1"/>
    <col min="5382" max="5382" width="9.625" style="542" customWidth="1"/>
    <col min="5383" max="5383" width="10.125" style="542" customWidth="1"/>
    <col min="5384" max="5384" width="10.75" style="542" customWidth="1"/>
    <col min="5385" max="5385" width="10.5" style="542" customWidth="1"/>
    <col min="5386" max="5386" width="10.125" style="542" customWidth="1"/>
    <col min="5387" max="5632" width="8.875" style="542"/>
    <col min="5633" max="5633" width="10.625" style="542" customWidth="1"/>
    <col min="5634" max="5634" width="11.75" style="542" customWidth="1"/>
    <col min="5635" max="5635" width="8.625" style="542" customWidth="1"/>
    <col min="5636" max="5636" width="9.625" style="542" customWidth="1"/>
    <col min="5637" max="5637" width="8.625" style="542" customWidth="1"/>
    <col min="5638" max="5638" width="9.625" style="542" customWidth="1"/>
    <col min="5639" max="5639" width="10.125" style="542" customWidth="1"/>
    <col min="5640" max="5640" width="10.75" style="542" customWidth="1"/>
    <col min="5641" max="5641" width="10.5" style="542" customWidth="1"/>
    <col min="5642" max="5642" width="10.125" style="542" customWidth="1"/>
    <col min="5643" max="5888" width="8.875" style="542"/>
    <col min="5889" max="5889" width="10.625" style="542" customWidth="1"/>
    <col min="5890" max="5890" width="11.75" style="542" customWidth="1"/>
    <col min="5891" max="5891" width="8.625" style="542" customWidth="1"/>
    <col min="5892" max="5892" width="9.625" style="542" customWidth="1"/>
    <col min="5893" max="5893" width="8.625" style="542" customWidth="1"/>
    <col min="5894" max="5894" width="9.625" style="542" customWidth="1"/>
    <col min="5895" max="5895" width="10.125" style="542" customWidth="1"/>
    <col min="5896" max="5896" width="10.75" style="542" customWidth="1"/>
    <col min="5897" max="5897" width="10.5" style="542" customWidth="1"/>
    <col min="5898" max="5898" width="10.125" style="542" customWidth="1"/>
    <col min="5899" max="6144" width="8.875" style="542"/>
    <col min="6145" max="6145" width="10.625" style="542" customWidth="1"/>
    <col min="6146" max="6146" width="11.75" style="542" customWidth="1"/>
    <col min="6147" max="6147" width="8.625" style="542" customWidth="1"/>
    <col min="6148" max="6148" width="9.625" style="542" customWidth="1"/>
    <col min="6149" max="6149" width="8.625" style="542" customWidth="1"/>
    <col min="6150" max="6150" width="9.625" style="542" customWidth="1"/>
    <col min="6151" max="6151" width="10.125" style="542" customWidth="1"/>
    <col min="6152" max="6152" width="10.75" style="542" customWidth="1"/>
    <col min="6153" max="6153" width="10.5" style="542" customWidth="1"/>
    <col min="6154" max="6154" width="10.125" style="542" customWidth="1"/>
    <col min="6155" max="6400" width="8.875" style="542"/>
    <col min="6401" max="6401" width="10.625" style="542" customWidth="1"/>
    <col min="6402" max="6402" width="11.75" style="542" customWidth="1"/>
    <col min="6403" max="6403" width="8.625" style="542" customWidth="1"/>
    <col min="6404" max="6404" width="9.625" style="542" customWidth="1"/>
    <col min="6405" max="6405" width="8.625" style="542" customWidth="1"/>
    <col min="6406" max="6406" width="9.625" style="542" customWidth="1"/>
    <col min="6407" max="6407" width="10.125" style="542" customWidth="1"/>
    <col min="6408" max="6408" width="10.75" style="542" customWidth="1"/>
    <col min="6409" max="6409" width="10.5" style="542" customWidth="1"/>
    <col min="6410" max="6410" width="10.125" style="542" customWidth="1"/>
    <col min="6411" max="6656" width="8.875" style="542"/>
    <col min="6657" max="6657" width="10.625" style="542" customWidth="1"/>
    <col min="6658" max="6658" width="11.75" style="542" customWidth="1"/>
    <col min="6659" max="6659" width="8.625" style="542" customWidth="1"/>
    <col min="6660" max="6660" width="9.625" style="542" customWidth="1"/>
    <col min="6661" max="6661" width="8.625" style="542" customWidth="1"/>
    <col min="6662" max="6662" width="9.625" style="542" customWidth="1"/>
    <col min="6663" max="6663" width="10.125" style="542" customWidth="1"/>
    <col min="6664" max="6664" width="10.75" style="542" customWidth="1"/>
    <col min="6665" max="6665" width="10.5" style="542" customWidth="1"/>
    <col min="6666" max="6666" width="10.125" style="542" customWidth="1"/>
    <col min="6667" max="6912" width="8.875" style="542"/>
    <col min="6913" max="6913" width="10.625" style="542" customWidth="1"/>
    <col min="6914" max="6914" width="11.75" style="542" customWidth="1"/>
    <col min="6915" max="6915" width="8.625" style="542" customWidth="1"/>
    <col min="6916" max="6916" width="9.625" style="542" customWidth="1"/>
    <col min="6917" max="6917" width="8.625" style="542" customWidth="1"/>
    <col min="6918" max="6918" width="9.625" style="542" customWidth="1"/>
    <col min="6919" max="6919" width="10.125" style="542" customWidth="1"/>
    <col min="6920" max="6920" width="10.75" style="542" customWidth="1"/>
    <col min="6921" max="6921" width="10.5" style="542" customWidth="1"/>
    <col min="6922" max="6922" width="10.125" style="542" customWidth="1"/>
    <col min="6923" max="7168" width="8.875" style="542"/>
    <col min="7169" max="7169" width="10.625" style="542" customWidth="1"/>
    <col min="7170" max="7170" width="11.75" style="542" customWidth="1"/>
    <col min="7171" max="7171" width="8.625" style="542" customWidth="1"/>
    <col min="7172" max="7172" width="9.625" style="542" customWidth="1"/>
    <col min="7173" max="7173" width="8.625" style="542" customWidth="1"/>
    <col min="7174" max="7174" width="9.625" style="542" customWidth="1"/>
    <col min="7175" max="7175" width="10.125" style="542" customWidth="1"/>
    <col min="7176" max="7176" width="10.75" style="542" customWidth="1"/>
    <col min="7177" max="7177" width="10.5" style="542" customWidth="1"/>
    <col min="7178" max="7178" width="10.125" style="542" customWidth="1"/>
    <col min="7179" max="7424" width="8.875" style="542"/>
    <col min="7425" max="7425" width="10.625" style="542" customWidth="1"/>
    <col min="7426" max="7426" width="11.75" style="542" customWidth="1"/>
    <col min="7427" max="7427" width="8.625" style="542" customWidth="1"/>
    <col min="7428" max="7428" width="9.625" style="542" customWidth="1"/>
    <col min="7429" max="7429" width="8.625" style="542" customWidth="1"/>
    <col min="7430" max="7430" width="9.625" style="542" customWidth="1"/>
    <col min="7431" max="7431" width="10.125" style="542" customWidth="1"/>
    <col min="7432" max="7432" width="10.75" style="542" customWidth="1"/>
    <col min="7433" max="7433" width="10.5" style="542" customWidth="1"/>
    <col min="7434" max="7434" width="10.125" style="542" customWidth="1"/>
    <col min="7435" max="7680" width="8.875" style="542"/>
    <col min="7681" max="7681" width="10.625" style="542" customWidth="1"/>
    <col min="7682" max="7682" width="11.75" style="542" customWidth="1"/>
    <col min="7683" max="7683" width="8.625" style="542" customWidth="1"/>
    <col min="7684" max="7684" width="9.625" style="542" customWidth="1"/>
    <col min="7685" max="7685" width="8.625" style="542" customWidth="1"/>
    <col min="7686" max="7686" width="9.625" style="542" customWidth="1"/>
    <col min="7687" max="7687" width="10.125" style="542" customWidth="1"/>
    <col min="7688" max="7688" width="10.75" style="542" customWidth="1"/>
    <col min="7689" max="7689" width="10.5" style="542" customWidth="1"/>
    <col min="7690" max="7690" width="10.125" style="542" customWidth="1"/>
    <col min="7691" max="7936" width="8.875" style="542"/>
    <col min="7937" max="7937" width="10.625" style="542" customWidth="1"/>
    <col min="7938" max="7938" width="11.75" style="542" customWidth="1"/>
    <col min="7939" max="7939" width="8.625" style="542" customWidth="1"/>
    <col min="7940" max="7940" width="9.625" style="542" customWidth="1"/>
    <col min="7941" max="7941" width="8.625" style="542" customWidth="1"/>
    <col min="7942" max="7942" width="9.625" style="542" customWidth="1"/>
    <col min="7943" max="7943" width="10.125" style="542" customWidth="1"/>
    <col min="7944" max="7944" width="10.75" style="542" customWidth="1"/>
    <col min="7945" max="7945" width="10.5" style="542" customWidth="1"/>
    <col min="7946" max="7946" width="10.125" style="542" customWidth="1"/>
    <col min="7947" max="8192" width="8.875" style="542"/>
    <col min="8193" max="8193" width="10.625" style="542" customWidth="1"/>
    <col min="8194" max="8194" width="11.75" style="542" customWidth="1"/>
    <col min="8195" max="8195" width="8.625" style="542" customWidth="1"/>
    <col min="8196" max="8196" width="9.625" style="542" customWidth="1"/>
    <col min="8197" max="8197" width="8.625" style="542" customWidth="1"/>
    <col min="8198" max="8198" width="9.625" style="542" customWidth="1"/>
    <col min="8199" max="8199" width="10.125" style="542" customWidth="1"/>
    <col min="8200" max="8200" width="10.75" style="542" customWidth="1"/>
    <col min="8201" max="8201" width="10.5" style="542" customWidth="1"/>
    <col min="8202" max="8202" width="10.125" style="542" customWidth="1"/>
    <col min="8203" max="8448" width="8.875" style="542"/>
    <col min="8449" max="8449" width="10.625" style="542" customWidth="1"/>
    <col min="8450" max="8450" width="11.75" style="542" customWidth="1"/>
    <col min="8451" max="8451" width="8.625" style="542" customWidth="1"/>
    <col min="8452" max="8452" width="9.625" style="542" customWidth="1"/>
    <col min="8453" max="8453" width="8.625" style="542" customWidth="1"/>
    <col min="8454" max="8454" width="9.625" style="542" customWidth="1"/>
    <col min="8455" max="8455" width="10.125" style="542" customWidth="1"/>
    <col min="8456" max="8456" width="10.75" style="542" customWidth="1"/>
    <col min="8457" max="8457" width="10.5" style="542" customWidth="1"/>
    <col min="8458" max="8458" width="10.125" style="542" customWidth="1"/>
    <col min="8459" max="8704" width="8.875" style="542"/>
    <col min="8705" max="8705" width="10.625" style="542" customWidth="1"/>
    <col min="8706" max="8706" width="11.75" style="542" customWidth="1"/>
    <col min="8707" max="8707" width="8.625" style="542" customWidth="1"/>
    <col min="8708" max="8708" width="9.625" style="542" customWidth="1"/>
    <col min="8709" max="8709" width="8.625" style="542" customWidth="1"/>
    <col min="8710" max="8710" width="9.625" style="542" customWidth="1"/>
    <col min="8711" max="8711" width="10.125" style="542" customWidth="1"/>
    <col min="8712" max="8712" width="10.75" style="542" customWidth="1"/>
    <col min="8713" max="8713" width="10.5" style="542" customWidth="1"/>
    <col min="8714" max="8714" width="10.125" style="542" customWidth="1"/>
    <col min="8715" max="8960" width="8.875" style="542"/>
    <col min="8961" max="8961" width="10.625" style="542" customWidth="1"/>
    <col min="8962" max="8962" width="11.75" style="542" customWidth="1"/>
    <col min="8963" max="8963" width="8.625" style="542" customWidth="1"/>
    <col min="8964" max="8964" width="9.625" style="542" customWidth="1"/>
    <col min="8965" max="8965" width="8.625" style="542" customWidth="1"/>
    <col min="8966" max="8966" width="9.625" style="542" customWidth="1"/>
    <col min="8967" max="8967" width="10.125" style="542" customWidth="1"/>
    <col min="8968" max="8968" width="10.75" style="542" customWidth="1"/>
    <col min="8969" max="8969" width="10.5" style="542" customWidth="1"/>
    <col min="8970" max="8970" width="10.125" style="542" customWidth="1"/>
    <col min="8971" max="9216" width="8.875" style="542"/>
    <col min="9217" max="9217" width="10.625" style="542" customWidth="1"/>
    <col min="9218" max="9218" width="11.75" style="542" customWidth="1"/>
    <col min="9219" max="9219" width="8.625" style="542" customWidth="1"/>
    <col min="9220" max="9220" width="9.625" style="542" customWidth="1"/>
    <col min="9221" max="9221" width="8.625" style="542" customWidth="1"/>
    <col min="9222" max="9222" width="9.625" style="542" customWidth="1"/>
    <col min="9223" max="9223" width="10.125" style="542" customWidth="1"/>
    <col min="9224" max="9224" width="10.75" style="542" customWidth="1"/>
    <col min="9225" max="9225" width="10.5" style="542" customWidth="1"/>
    <col min="9226" max="9226" width="10.125" style="542" customWidth="1"/>
    <col min="9227" max="9472" width="8.875" style="542"/>
    <col min="9473" max="9473" width="10.625" style="542" customWidth="1"/>
    <col min="9474" max="9474" width="11.75" style="542" customWidth="1"/>
    <col min="9475" max="9475" width="8.625" style="542" customWidth="1"/>
    <col min="9476" max="9476" width="9.625" style="542" customWidth="1"/>
    <col min="9477" max="9477" width="8.625" style="542" customWidth="1"/>
    <col min="9478" max="9478" width="9.625" style="542" customWidth="1"/>
    <col min="9479" max="9479" width="10.125" style="542" customWidth="1"/>
    <col min="9480" max="9480" width="10.75" style="542" customWidth="1"/>
    <col min="9481" max="9481" width="10.5" style="542" customWidth="1"/>
    <col min="9482" max="9482" width="10.125" style="542" customWidth="1"/>
    <col min="9483" max="9728" width="8.875" style="542"/>
    <col min="9729" max="9729" width="10.625" style="542" customWidth="1"/>
    <col min="9730" max="9730" width="11.75" style="542" customWidth="1"/>
    <col min="9731" max="9731" width="8.625" style="542" customWidth="1"/>
    <col min="9732" max="9732" width="9.625" style="542" customWidth="1"/>
    <col min="9733" max="9733" width="8.625" style="542" customWidth="1"/>
    <col min="9734" max="9734" width="9.625" style="542" customWidth="1"/>
    <col min="9735" max="9735" width="10.125" style="542" customWidth="1"/>
    <col min="9736" max="9736" width="10.75" style="542" customWidth="1"/>
    <col min="9737" max="9737" width="10.5" style="542" customWidth="1"/>
    <col min="9738" max="9738" width="10.125" style="542" customWidth="1"/>
    <col min="9739" max="9984" width="8.875" style="542"/>
    <col min="9985" max="9985" width="10.625" style="542" customWidth="1"/>
    <col min="9986" max="9986" width="11.75" style="542" customWidth="1"/>
    <col min="9987" max="9987" width="8.625" style="542" customWidth="1"/>
    <col min="9988" max="9988" width="9.625" style="542" customWidth="1"/>
    <col min="9989" max="9989" width="8.625" style="542" customWidth="1"/>
    <col min="9990" max="9990" width="9.625" style="542" customWidth="1"/>
    <col min="9991" max="9991" width="10.125" style="542" customWidth="1"/>
    <col min="9992" max="9992" width="10.75" style="542" customWidth="1"/>
    <col min="9993" max="9993" width="10.5" style="542" customWidth="1"/>
    <col min="9994" max="9994" width="10.125" style="542" customWidth="1"/>
    <col min="9995" max="10240" width="8.875" style="542"/>
    <col min="10241" max="10241" width="10.625" style="542" customWidth="1"/>
    <col min="10242" max="10242" width="11.75" style="542" customWidth="1"/>
    <col min="10243" max="10243" width="8.625" style="542" customWidth="1"/>
    <col min="10244" max="10244" width="9.625" style="542" customWidth="1"/>
    <col min="10245" max="10245" width="8.625" style="542" customWidth="1"/>
    <col min="10246" max="10246" width="9.625" style="542" customWidth="1"/>
    <col min="10247" max="10247" width="10.125" style="542" customWidth="1"/>
    <col min="10248" max="10248" width="10.75" style="542" customWidth="1"/>
    <col min="10249" max="10249" width="10.5" style="542" customWidth="1"/>
    <col min="10250" max="10250" width="10.125" style="542" customWidth="1"/>
    <col min="10251" max="10496" width="8.875" style="542"/>
    <col min="10497" max="10497" width="10.625" style="542" customWidth="1"/>
    <col min="10498" max="10498" width="11.75" style="542" customWidth="1"/>
    <col min="10499" max="10499" width="8.625" style="542" customWidth="1"/>
    <col min="10500" max="10500" width="9.625" style="542" customWidth="1"/>
    <col min="10501" max="10501" width="8.625" style="542" customWidth="1"/>
    <col min="10502" max="10502" width="9.625" style="542" customWidth="1"/>
    <col min="10503" max="10503" width="10.125" style="542" customWidth="1"/>
    <col min="10504" max="10504" width="10.75" style="542" customWidth="1"/>
    <col min="10505" max="10505" width="10.5" style="542" customWidth="1"/>
    <col min="10506" max="10506" width="10.125" style="542" customWidth="1"/>
    <col min="10507" max="10752" width="8.875" style="542"/>
    <col min="10753" max="10753" width="10.625" style="542" customWidth="1"/>
    <col min="10754" max="10754" width="11.75" style="542" customWidth="1"/>
    <col min="10755" max="10755" width="8.625" style="542" customWidth="1"/>
    <col min="10756" max="10756" width="9.625" style="542" customWidth="1"/>
    <col min="10757" max="10757" width="8.625" style="542" customWidth="1"/>
    <col min="10758" max="10758" width="9.625" style="542" customWidth="1"/>
    <col min="10759" max="10759" width="10.125" style="542" customWidth="1"/>
    <col min="10760" max="10760" width="10.75" style="542" customWidth="1"/>
    <col min="10761" max="10761" width="10.5" style="542" customWidth="1"/>
    <col min="10762" max="10762" width="10.125" style="542" customWidth="1"/>
    <col min="10763" max="11008" width="8.875" style="542"/>
    <col min="11009" max="11009" width="10.625" style="542" customWidth="1"/>
    <col min="11010" max="11010" width="11.75" style="542" customWidth="1"/>
    <col min="11011" max="11011" width="8.625" style="542" customWidth="1"/>
    <col min="11012" max="11012" width="9.625" style="542" customWidth="1"/>
    <col min="11013" max="11013" width="8.625" style="542" customWidth="1"/>
    <col min="11014" max="11014" width="9.625" style="542" customWidth="1"/>
    <col min="11015" max="11015" width="10.125" style="542" customWidth="1"/>
    <col min="11016" max="11016" width="10.75" style="542" customWidth="1"/>
    <col min="11017" max="11017" width="10.5" style="542" customWidth="1"/>
    <col min="11018" max="11018" width="10.125" style="542" customWidth="1"/>
    <col min="11019" max="11264" width="8.875" style="542"/>
    <col min="11265" max="11265" width="10.625" style="542" customWidth="1"/>
    <col min="11266" max="11266" width="11.75" style="542" customWidth="1"/>
    <col min="11267" max="11267" width="8.625" style="542" customWidth="1"/>
    <col min="11268" max="11268" width="9.625" style="542" customWidth="1"/>
    <col min="11269" max="11269" width="8.625" style="542" customWidth="1"/>
    <col min="11270" max="11270" width="9.625" style="542" customWidth="1"/>
    <col min="11271" max="11271" width="10.125" style="542" customWidth="1"/>
    <col min="11272" max="11272" width="10.75" style="542" customWidth="1"/>
    <col min="11273" max="11273" width="10.5" style="542" customWidth="1"/>
    <col min="11274" max="11274" width="10.125" style="542" customWidth="1"/>
    <col min="11275" max="11520" width="8.875" style="542"/>
    <col min="11521" max="11521" width="10.625" style="542" customWidth="1"/>
    <col min="11522" max="11522" width="11.75" style="542" customWidth="1"/>
    <col min="11523" max="11523" width="8.625" style="542" customWidth="1"/>
    <col min="11524" max="11524" width="9.625" style="542" customWidth="1"/>
    <col min="11525" max="11525" width="8.625" style="542" customWidth="1"/>
    <col min="11526" max="11526" width="9.625" style="542" customWidth="1"/>
    <col min="11527" max="11527" width="10.125" style="542" customWidth="1"/>
    <col min="11528" max="11528" width="10.75" style="542" customWidth="1"/>
    <col min="11529" max="11529" width="10.5" style="542" customWidth="1"/>
    <col min="11530" max="11530" width="10.125" style="542" customWidth="1"/>
    <col min="11531" max="11776" width="8.875" style="542"/>
    <col min="11777" max="11777" width="10.625" style="542" customWidth="1"/>
    <col min="11778" max="11778" width="11.75" style="542" customWidth="1"/>
    <col min="11779" max="11779" width="8.625" style="542" customWidth="1"/>
    <col min="11780" max="11780" width="9.625" style="542" customWidth="1"/>
    <col min="11781" max="11781" width="8.625" style="542" customWidth="1"/>
    <col min="11782" max="11782" width="9.625" style="542" customWidth="1"/>
    <col min="11783" max="11783" width="10.125" style="542" customWidth="1"/>
    <col min="11784" max="11784" width="10.75" style="542" customWidth="1"/>
    <col min="11785" max="11785" width="10.5" style="542" customWidth="1"/>
    <col min="11786" max="11786" width="10.125" style="542" customWidth="1"/>
    <col min="11787" max="12032" width="8.875" style="542"/>
    <col min="12033" max="12033" width="10.625" style="542" customWidth="1"/>
    <col min="12034" max="12034" width="11.75" style="542" customWidth="1"/>
    <col min="12035" max="12035" width="8.625" style="542" customWidth="1"/>
    <col min="12036" max="12036" width="9.625" style="542" customWidth="1"/>
    <col min="12037" max="12037" width="8.625" style="542" customWidth="1"/>
    <col min="12038" max="12038" width="9.625" style="542" customWidth="1"/>
    <col min="12039" max="12039" width="10.125" style="542" customWidth="1"/>
    <col min="12040" max="12040" width="10.75" style="542" customWidth="1"/>
    <col min="12041" max="12041" width="10.5" style="542" customWidth="1"/>
    <col min="12042" max="12042" width="10.125" style="542" customWidth="1"/>
    <col min="12043" max="12288" width="8.875" style="542"/>
    <col min="12289" max="12289" width="10.625" style="542" customWidth="1"/>
    <col min="12290" max="12290" width="11.75" style="542" customWidth="1"/>
    <col min="12291" max="12291" width="8.625" style="542" customWidth="1"/>
    <col min="12292" max="12292" width="9.625" style="542" customWidth="1"/>
    <col min="12293" max="12293" width="8.625" style="542" customWidth="1"/>
    <col min="12294" max="12294" width="9.625" style="542" customWidth="1"/>
    <col min="12295" max="12295" width="10.125" style="542" customWidth="1"/>
    <col min="12296" max="12296" width="10.75" style="542" customWidth="1"/>
    <col min="12297" max="12297" width="10.5" style="542" customWidth="1"/>
    <col min="12298" max="12298" width="10.125" style="542" customWidth="1"/>
    <col min="12299" max="12544" width="8.875" style="542"/>
    <col min="12545" max="12545" width="10.625" style="542" customWidth="1"/>
    <col min="12546" max="12546" width="11.75" style="542" customWidth="1"/>
    <col min="12547" max="12547" width="8.625" style="542" customWidth="1"/>
    <col min="12548" max="12548" width="9.625" style="542" customWidth="1"/>
    <col min="12549" max="12549" width="8.625" style="542" customWidth="1"/>
    <col min="12550" max="12550" width="9.625" style="542" customWidth="1"/>
    <col min="12551" max="12551" width="10.125" style="542" customWidth="1"/>
    <col min="12552" max="12552" width="10.75" style="542" customWidth="1"/>
    <col min="12553" max="12553" width="10.5" style="542" customWidth="1"/>
    <col min="12554" max="12554" width="10.125" style="542" customWidth="1"/>
    <col min="12555" max="12800" width="8.875" style="542"/>
    <col min="12801" max="12801" width="10.625" style="542" customWidth="1"/>
    <col min="12802" max="12802" width="11.75" style="542" customWidth="1"/>
    <col min="12803" max="12803" width="8.625" style="542" customWidth="1"/>
    <col min="12804" max="12804" width="9.625" style="542" customWidth="1"/>
    <col min="12805" max="12805" width="8.625" style="542" customWidth="1"/>
    <col min="12806" max="12806" width="9.625" style="542" customWidth="1"/>
    <col min="12807" max="12807" width="10.125" style="542" customWidth="1"/>
    <col min="12808" max="12808" width="10.75" style="542" customWidth="1"/>
    <col min="12809" max="12809" width="10.5" style="542" customWidth="1"/>
    <col min="12810" max="12810" width="10.125" style="542" customWidth="1"/>
    <col min="12811" max="13056" width="8.875" style="542"/>
    <col min="13057" max="13057" width="10.625" style="542" customWidth="1"/>
    <col min="13058" max="13058" width="11.75" style="542" customWidth="1"/>
    <col min="13059" max="13059" width="8.625" style="542" customWidth="1"/>
    <col min="13060" max="13060" width="9.625" style="542" customWidth="1"/>
    <col min="13061" max="13061" width="8.625" style="542" customWidth="1"/>
    <col min="13062" max="13062" width="9.625" style="542" customWidth="1"/>
    <col min="13063" max="13063" width="10.125" style="542" customWidth="1"/>
    <col min="13064" max="13064" width="10.75" style="542" customWidth="1"/>
    <col min="13065" max="13065" width="10.5" style="542" customWidth="1"/>
    <col min="13066" max="13066" width="10.125" style="542" customWidth="1"/>
    <col min="13067" max="13312" width="8.875" style="542"/>
    <col min="13313" max="13313" width="10.625" style="542" customWidth="1"/>
    <col min="13314" max="13314" width="11.75" style="542" customWidth="1"/>
    <col min="13315" max="13315" width="8.625" style="542" customWidth="1"/>
    <col min="13316" max="13316" width="9.625" style="542" customWidth="1"/>
    <col min="13317" max="13317" width="8.625" style="542" customWidth="1"/>
    <col min="13318" max="13318" width="9.625" style="542" customWidth="1"/>
    <col min="13319" max="13319" width="10.125" style="542" customWidth="1"/>
    <col min="13320" max="13320" width="10.75" style="542" customWidth="1"/>
    <col min="13321" max="13321" width="10.5" style="542" customWidth="1"/>
    <col min="13322" max="13322" width="10.125" style="542" customWidth="1"/>
    <col min="13323" max="13568" width="8.875" style="542"/>
    <col min="13569" max="13569" width="10.625" style="542" customWidth="1"/>
    <col min="13570" max="13570" width="11.75" style="542" customWidth="1"/>
    <col min="13571" max="13571" width="8.625" style="542" customWidth="1"/>
    <col min="13572" max="13572" width="9.625" style="542" customWidth="1"/>
    <col min="13573" max="13573" width="8.625" style="542" customWidth="1"/>
    <col min="13574" max="13574" width="9.625" style="542" customWidth="1"/>
    <col min="13575" max="13575" width="10.125" style="542" customWidth="1"/>
    <col min="13576" max="13576" width="10.75" style="542" customWidth="1"/>
    <col min="13577" max="13577" width="10.5" style="542" customWidth="1"/>
    <col min="13578" max="13578" width="10.125" style="542" customWidth="1"/>
    <col min="13579" max="13824" width="8.875" style="542"/>
    <col min="13825" max="13825" width="10.625" style="542" customWidth="1"/>
    <col min="13826" max="13826" width="11.75" style="542" customWidth="1"/>
    <col min="13827" max="13827" width="8.625" style="542" customWidth="1"/>
    <col min="13828" max="13828" width="9.625" style="542" customWidth="1"/>
    <col min="13829" max="13829" width="8.625" style="542" customWidth="1"/>
    <col min="13830" max="13830" width="9.625" style="542" customWidth="1"/>
    <col min="13831" max="13831" width="10.125" style="542" customWidth="1"/>
    <col min="13832" max="13832" width="10.75" style="542" customWidth="1"/>
    <col min="13833" max="13833" width="10.5" style="542" customWidth="1"/>
    <col min="13834" max="13834" width="10.125" style="542" customWidth="1"/>
    <col min="13835" max="14080" width="8.875" style="542"/>
    <col min="14081" max="14081" width="10.625" style="542" customWidth="1"/>
    <col min="14082" max="14082" width="11.75" style="542" customWidth="1"/>
    <col min="14083" max="14083" width="8.625" style="542" customWidth="1"/>
    <col min="14084" max="14084" width="9.625" style="542" customWidth="1"/>
    <col min="14085" max="14085" width="8.625" style="542" customWidth="1"/>
    <col min="14086" max="14086" width="9.625" style="542" customWidth="1"/>
    <col min="14087" max="14087" width="10.125" style="542" customWidth="1"/>
    <col min="14088" max="14088" width="10.75" style="542" customWidth="1"/>
    <col min="14089" max="14089" width="10.5" style="542" customWidth="1"/>
    <col min="14090" max="14090" width="10.125" style="542" customWidth="1"/>
    <col min="14091" max="14336" width="8.875" style="542"/>
    <col min="14337" max="14337" width="10.625" style="542" customWidth="1"/>
    <col min="14338" max="14338" width="11.75" style="542" customWidth="1"/>
    <col min="14339" max="14339" width="8.625" style="542" customWidth="1"/>
    <col min="14340" max="14340" width="9.625" style="542" customWidth="1"/>
    <col min="14341" max="14341" width="8.625" style="542" customWidth="1"/>
    <col min="14342" max="14342" width="9.625" style="542" customWidth="1"/>
    <col min="14343" max="14343" width="10.125" style="542" customWidth="1"/>
    <col min="14344" max="14344" width="10.75" style="542" customWidth="1"/>
    <col min="14345" max="14345" width="10.5" style="542" customWidth="1"/>
    <col min="14346" max="14346" width="10.125" style="542" customWidth="1"/>
    <col min="14347" max="14592" width="8.875" style="542"/>
    <col min="14593" max="14593" width="10.625" style="542" customWidth="1"/>
    <col min="14594" max="14594" width="11.75" style="542" customWidth="1"/>
    <col min="14595" max="14595" width="8.625" style="542" customWidth="1"/>
    <col min="14596" max="14596" width="9.625" style="542" customWidth="1"/>
    <col min="14597" max="14597" width="8.625" style="542" customWidth="1"/>
    <col min="14598" max="14598" width="9.625" style="542" customWidth="1"/>
    <col min="14599" max="14599" width="10.125" style="542" customWidth="1"/>
    <col min="14600" max="14600" width="10.75" style="542" customWidth="1"/>
    <col min="14601" max="14601" width="10.5" style="542" customWidth="1"/>
    <col min="14602" max="14602" width="10.125" style="542" customWidth="1"/>
    <col min="14603" max="14848" width="8.875" style="542"/>
    <col min="14849" max="14849" width="10.625" style="542" customWidth="1"/>
    <col min="14850" max="14850" width="11.75" style="542" customWidth="1"/>
    <col min="14851" max="14851" width="8.625" style="542" customWidth="1"/>
    <col min="14852" max="14852" width="9.625" style="542" customWidth="1"/>
    <col min="14853" max="14853" width="8.625" style="542" customWidth="1"/>
    <col min="14854" max="14854" width="9.625" style="542" customWidth="1"/>
    <col min="14855" max="14855" width="10.125" style="542" customWidth="1"/>
    <col min="14856" max="14856" width="10.75" style="542" customWidth="1"/>
    <col min="14857" max="14857" width="10.5" style="542" customWidth="1"/>
    <col min="14858" max="14858" width="10.125" style="542" customWidth="1"/>
    <col min="14859" max="15104" width="8.875" style="542"/>
    <col min="15105" max="15105" width="10.625" style="542" customWidth="1"/>
    <col min="15106" max="15106" width="11.75" style="542" customWidth="1"/>
    <col min="15107" max="15107" width="8.625" style="542" customWidth="1"/>
    <col min="15108" max="15108" width="9.625" style="542" customWidth="1"/>
    <col min="15109" max="15109" width="8.625" style="542" customWidth="1"/>
    <col min="15110" max="15110" width="9.625" style="542" customWidth="1"/>
    <col min="15111" max="15111" width="10.125" style="542" customWidth="1"/>
    <col min="15112" max="15112" width="10.75" style="542" customWidth="1"/>
    <col min="15113" max="15113" width="10.5" style="542" customWidth="1"/>
    <col min="15114" max="15114" width="10.125" style="542" customWidth="1"/>
    <col min="15115" max="15360" width="8.875" style="542"/>
    <col min="15361" max="15361" width="10.625" style="542" customWidth="1"/>
    <col min="15362" max="15362" width="11.75" style="542" customWidth="1"/>
    <col min="15363" max="15363" width="8.625" style="542" customWidth="1"/>
    <col min="15364" max="15364" width="9.625" style="542" customWidth="1"/>
    <col min="15365" max="15365" width="8.625" style="542" customWidth="1"/>
    <col min="15366" max="15366" width="9.625" style="542" customWidth="1"/>
    <col min="15367" max="15367" width="10.125" style="542" customWidth="1"/>
    <col min="15368" max="15368" width="10.75" style="542" customWidth="1"/>
    <col min="15369" max="15369" width="10.5" style="542" customWidth="1"/>
    <col min="15370" max="15370" width="10.125" style="542" customWidth="1"/>
    <col min="15371" max="15616" width="8.875" style="542"/>
    <col min="15617" max="15617" width="10.625" style="542" customWidth="1"/>
    <col min="15618" max="15618" width="11.75" style="542" customWidth="1"/>
    <col min="15619" max="15619" width="8.625" style="542" customWidth="1"/>
    <col min="15620" max="15620" width="9.625" style="542" customWidth="1"/>
    <col min="15621" max="15621" width="8.625" style="542" customWidth="1"/>
    <col min="15622" max="15622" width="9.625" style="542" customWidth="1"/>
    <col min="15623" max="15623" width="10.125" style="542" customWidth="1"/>
    <col min="15624" max="15624" width="10.75" style="542" customWidth="1"/>
    <col min="15625" max="15625" width="10.5" style="542" customWidth="1"/>
    <col min="15626" max="15626" width="10.125" style="542" customWidth="1"/>
    <col min="15627" max="15872" width="8.875" style="542"/>
    <col min="15873" max="15873" width="10.625" style="542" customWidth="1"/>
    <col min="15874" max="15874" width="11.75" style="542" customWidth="1"/>
    <col min="15875" max="15875" width="8.625" style="542" customWidth="1"/>
    <col min="15876" max="15876" width="9.625" style="542" customWidth="1"/>
    <col min="15877" max="15877" width="8.625" style="542" customWidth="1"/>
    <col min="15878" max="15878" width="9.625" style="542" customWidth="1"/>
    <col min="15879" max="15879" width="10.125" style="542" customWidth="1"/>
    <col min="15880" max="15880" width="10.75" style="542" customWidth="1"/>
    <col min="15881" max="15881" width="10.5" style="542" customWidth="1"/>
    <col min="15882" max="15882" width="10.125" style="542" customWidth="1"/>
    <col min="15883" max="16128" width="8.875" style="542"/>
    <col min="16129" max="16129" width="10.625" style="542" customWidth="1"/>
    <col min="16130" max="16130" width="11.75" style="542" customWidth="1"/>
    <col min="16131" max="16131" width="8.625" style="542" customWidth="1"/>
    <col min="16132" max="16132" width="9.625" style="542" customWidth="1"/>
    <col min="16133" max="16133" width="8.625" style="542" customWidth="1"/>
    <col min="16134" max="16134" width="9.625" style="542" customWidth="1"/>
    <col min="16135" max="16135" width="10.125" style="542" customWidth="1"/>
    <col min="16136" max="16136" width="10.75" style="542" customWidth="1"/>
    <col min="16137" max="16137" width="10.5" style="542" customWidth="1"/>
    <col min="16138" max="16138" width="10.125" style="542" customWidth="1"/>
    <col min="16139" max="16384" width="8.875" style="542"/>
  </cols>
  <sheetData>
    <row r="1" spans="1:11" ht="17.25" thickBot="1">
      <c r="A1" s="2340" t="s">
        <v>1692</v>
      </c>
      <c r="B1" s="2413"/>
      <c r="G1" s="955" t="s">
        <v>846</v>
      </c>
      <c r="H1" s="2340" t="s">
        <v>1250</v>
      </c>
      <c r="I1" s="2414"/>
      <c r="J1" s="2413"/>
      <c r="K1" s="107" t="s">
        <v>62</v>
      </c>
    </row>
    <row r="2" spans="1:11" ht="17.25" thickBot="1">
      <c r="A2" s="2340" t="s">
        <v>1693</v>
      </c>
      <c r="B2" s="2413"/>
      <c r="C2" s="956" t="s">
        <v>1694</v>
      </c>
      <c r="D2" s="957"/>
      <c r="G2" s="955" t="s">
        <v>1695</v>
      </c>
      <c r="H2" s="2415" t="s">
        <v>1696</v>
      </c>
      <c r="I2" s="2414"/>
      <c r="J2" s="2413"/>
    </row>
    <row r="3" spans="1:11" s="329" customFormat="1" ht="25.5">
      <c r="A3" s="2416" t="s">
        <v>1697</v>
      </c>
      <c r="B3" s="2416"/>
      <c r="C3" s="2416"/>
      <c r="D3" s="2416"/>
      <c r="E3" s="2416"/>
      <c r="F3" s="2416"/>
      <c r="G3" s="2416"/>
      <c r="H3" s="2416"/>
      <c r="I3" s="2416"/>
      <c r="J3" s="2416"/>
    </row>
    <row r="4" spans="1:11" s="329" customFormat="1" ht="15.75">
      <c r="A4" s="1810"/>
      <c r="B4" s="1810"/>
      <c r="C4" s="1810"/>
      <c r="D4" s="1810"/>
      <c r="E4" s="1810"/>
      <c r="F4" s="1810"/>
    </row>
    <row r="5" spans="1:11" s="329" customFormat="1" ht="18.75" customHeight="1" thickBot="1">
      <c r="A5" s="2419" t="s">
        <v>1774</v>
      </c>
      <c r="B5" s="2419"/>
      <c r="C5" s="2419"/>
      <c r="D5" s="2419"/>
      <c r="E5" s="2419"/>
      <c r="F5" s="2419"/>
      <c r="G5" s="2419"/>
      <c r="H5" s="2419"/>
      <c r="I5" s="2419"/>
      <c r="J5" s="2419"/>
    </row>
    <row r="6" spans="1:11" s="828" customFormat="1" ht="24" customHeight="1">
      <c r="A6" s="2420" t="s">
        <v>853</v>
      </c>
      <c r="B6" s="2421"/>
      <c r="C6" s="2425" t="s">
        <v>1699</v>
      </c>
      <c r="D6" s="2371"/>
      <c r="E6" s="2429" t="s">
        <v>1700</v>
      </c>
      <c r="F6" s="2430"/>
      <c r="G6" s="2430"/>
      <c r="H6" s="2430"/>
      <c r="I6" s="2430"/>
      <c r="J6" s="2430"/>
    </row>
    <row r="7" spans="1:11" ht="15" customHeight="1">
      <c r="A7" s="2422"/>
      <c r="B7" s="2423"/>
      <c r="C7" s="2426"/>
      <c r="D7" s="2372"/>
      <c r="E7" s="2431" t="s">
        <v>1701</v>
      </c>
      <c r="F7" s="2432"/>
      <c r="G7" s="2431" t="s">
        <v>1702</v>
      </c>
      <c r="H7" s="2432"/>
      <c r="I7" s="2431" t="s">
        <v>1703</v>
      </c>
      <c r="J7" s="2437"/>
      <c r="K7" s="828"/>
    </row>
    <row r="8" spans="1:11" ht="18" customHeight="1">
      <c r="A8" s="2422"/>
      <c r="B8" s="2423"/>
      <c r="C8" s="2426"/>
      <c r="D8" s="2372"/>
      <c r="E8" s="2433"/>
      <c r="F8" s="2434"/>
      <c r="G8" s="2433"/>
      <c r="H8" s="2434"/>
      <c r="I8" s="2438"/>
      <c r="J8" s="2439"/>
      <c r="K8" s="828"/>
    </row>
    <row r="9" spans="1:11" ht="17.25" customHeight="1">
      <c r="A9" s="2422"/>
      <c r="B9" s="2423"/>
      <c r="C9" s="2426"/>
      <c r="D9" s="2372"/>
      <c r="E9" s="2433"/>
      <c r="F9" s="2434"/>
      <c r="G9" s="2433"/>
      <c r="H9" s="2434"/>
      <c r="I9" s="2438"/>
      <c r="J9" s="2439"/>
      <c r="K9" s="107"/>
    </row>
    <row r="10" spans="1:11" s="828" customFormat="1" ht="15" customHeight="1" thickBot="1">
      <c r="A10" s="2346"/>
      <c r="B10" s="2424"/>
      <c r="C10" s="2427"/>
      <c r="D10" s="2428"/>
      <c r="E10" s="2435"/>
      <c r="F10" s="2436"/>
      <c r="G10" s="2435"/>
      <c r="H10" s="2436"/>
      <c r="I10" s="2440"/>
      <c r="J10" s="2441"/>
    </row>
    <row r="11" spans="1:11" s="828" customFormat="1" ht="23.1" customHeight="1">
      <c r="A11" s="2442" t="s">
        <v>1704</v>
      </c>
      <c r="B11" s="2443"/>
      <c r="C11" s="542"/>
      <c r="D11" s="958">
        <f>SUM(D12:D34)</f>
        <v>264968</v>
      </c>
      <c r="E11" s="542"/>
      <c r="F11" s="958">
        <f>SUM(F12:F34)</f>
        <v>264968</v>
      </c>
      <c r="G11" s="542"/>
      <c r="H11" s="542">
        <v>0</v>
      </c>
      <c r="I11" s="542"/>
      <c r="J11" s="542">
        <v>0</v>
      </c>
      <c r="K11" s="542"/>
    </row>
    <row r="12" spans="1:11" s="828" customFormat="1" ht="23.1" customHeight="1">
      <c r="A12" s="2417" t="s">
        <v>1705</v>
      </c>
      <c r="B12" s="2418"/>
      <c r="C12" s="959"/>
      <c r="D12" s="960">
        <v>44580</v>
      </c>
      <c r="E12" s="961"/>
      <c r="F12" s="960">
        <v>44580</v>
      </c>
      <c r="G12" s="961"/>
      <c r="H12" s="962">
        <v>0</v>
      </c>
      <c r="I12" s="961"/>
      <c r="J12" s="962">
        <v>0</v>
      </c>
    </row>
    <row r="13" spans="1:11" s="828" customFormat="1" ht="23.1" customHeight="1">
      <c r="A13" s="2417" t="s">
        <v>1706</v>
      </c>
      <c r="B13" s="2418"/>
      <c r="C13" s="959"/>
      <c r="D13" s="960">
        <v>27900</v>
      </c>
      <c r="E13" s="962"/>
      <c r="F13" s="960">
        <v>27900</v>
      </c>
      <c r="G13" s="962"/>
      <c r="H13" s="962">
        <v>0</v>
      </c>
      <c r="I13" s="962"/>
      <c r="J13" s="962">
        <v>0</v>
      </c>
    </row>
    <row r="14" spans="1:11" s="828" customFormat="1" ht="23.1" customHeight="1">
      <c r="A14" s="2417" t="s">
        <v>1707</v>
      </c>
      <c r="B14" s="2418"/>
      <c r="C14" s="959"/>
      <c r="D14" s="960">
        <v>15990</v>
      </c>
      <c r="E14" s="962"/>
      <c r="F14" s="960">
        <v>15990</v>
      </c>
      <c r="G14" s="962"/>
      <c r="H14" s="962">
        <v>0</v>
      </c>
      <c r="I14" s="962"/>
      <c r="J14" s="962">
        <v>0</v>
      </c>
    </row>
    <row r="15" spans="1:11" s="828" customFormat="1" ht="23.1" customHeight="1">
      <c r="A15" s="2417" t="s">
        <v>1708</v>
      </c>
      <c r="B15" s="2418"/>
      <c r="C15" s="959"/>
      <c r="D15" s="960">
        <v>13220</v>
      </c>
      <c r="E15" s="962"/>
      <c r="F15" s="960">
        <v>13220</v>
      </c>
      <c r="G15" s="962"/>
      <c r="H15" s="962">
        <v>0</v>
      </c>
      <c r="I15" s="962"/>
      <c r="J15" s="962">
        <v>0</v>
      </c>
    </row>
    <row r="16" spans="1:11" s="828" customFormat="1" ht="23.1" customHeight="1">
      <c r="A16" s="2417" t="s">
        <v>1709</v>
      </c>
      <c r="B16" s="2418"/>
      <c r="C16" s="959"/>
      <c r="D16" s="960">
        <v>16075</v>
      </c>
      <c r="E16" s="962"/>
      <c r="F16" s="960">
        <v>16075</v>
      </c>
      <c r="G16" s="962"/>
      <c r="H16" s="962">
        <v>0</v>
      </c>
      <c r="I16" s="962"/>
      <c r="J16" s="962">
        <v>0</v>
      </c>
    </row>
    <row r="17" spans="1:11" ht="23.1" customHeight="1">
      <c r="A17" s="2417" t="s">
        <v>1710</v>
      </c>
      <c r="B17" s="2418"/>
      <c r="C17" s="959"/>
      <c r="D17" s="960">
        <v>24995</v>
      </c>
      <c r="E17" s="962"/>
      <c r="F17" s="960">
        <v>24995</v>
      </c>
      <c r="G17" s="962"/>
      <c r="H17" s="962">
        <v>0</v>
      </c>
      <c r="I17" s="962"/>
      <c r="J17" s="962">
        <v>0</v>
      </c>
      <c r="K17" s="828"/>
    </row>
    <row r="18" spans="1:11" ht="23.1" customHeight="1">
      <c r="A18" s="2417" t="s">
        <v>1711</v>
      </c>
      <c r="B18" s="2418"/>
      <c r="C18" s="959"/>
      <c r="D18" s="960">
        <v>26255</v>
      </c>
      <c r="E18" s="962"/>
      <c r="F18" s="960">
        <v>26255</v>
      </c>
      <c r="G18" s="962"/>
      <c r="H18" s="962">
        <v>0</v>
      </c>
      <c r="I18" s="962"/>
      <c r="J18" s="962">
        <v>0</v>
      </c>
      <c r="K18" s="828"/>
    </row>
    <row r="19" spans="1:11" ht="23.1" customHeight="1">
      <c r="A19" s="2417" t="s">
        <v>1712</v>
      </c>
      <c r="B19" s="2418"/>
      <c r="C19" s="959"/>
      <c r="D19" s="960">
        <v>0</v>
      </c>
      <c r="E19" s="962"/>
      <c r="F19" s="960">
        <v>0</v>
      </c>
      <c r="G19" s="962"/>
      <c r="H19" s="962">
        <v>0</v>
      </c>
      <c r="I19" s="962"/>
      <c r="J19" s="962">
        <v>0</v>
      </c>
    </row>
    <row r="20" spans="1:11" ht="23.1" customHeight="1">
      <c r="A20" s="2417" t="s">
        <v>1713</v>
      </c>
      <c r="B20" s="2418"/>
      <c r="C20" s="959"/>
      <c r="D20" s="960">
        <v>22780</v>
      </c>
      <c r="E20" s="962"/>
      <c r="F20" s="960">
        <v>22780</v>
      </c>
      <c r="G20" s="962"/>
      <c r="H20" s="962">
        <v>0</v>
      </c>
      <c r="I20" s="962"/>
      <c r="J20" s="962">
        <v>0</v>
      </c>
    </row>
    <row r="21" spans="1:11" ht="23.1" customHeight="1">
      <c r="A21" s="2417" t="s">
        <v>1714</v>
      </c>
      <c r="B21" s="2418"/>
      <c r="C21" s="959"/>
      <c r="D21" s="960">
        <v>2640</v>
      </c>
      <c r="E21" s="962"/>
      <c r="F21" s="960">
        <v>2640</v>
      </c>
      <c r="G21" s="962"/>
      <c r="H21" s="962">
        <v>0</v>
      </c>
      <c r="I21" s="962"/>
      <c r="J21" s="962">
        <v>0</v>
      </c>
    </row>
    <row r="22" spans="1:11" ht="23.1" customHeight="1">
      <c r="A22" s="2444" t="s">
        <v>1715</v>
      </c>
      <c r="B22" s="2445"/>
      <c r="C22" s="959"/>
      <c r="D22" s="960">
        <v>52445</v>
      </c>
      <c r="E22" s="962"/>
      <c r="F22" s="960">
        <v>52445</v>
      </c>
      <c r="G22" s="962"/>
      <c r="H22" s="962">
        <v>0</v>
      </c>
      <c r="I22" s="962"/>
      <c r="J22" s="962">
        <v>0</v>
      </c>
    </row>
    <row r="23" spans="1:11" ht="23.1" customHeight="1">
      <c r="A23" s="2444" t="s">
        <v>1716</v>
      </c>
      <c r="B23" s="2445"/>
      <c r="C23" s="959"/>
      <c r="D23" s="960">
        <v>0</v>
      </c>
      <c r="E23" s="962"/>
      <c r="F23" s="960">
        <v>0</v>
      </c>
      <c r="G23" s="962"/>
      <c r="H23" s="962">
        <v>0</v>
      </c>
      <c r="I23" s="962"/>
      <c r="J23" s="962">
        <v>0</v>
      </c>
    </row>
    <row r="24" spans="1:11" ht="23.1" customHeight="1">
      <c r="A24" s="2444" t="s">
        <v>1717</v>
      </c>
      <c r="B24" s="2445"/>
      <c r="C24" s="959"/>
      <c r="D24" s="960">
        <v>130</v>
      </c>
      <c r="E24" s="962"/>
      <c r="F24" s="960">
        <v>130</v>
      </c>
      <c r="G24" s="962"/>
      <c r="H24" s="962">
        <v>0</v>
      </c>
      <c r="I24" s="962"/>
      <c r="J24" s="962">
        <v>0</v>
      </c>
    </row>
    <row r="25" spans="1:11" ht="23.1" customHeight="1">
      <c r="A25" s="2444" t="s">
        <v>1718</v>
      </c>
      <c r="B25" s="2445"/>
      <c r="C25" s="959"/>
      <c r="D25" s="960">
        <v>60</v>
      </c>
      <c r="E25" s="962"/>
      <c r="F25" s="960">
        <v>60</v>
      </c>
      <c r="G25" s="962"/>
      <c r="H25" s="962">
        <v>0</v>
      </c>
      <c r="I25" s="962"/>
      <c r="J25" s="962">
        <v>0</v>
      </c>
    </row>
    <row r="26" spans="1:11" ht="23.1" customHeight="1">
      <c r="A26" s="2444" t="s">
        <v>1719</v>
      </c>
      <c r="B26" s="2445"/>
      <c r="C26" s="959"/>
      <c r="D26" s="960">
        <v>85</v>
      </c>
      <c r="E26" s="962"/>
      <c r="F26" s="960">
        <v>85</v>
      </c>
      <c r="G26" s="962"/>
      <c r="H26" s="962">
        <v>0</v>
      </c>
      <c r="I26" s="962"/>
      <c r="J26" s="962">
        <v>0</v>
      </c>
    </row>
    <row r="27" spans="1:11" ht="23.1" customHeight="1">
      <c r="A27" s="2444" t="s">
        <v>1720</v>
      </c>
      <c r="B27" s="2445"/>
      <c r="C27" s="959"/>
      <c r="D27" s="960">
        <v>5290</v>
      </c>
      <c r="E27" s="962"/>
      <c r="F27" s="960">
        <v>5290</v>
      </c>
      <c r="G27" s="962"/>
      <c r="H27" s="962">
        <v>0</v>
      </c>
      <c r="I27" s="962"/>
      <c r="J27" s="962">
        <v>0</v>
      </c>
    </row>
    <row r="28" spans="1:11" ht="23.1" customHeight="1">
      <c r="A28" s="2444" t="s">
        <v>1721</v>
      </c>
      <c r="B28" s="2445"/>
      <c r="D28" s="963">
        <v>80</v>
      </c>
      <c r="E28" s="828"/>
      <c r="F28" s="963">
        <v>80</v>
      </c>
      <c r="G28" s="828"/>
      <c r="H28" s="828">
        <v>0</v>
      </c>
      <c r="I28" s="828"/>
      <c r="J28" s="828">
        <v>0</v>
      </c>
    </row>
    <row r="29" spans="1:11" ht="23.1" customHeight="1">
      <c r="A29" s="2444" t="s">
        <v>1722</v>
      </c>
      <c r="B29" s="2445"/>
      <c r="D29" s="963">
        <v>0</v>
      </c>
      <c r="E29" s="828"/>
      <c r="F29" s="963">
        <v>0</v>
      </c>
      <c r="G29" s="828"/>
      <c r="H29" s="828">
        <v>0</v>
      </c>
      <c r="I29" s="828"/>
      <c r="J29" s="828">
        <v>0</v>
      </c>
    </row>
    <row r="30" spans="1:11" ht="36" customHeight="1">
      <c r="A30" s="2444" t="s">
        <v>1723</v>
      </c>
      <c r="B30" s="2445"/>
      <c r="D30" s="963">
        <v>13</v>
      </c>
      <c r="E30" s="828"/>
      <c r="F30" s="963">
        <v>13</v>
      </c>
      <c r="G30" s="828"/>
      <c r="H30" s="828">
        <v>0</v>
      </c>
      <c r="I30" s="828"/>
      <c r="J30" s="828">
        <v>0</v>
      </c>
    </row>
    <row r="31" spans="1:11" ht="37.5" customHeight="1">
      <c r="A31" s="2444" t="s">
        <v>1724</v>
      </c>
      <c r="B31" s="2445"/>
      <c r="D31" s="963">
        <v>12430</v>
      </c>
      <c r="E31" s="828"/>
      <c r="F31" s="963">
        <v>12430</v>
      </c>
      <c r="G31" s="828"/>
      <c r="H31" s="828">
        <v>0</v>
      </c>
      <c r="I31" s="828"/>
      <c r="J31" s="828">
        <v>0</v>
      </c>
    </row>
    <row r="32" spans="1:11" ht="23.1" customHeight="1">
      <c r="A32" s="2444" t="s">
        <v>1725</v>
      </c>
      <c r="B32" s="2445"/>
      <c r="D32" s="963">
        <v>0</v>
      </c>
      <c r="E32" s="828"/>
      <c r="F32" s="963">
        <v>0</v>
      </c>
      <c r="G32" s="828"/>
      <c r="H32" s="828">
        <v>0</v>
      </c>
      <c r="I32" s="828"/>
      <c r="J32" s="828">
        <v>0</v>
      </c>
    </row>
    <row r="33" spans="1:10" ht="23.1" customHeight="1">
      <c r="A33" s="2444" t="s">
        <v>1726</v>
      </c>
      <c r="B33" s="2445"/>
      <c r="D33" s="963">
        <v>0</v>
      </c>
      <c r="E33" s="828"/>
      <c r="F33" s="963">
        <v>0</v>
      </c>
      <c r="G33" s="828"/>
      <c r="H33" s="828">
        <v>0</v>
      </c>
      <c r="I33" s="828"/>
      <c r="J33" s="828">
        <v>0</v>
      </c>
    </row>
    <row r="34" spans="1:10" ht="23.1" customHeight="1" thickBot="1">
      <c r="A34" s="2447" t="s">
        <v>1727</v>
      </c>
      <c r="B34" s="2448"/>
      <c r="C34" s="964"/>
      <c r="D34" s="965">
        <v>0</v>
      </c>
      <c r="E34" s="966"/>
      <c r="F34" s="965">
        <v>0</v>
      </c>
      <c r="G34" s="966"/>
      <c r="H34" s="966">
        <v>0</v>
      </c>
      <c r="I34" s="966"/>
      <c r="J34" s="966">
        <v>0</v>
      </c>
    </row>
    <row r="35" spans="1:10">
      <c r="A35" s="362" t="s">
        <v>878</v>
      </c>
      <c r="B35" s="967" t="s">
        <v>1377</v>
      </c>
      <c r="C35" s="329"/>
      <c r="D35" s="968"/>
      <c r="E35" s="363" t="s">
        <v>922</v>
      </c>
      <c r="F35" s="969"/>
      <c r="G35" s="363" t="s">
        <v>1728</v>
      </c>
      <c r="J35" s="363" t="s">
        <v>1775</v>
      </c>
    </row>
    <row r="36" spans="1:10">
      <c r="A36" s="329"/>
      <c r="B36" s="329"/>
      <c r="E36" s="363" t="s">
        <v>924</v>
      </c>
      <c r="F36" s="969"/>
      <c r="J36" s="363"/>
    </row>
    <row r="37" spans="1:10">
      <c r="A37" s="329"/>
      <c r="B37" s="329"/>
      <c r="E37" s="363"/>
      <c r="F37" s="969"/>
      <c r="J37" s="363"/>
    </row>
    <row r="38" spans="1:10">
      <c r="A38" s="970" t="s">
        <v>1730</v>
      </c>
      <c r="B38" s="971"/>
    </row>
    <row r="39" spans="1:10" ht="30.6" customHeight="1">
      <c r="A39" s="2446" t="s">
        <v>1731</v>
      </c>
      <c r="B39" s="2446"/>
      <c r="C39" s="2446"/>
      <c r="D39" s="2446"/>
      <c r="E39" s="2446"/>
      <c r="F39" s="2446"/>
      <c r="G39" s="2446"/>
      <c r="H39" s="2446"/>
      <c r="I39" s="2446"/>
      <c r="J39" s="2446"/>
    </row>
    <row r="40" spans="1:10">
      <c r="A40" s="972" t="s">
        <v>1732</v>
      </c>
      <c r="B40" s="971"/>
    </row>
    <row r="41" spans="1:10">
      <c r="A41" s="973"/>
    </row>
  </sheetData>
  <mergeCells count="38">
    <mergeCell ref="A39:J39"/>
    <mergeCell ref="A29:B29"/>
    <mergeCell ref="A30:B30"/>
    <mergeCell ref="A31:B31"/>
    <mergeCell ref="A32:B32"/>
    <mergeCell ref="A33:B33"/>
    <mergeCell ref="A34:B34"/>
    <mergeCell ref="A28:B28"/>
    <mergeCell ref="A17:B17"/>
    <mergeCell ref="A18:B18"/>
    <mergeCell ref="A19:B19"/>
    <mergeCell ref="A20:B20"/>
    <mergeCell ref="A21:B21"/>
    <mergeCell ref="A22:B22"/>
    <mergeCell ref="A23:B23"/>
    <mergeCell ref="A24:B24"/>
    <mergeCell ref="A25:B25"/>
    <mergeCell ref="A26:B26"/>
    <mergeCell ref="A27:B27"/>
    <mergeCell ref="A16:B16"/>
    <mergeCell ref="A5:J5"/>
    <mergeCell ref="A6:B10"/>
    <mergeCell ref="C6:D10"/>
    <mergeCell ref="E6:J6"/>
    <mergeCell ref="E7:F10"/>
    <mergeCell ref="G7:H10"/>
    <mergeCell ref="I7:J10"/>
    <mergeCell ref="A11:B11"/>
    <mergeCell ref="A12:B12"/>
    <mergeCell ref="A13:B13"/>
    <mergeCell ref="A14:B14"/>
    <mergeCell ref="A15:B15"/>
    <mergeCell ref="A4:F4"/>
    <mergeCell ref="A1:B1"/>
    <mergeCell ref="H1:J1"/>
    <mergeCell ref="A2:B2"/>
    <mergeCell ref="H2:J2"/>
    <mergeCell ref="A3:J3"/>
  </mergeCells>
  <phoneticPr fontId="4" type="noConversion"/>
  <hyperlinks>
    <hyperlink ref="K1" location="預告統計資料發布時間表!A1" display="回發布時間表" xr:uid="{A4D40889-6386-44D1-BA40-3AE122702F8A}"/>
  </hyperlinks>
  <printOptions horizontalCentered="1" verticalCentered="1"/>
  <pageMargins left="0.19685039370078741" right="0.23622047244094491" top="0.47244094488188981" bottom="0.27559055118110237" header="0.31496062992125984" footer="0.15748031496062992"/>
  <pageSetup paperSize="9" scale="95"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165</vt:i4>
      </vt:variant>
      <vt:variant>
        <vt:lpstr>具名範圍</vt:lpstr>
      </vt:variant>
      <vt:variant>
        <vt:i4>126</vt:i4>
      </vt:variant>
    </vt:vector>
  </HeadingPairs>
  <TitlesOfParts>
    <vt:vector size="291" baseType="lpstr">
      <vt:lpstr>預告統計資料發布時間表</vt:lpstr>
      <vt:lpstr>公庫收支月報</vt:lpstr>
      <vt:lpstr>資源回收成果統計</vt:lpstr>
      <vt:lpstr>資源回收量(114年1月起)</vt:lpstr>
      <vt:lpstr>一般垃圾及廚餘清理狀況</vt:lpstr>
      <vt:lpstr>一般垃圾及廚餘清理狀況(114年1月起)</vt:lpstr>
      <vt:lpstr>停車位概況-都市計畫區內路外(至113年第4季)</vt:lpstr>
      <vt:lpstr>停車位概況-都市計畫區外路外(至113年第4季)</vt:lpstr>
      <vt:lpstr>路外停車位概況(114年第1季起)</vt:lpstr>
      <vt:lpstr>停車位概況-路邊停車位</vt:lpstr>
      <vt:lpstr>路邊停車位概況(114年第1季起)</vt:lpstr>
      <vt:lpstr>停車位概況-區內路外身心障礙者專用停車位</vt:lpstr>
      <vt:lpstr>停車位概況-區外路外身心障礙者專用停車位(至113年第4季)</vt:lpstr>
      <vt:lpstr>路外停車位概況－身心障礙者專用停車位(114年第1季起)</vt:lpstr>
      <vt:lpstr>停車位概況-路邊身心障礙者專用停車位</vt:lpstr>
      <vt:lpstr>路邊停車位概況－身心障礙者專用停車位(114年第1季起)</vt:lpstr>
      <vt:lpstr>停車位概況-區外路外身心障礙者專用停車位</vt:lpstr>
      <vt:lpstr>停車位概況-區內路外電動車專用停車位</vt:lpstr>
      <vt:lpstr>停車位概況-區外路外電動車專用停車位</vt:lpstr>
      <vt:lpstr>路外停車位概況－電動汽車充電專用停車位(114年第1季起)</vt:lpstr>
      <vt:lpstr>停車位概況-路邊電動車專用停車位</vt:lpstr>
      <vt:lpstr>路邊停車位概況－電動汽車充電專用停車位(114年第1季起)</vt:lpstr>
      <vt:lpstr>孕婦及育有六歲以下兒童者停車位概況(114年第1季起)</vt:lpstr>
      <vt:lpstr>獨居老人服務概況(至113年第4季)</vt:lpstr>
      <vt:lpstr>獨居老人服務概況(114年第1季起)</vt:lpstr>
      <vt:lpstr>推行社區發展工作概況 (2)</vt:lpstr>
      <vt:lpstr>環保人員概況(至113年下半年)</vt:lpstr>
      <vt:lpstr>環保人員概況(114年上半年起)</vt:lpstr>
      <vt:lpstr>停車位概況-都市計畫區內路外</vt:lpstr>
      <vt:lpstr>停車位概況-都市計畫區外路外</vt:lpstr>
      <vt:lpstr>農耕土地面積</vt:lpstr>
      <vt:lpstr>有效農機使用證之農機數量</vt:lpstr>
      <vt:lpstr>獨居老人服務概況</vt:lpstr>
      <vt:lpstr>推行社區發展工作概況</vt:lpstr>
      <vt:lpstr>公墓設施使用概況</vt:lpstr>
      <vt:lpstr>火化場設施概況</vt:lpstr>
      <vt:lpstr>骨灰(骸)存放設施使用概況</vt:lpstr>
      <vt:lpstr>殯儀館設施概況</vt:lpstr>
      <vt:lpstr>殯葬管理業務概況</vt:lpstr>
      <vt:lpstr>辦理調解方式概況</vt:lpstr>
      <vt:lpstr>調解委員會組織概況</vt:lpstr>
      <vt:lpstr>辦理調解業務概況</vt:lpstr>
      <vt:lpstr>垃圾處理場(廠)及垃圾回收清除車輛統計</vt:lpstr>
      <vt:lpstr>垃圾回收清除車輛數(114年新增)</vt:lpstr>
      <vt:lpstr>垃圾處理場(廠)數(114年新增)</vt:lpstr>
      <vt:lpstr>環境保護決算概況</vt:lpstr>
      <vt:lpstr>環境保護預算概況</vt:lpstr>
      <vt:lpstr>治山防災整體治理工程 (2)</vt:lpstr>
      <vt:lpstr>天然災害水土保持設施損失情形</vt:lpstr>
      <vt:lpstr>農路改善及維護工程</vt:lpstr>
      <vt:lpstr>漁業從業人數</vt:lpstr>
      <vt:lpstr>漁戶數及漁戶人口數</vt:lpstr>
      <vt:lpstr>都市計畫區域內公共工程實施數量</vt:lpstr>
      <vt:lpstr>都市計畫公共設施用地已取得面積</vt:lpstr>
      <vt:lpstr>都市計畫公共設施用地已闢建面積</vt:lpstr>
      <vt:lpstr>都市計畫區域內現有已開闢道路長度及面積暨橋梁座數、自行車道長度</vt:lpstr>
      <vt:lpstr>環保人員概況</vt:lpstr>
      <vt:lpstr>宗教財團法人概況</vt:lpstr>
      <vt:lpstr>寺廟登記概況 (2)</vt:lpstr>
      <vt:lpstr>教會（堂）概況</vt:lpstr>
      <vt:lpstr>宗教團體興辦公益慈善及社會教化事業概況</vt:lpstr>
      <vt:lpstr>113年12月一般垃圾及廚餘清理狀況</vt:lpstr>
      <vt:lpstr>113年12月資源回收成果統計</vt:lpstr>
      <vt:lpstr>113年火化場設施概況</vt:lpstr>
      <vt:lpstr>113年公墓設施概況</vt:lpstr>
      <vt:lpstr>113年骨灰(骸)存放設施概況</vt:lpstr>
      <vt:lpstr>113年殯葬管理業務概況</vt:lpstr>
      <vt:lpstr>113年殯儀館設施概況</vt:lpstr>
      <vt:lpstr>113年辦理調解方式概況</vt:lpstr>
      <vt:lpstr>114年1月一般垃圾及廚餘清理狀況</vt:lpstr>
      <vt:lpstr>114年2月一般垃圾及廚餘清理狀況</vt:lpstr>
      <vt:lpstr>114年3月一般垃圾及廚餘清理狀況</vt:lpstr>
      <vt:lpstr>113年調解方式概況</vt:lpstr>
      <vt:lpstr>113年調解委員會組織概況</vt:lpstr>
      <vt:lpstr>113年辦理調解業務概況</vt:lpstr>
      <vt:lpstr>113年度環境保護決算</vt:lpstr>
      <vt:lpstr>113年第4季都市計畫區內路外</vt:lpstr>
      <vt:lpstr>113年第4季都市計畫區外路外</vt:lpstr>
      <vt:lpstr>113年第4季路邊停車位</vt:lpstr>
      <vt:lpstr>113年第4季區內路外身心障礙者專用停車位</vt:lpstr>
      <vt:lpstr>113年第4季區外路外身心障礙者專用停車位</vt:lpstr>
      <vt:lpstr>113年第4季路邊身心障礙者專用停車位</vt:lpstr>
      <vt:lpstr>113年第4季區內路外電動車專用停車位</vt:lpstr>
      <vt:lpstr>113年第4季路邊電動車專用停車位</vt:lpstr>
      <vt:lpstr>114年第1季路外停車位概況</vt:lpstr>
      <vt:lpstr>114年第1季路邊停車位概況</vt:lpstr>
      <vt:lpstr>114年第1季孕婦及育有六歲以下兒童者停車位概況</vt:lpstr>
      <vt:lpstr>114年第1季獨居老人服務概況</vt:lpstr>
      <vt:lpstr>114年度環境保護預算</vt:lpstr>
      <vt:lpstr>113年下半年度垃圾處理場(廠)及垃圾回收清除車輛</vt:lpstr>
      <vt:lpstr>113年第4季獨居老人</vt:lpstr>
      <vt:lpstr>環保人員概況-113年下半年</vt:lpstr>
      <vt:lpstr>環保人員概況-113年下半年(2)</vt:lpstr>
      <vt:lpstr>環保人員概況-113年下半年(3)</vt:lpstr>
      <vt:lpstr>資源回收量-114年3月</vt:lpstr>
      <vt:lpstr>113年農耕土地面積</vt:lpstr>
      <vt:lpstr>資源回收量-114年1月</vt:lpstr>
      <vt:lpstr>資源回收量-114年2月</vt:lpstr>
      <vt:lpstr>資源回收量-114年4月</vt:lpstr>
      <vt:lpstr>一般垃圾及廚餘清理狀況-114年4月</vt:lpstr>
      <vt:lpstr>寺廟登記概況-113年</vt:lpstr>
      <vt:lpstr>宗教財團法人概況-113年</vt:lpstr>
      <vt:lpstr>教會(堂)概況-113年</vt:lpstr>
      <vt:lpstr>宗教團體興辦公益慈善及社會教化事業概況-113年</vt:lpstr>
      <vt:lpstr>漁戶及漁戶人口數-113年</vt:lpstr>
      <vt:lpstr>漁業從業人數-113年</vt:lpstr>
      <vt:lpstr>推行社區發展工作概況-113年</vt:lpstr>
      <vt:lpstr>收支月報表-113年12月</vt:lpstr>
      <vt:lpstr>收支月報表-114年1月</vt:lpstr>
      <vt:lpstr>收支月報表-114年2月</vt:lpstr>
      <vt:lpstr>收支月報表-114年3月</vt:lpstr>
      <vt:lpstr>收支月報表-114年4月</vt:lpstr>
      <vt:lpstr>收支月報表-114年5月</vt:lpstr>
      <vt:lpstr>資源回收量-114年5月</vt:lpstr>
      <vt:lpstr>農路改善及維護工程-113年</vt:lpstr>
      <vt:lpstr>天然災害水土保持設施損失情形-113年</vt:lpstr>
      <vt:lpstr>治山防災整體治理工程-113年</vt:lpstr>
      <vt:lpstr>治山防災整體治理工程(續)-113年</vt:lpstr>
      <vt:lpstr>一般圾垃及廚餘清理狀況-114年5月</vt:lpstr>
      <vt:lpstr>區外路外電動車專用停車位-113年第4季</vt:lpstr>
      <vt:lpstr>路外停車位概況-身心障礙專用停車位-114年第1季</vt:lpstr>
      <vt:lpstr>路邊停車位概況-身心障礙專用停車位-114年第1 季</vt:lpstr>
      <vt:lpstr>路外停車位概況-電動汽車充電專用停車位-114年第1季</vt:lpstr>
      <vt:lpstr>路邊停車位概況-電動汽車充電專用停車位-114年第1季</vt:lpstr>
      <vt:lpstr>都市計畫公共設施用地已取得面積-113年</vt:lpstr>
      <vt:lpstr>都市計畫公共設施用地已闢建面積-113年</vt:lpstr>
      <vt:lpstr>都市計畫區域內現有已開闢道路長度及面積暨橋樑座數..-113年</vt:lpstr>
      <vt:lpstr>都市計畫區域內公共工程實施數量-113年</vt:lpstr>
      <vt:lpstr>一般垃圾及廚餘清理狀況-114年6月</vt:lpstr>
      <vt:lpstr>垃圾回收清除車輛數-114年上半年</vt:lpstr>
      <vt:lpstr>垃圾處理場(廠)114年上半年</vt:lpstr>
      <vt:lpstr>環保人員概況-114年上半年</vt:lpstr>
      <vt:lpstr>資源回收量-114年6月</vt:lpstr>
      <vt:lpstr>獨居老人服務概況-114年第2季</vt:lpstr>
      <vt:lpstr>一般垃圾及廚餘清理狀況-7月</vt:lpstr>
      <vt:lpstr>資源回收量-7月</vt:lpstr>
      <vt:lpstr>資源回收量-8月</vt:lpstr>
      <vt:lpstr>一般垃圾及廚餘清理狀況-8月</vt:lpstr>
      <vt:lpstr>一般垃圾及廚餘清理狀況-9月</vt:lpstr>
      <vt:lpstr>資源回收量-9月</vt:lpstr>
      <vt:lpstr>一般垃圾及廚餘清理狀況-10月</vt:lpstr>
      <vt:lpstr>路外停車位概況-114年第2季</vt:lpstr>
      <vt:lpstr>路邊停車位概況-114年第2季</vt:lpstr>
      <vt:lpstr>路外停車位概況-身心障礙者專用停車位-114年第2季</vt:lpstr>
      <vt:lpstr>路邊停車位概況-身心障礙者專用停車場-114年第2季</vt:lpstr>
      <vt:lpstr>路外停車位概況-電動汽車充電專用停車位-114年第2 季</vt:lpstr>
      <vt:lpstr>路邊停車位概況-電動汽車充電專用停車位-114年第2季</vt:lpstr>
      <vt:lpstr>孕婦及育有六歲以下兒童者停車位概況-114年第2季</vt:lpstr>
      <vt:lpstr>路外停車位概況-114年第3季</vt:lpstr>
      <vt:lpstr>路邊停車位概況-114年第3季</vt:lpstr>
      <vt:lpstr>路外停車位概況-身心障礙者專用停車位-114年第3季</vt:lpstr>
      <vt:lpstr>路邊停車位概況-身心障礙者專用停車位-114年第3季</vt:lpstr>
      <vt:lpstr>路外停車位概況-電動汽車充電專用停車位-114年第3季</vt:lpstr>
      <vt:lpstr>路邊停車位概況-電動汽車充電專用停車位-114年第3季</vt:lpstr>
      <vt:lpstr>孕婦及育有六歲以下兒童者停車位概況-114年第3季</vt:lpstr>
      <vt:lpstr>資源回收量(10月份)</vt:lpstr>
      <vt:lpstr>獨居老人服務概況(114年第3季)</vt:lpstr>
      <vt:lpstr>一般垃圾及廚餘清理狀況(11月)</vt:lpstr>
      <vt:lpstr>資源回收量(11月)</vt:lpstr>
      <vt:lpstr>公庫收支-114年6月</vt:lpstr>
      <vt:lpstr>公庫收支-114年7月</vt:lpstr>
      <vt:lpstr>公庫收支-114年8月</vt:lpstr>
      <vt:lpstr>公庫收支-114年9月</vt:lpstr>
      <vt:lpstr>公庫收支-114年10月</vt:lpstr>
      <vt:lpstr>公庫收支-114年11月</vt:lpstr>
      <vt:lpstr>公墓設施使用概況!OLE_LINK1</vt:lpstr>
      <vt:lpstr>'113年第4季區內路外身心障礙者專用停車位'!pp</vt:lpstr>
      <vt:lpstr>'113年第4季區外路外身心障礙者專用停車位'!pp</vt:lpstr>
      <vt:lpstr>'113年第4季路邊身心障礙者專用停車位'!pp</vt:lpstr>
      <vt:lpstr>'114年第1季孕婦及育有六歲以下兒童者停車位概況'!pp</vt:lpstr>
      <vt:lpstr>'114年第1季路外停車位概況'!pp</vt:lpstr>
      <vt:lpstr>'114年第1季路邊停車位概況'!pp</vt:lpstr>
      <vt:lpstr>'孕婦及育有六歲以下兒童者停車位概況-114年第2季'!pp</vt:lpstr>
      <vt:lpstr>'孕婦及育有六歲以下兒童者停車位概況-114年第3季'!pp</vt:lpstr>
      <vt:lpstr>'路外停車位概況-114年第2季'!pp</vt:lpstr>
      <vt:lpstr>'路外停車位概況-114年第3季'!pp</vt:lpstr>
      <vt:lpstr>'路外停車位概況-身心障礙者專用停車位-114年第2季'!pp</vt:lpstr>
      <vt:lpstr>'路外停車位概況-身心障礙者專用停車位-114年第3季'!pp</vt:lpstr>
      <vt:lpstr>'路外停車位概況-身心障礙專用停車位-114年第1季'!pp</vt:lpstr>
      <vt:lpstr>'路外停車位概況-電動汽車充電專用停車位-114年第1季'!pp</vt:lpstr>
      <vt:lpstr>'路外停車位概況-電動汽車充電專用停車位-114年第2 季'!pp</vt:lpstr>
      <vt:lpstr>'路外停車位概況-電動汽車充電專用停車位-114年第3季'!pp</vt:lpstr>
      <vt:lpstr>'路邊停車位概況-114年第2季'!pp</vt:lpstr>
      <vt:lpstr>'路邊停車位概況-114年第3季'!pp</vt:lpstr>
      <vt:lpstr>'路邊停車位概況-身心障礙者專用停車位-114年第3季'!pp</vt:lpstr>
      <vt:lpstr>'路邊停車位概況-身心障礙者專用停車場-114年第2季'!pp</vt:lpstr>
      <vt:lpstr>'路邊停車位概況-身心障礙專用停車位-114年第1 季'!pp</vt:lpstr>
      <vt:lpstr>'路邊停車位概況-電動汽車充電專用停車位-114年第1季'!pp</vt:lpstr>
      <vt:lpstr>'路邊停車位概況-電動汽車充電專用停車位-114年第2季'!pp</vt:lpstr>
      <vt:lpstr>'路邊停車位概況-電動汽車充電專用停車位-114年第3季'!pp</vt:lpstr>
      <vt:lpstr>'113年12月一般垃圾及廚餘清理狀況'!Print_Area</vt:lpstr>
      <vt:lpstr>'113年12月資源回收成果統計'!Print_Area</vt:lpstr>
      <vt:lpstr>'113年下半年度垃圾處理場(廠)及垃圾回收清除車輛'!Print_Area</vt:lpstr>
      <vt:lpstr>'113年度環境保護決算'!Print_Area</vt:lpstr>
      <vt:lpstr>'113年第4季區內路外身心障礙者專用停車位'!Print_Area</vt:lpstr>
      <vt:lpstr>'113年第4季區內路外電動車專用停車位'!Print_Area</vt:lpstr>
      <vt:lpstr>'113年第4季區外路外身心障礙者專用停車位'!Print_Area</vt:lpstr>
      <vt:lpstr>'113年第4季路邊身心障礙者專用停車位'!Print_Area</vt:lpstr>
      <vt:lpstr>'113年第4季路邊電動車專用停車位'!Print_Area</vt:lpstr>
      <vt:lpstr>'113年第4季獨居老人'!Print_Area</vt:lpstr>
      <vt:lpstr>'114年1月一般垃圾及廚餘清理狀況'!Print_Area</vt:lpstr>
      <vt:lpstr>'114年2月一般垃圾及廚餘清理狀況'!Print_Area</vt:lpstr>
      <vt:lpstr>'114年3月一般垃圾及廚餘清理狀況'!Print_Area</vt:lpstr>
      <vt:lpstr>'114年度環境保護預算'!Print_Area</vt:lpstr>
      <vt:lpstr>'114年第1季孕婦及育有六歲以下兒童者停車位概況'!Print_Area</vt:lpstr>
      <vt:lpstr>'114年第1季路外停車位概況'!Print_Area</vt:lpstr>
      <vt:lpstr>'114年第1季路邊停車位概況'!Print_Area</vt:lpstr>
      <vt:lpstr>'114年第1季獨居老人服務概況'!Print_Area</vt:lpstr>
      <vt:lpstr>'一般圾垃及廚餘清理狀況-114年5月'!Print_Area</vt:lpstr>
      <vt:lpstr>'一般垃圾及廚餘清理狀況(11月)'!Print_Area</vt:lpstr>
      <vt:lpstr>'一般垃圾及廚餘清理狀況-10月'!Print_Area</vt:lpstr>
      <vt:lpstr>'一般垃圾及廚餘清理狀況-114年4月'!Print_Area</vt:lpstr>
      <vt:lpstr>'一般垃圾及廚餘清理狀況-114年6月'!Print_Area</vt:lpstr>
      <vt:lpstr>'一般垃圾及廚餘清理狀況-7月'!Print_Area</vt:lpstr>
      <vt:lpstr>'一般垃圾及廚餘清理狀況-8月'!Print_Area</vt:lpstr>
      <vt:lpstr>'一般垃圾及廚餘清理狀況-9月'!Print_Area</vt:lpstr>
      <vt:lpstr>'公庫收支-114年10月'!Print_Area</vt:lpstr>
      <vt:lpstr>'公庫收支-114年11月'!Print_Area</vt:lpstr>
      <vt:lpstr>'公庫收支-114年6月'!Print_Area</vt:lpstr>
      <vt:lpstr>'公庫收支-114年7月'!Print_Area</vt:lpstr>
      <vt:lpstr>'公庫收支-114年8月'!Print_Area</vt:lpstr>
      <vt:lpstr>'公庫收支-114年9月'!Print_Area</vt:lpstr>
      <vt:lpstr>公庫收支月報!Print_Area</vt:lpstr>
      <vt:lpstr>'天然災害水土保持設施損失情形-113年'!Print_Area</vt:lpstr>
      <vt:lpstr>'孕婦及育有六歲以下兒童者停車位概況-114年第2季'!Print_Area</vt:lpstr>
      <vt:lpstr>'孕婦及育有六歲以下兒童者停車位概況-114年第3季'!Print_Area</vt:lpstr>
      <vt:lpstr>'寺廟登記概況 (2)'!Print_Area</vt:lpstr>
      <vt:lpstr>'收支月報表-113年12月'!Print_Area</vt:lpstr>
      <vt:lpstr>'收支月報表-114年1月'!Print_Area</vt:lpstr>
      <vt:lpstr>'收支月報表-114年2月'!Print_Area</vt:lpstr>
      <vt:lpstr>'收支月報表-114年3月'!Print_Area</vt:lpstr>
      <vt:lpstr>'收支月報表-114年4月'!Print_Area</vt:lpstr>
      <vt:lpstr>'收支月報表-114年5月'!Print_Area</vt:lpstr>
      <vt:lpstr>'垃圾處理場(廠)114年上半年'!Print_Area</vt:lpstr>
      <vt:lpstr>宗教財團法人概況!Print_Area</vt:lpstr>
      <vt:lpstr>'宗教財團法人概況-113年'!Print_Area</vt:lpstr>
      <vt:lpstr>宗教團體興辦公益慈善及社會教化事業概況!Print_Area</vt:lpstr>
      <vt:lpstr>'治山防災整體治理工程-113年'!Print_Area</vt:lpstr>
      <vt:lpstr>'區外路外電動車專用停車位-113年第4季'!Print_Area</vt:lpstr>
      <vt:lpstr>'推行社區發展工作概況-113年'!Print_Area</vt:lpstr>
      <vt:lpstr>'教會（堂）概況'!Print_Area</vt:lpstr>
      <vt:lpstr>'都市計畫區域內公共工程實施數量-113年'!Print_Area</vt:lpstr>
      <vt:lpstr>'資源回收量(10月份)'!Print_Area</vt:lpstr>
      <vt:lpstr>'資源回收量(11月)'!Print_Area</vt:lpstr>
      <vt:lpstr>'資源回收量-114年1月'!Print_Area</vt:lpstr>
      <vt:lpstr>'資源回收量-114年2月'!Print_Area</vt:lpstr>
      <vt:lpstr>'資源回收量-114年3月'!Print_Area</vt:lpstr>
      <vt:lpstr>'資源回收量-114年4月'!Print_Area</vt:lpstr>
      <vt:lpstr>'資源回收量-114年5月'!Print_Area</vt:lpstr>
      <vt:lpstr>'資源回收量-114年6月'!Print_Area</vt:lpstr>
      <vt:lpstr>'資源回收量-7月'!Print_Area</vt:lpstr>
      <vt:lpstr>'資源回收量-8月'!Print_Area</vt:lpstr>
      <vt:lpstr>'資源回收量-9月'!Print_Area</vt:lpstr>
      <vt:lpstr>'路外停車位概況-114年第2季'!Print_Area</vt:lpstr>
      <vt:lpstr>'路外停車位概況-114年第3季'!Print_Area</vt:lpstr>
      <vt:lpstr>'路外停車位概況-身心障礙者專用停車位-114年第2季'!Print_Area</vt:lpstr>
      <vt:lpstr>'路外停車位概況-身心障礙者專用停車位-114年第3季'!Print_Area</vt:lpstr>
      <vt:lpstr>'路外停車位概況-身心障礙專用停車位-114年第1季'!Print_Area</vt:lpstr>
      <vt:lpstr>'路外停車位概況-電動汽車充電專用停車位-114年第1季'!Print_Area</vt:lpstr>
      <vt:lpstr>'路外停車位概況-電動汽車充電專用停車位-114年第2 季'!Print_Area</vt:lpstr>
      <vt:lpstr>'路外停車位概況-電動汽車充電專用停車位-114年第3季'!Print_Area</vt:lpstr>
      <vt:lpstr>'路邊停車位概況-114年第2季'!Print_Area</vt:lpstr>
      <vt:lpstr>'路邊停車位概況-114年第3季'!Print_Area</vt:lpstr>
      <vt:lpstr>'路邊停車位概況-身心障礙者專用停車位-114年第3季'!Print_Area</vt:lpstr>
      <vt:lpstr>'路邊停車位概況-身心障礙者專用停車場-114年第2季'!Print_Area</vt:lpstr>
      <vt:lpstr>'路邊停車位概況-身心障礙專用停車位-114年第1 季'!Print_Area</vt:lpstr>
      <vt:lpstr>'路邊停車位概況-電動汽車充電專用停車位-114年第1季'!Print_Area</vt:lpstr>
      <vt:lpstr>'路邊停車位概況-電動汽車充電專用停車位-114年第2季'!Print_Area</vt:lpstr>
      <vt:lpstr>'路邊停車位概況-電動汽車充電專用停車位-114年第3季'!Print_Area</vt:lpstr>
      <vt:lpstr>調解委員會組織概況!Print_Area</vt:lpstr>
      <vt:lpstr>'獨居老人服務概況(114年第3季)'!Print_Area</vt:lpstr>
      <vt:lpstr>'獨居老人服務概況-114年第2季'!Print_Area</vt:lpstr>
      <vt:lpstr>辦理調解業務概況!Print_Area</vt:lpstr>
      <vt:lpstr>'環保人員概況-113年下半年'!Print_Area</vt:lpstr>
      <vt:lpstr>'環保人員概況-113年下半年(2)'!Print_Area</vt:lpstr>
      <vt:lpstr>'環保人員概況-113年下半年(3)'!Print_Area</vt:lpstr>
      <vt:lpstr>'環保人員概況-114年上半年'!Print_Area</vt:lpstr>
      <vt:lpstr>'公庫收支-114年10月'!Print_Titles</vt:lpstr>
      <vt:lpstr>'公庫收支-114年11月'!Print_Titles</vt:lpstr>
      <vt:lpstr>'公庫收支-114年6月'!Print_Titles</vt:lpstr>
      <vt:lpstr>'公庫收支-114年7月'!Print_Titles</vt:lpstr>
      <vt:lpstr>'公庫收支-114年8月'!Print_Titles</vt:lpstr>
      <vt:lpstr>'公庫收支-114年9月'!Print_Titles</vt:lpstr>
      <vt:lpstr>'收支月報表-113年12月'!Print_Titles</vt:lpstr>
      <vt:lpstr>'收支月報表-114年1月'!Print_Titles</vt:lpstr>
      <vt:lpstr>'收支月報表-114年2月'!Print_Titles</vt:lpstr>
      <vt:lpstr>'收支月報表-114年3月'!Print_Titles</vt:lpstr>
      <vt:lpstr>'收支月報表-114年4月'!Print_Titles</vt:lpstr>
      <vt:lpstr>'收支月報表-114年5月'!Print_Titles</vt:lpstr>
      <vt:lpstr>預告統計資料發布時間表!Print_Titles</vt:lpstr>
      <vt:lpstr>'天然災害水土保持設施損失情形-113年'!天然災害</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臺東縣太麻里鄉公所</dc:creator>
  <cp:lastModifiedBy>主計室</cp:lastModifiedBy>
  <cp:lastPrinted>2024-12-03T07:26:32Z</cp:lastPrinted>
  <dcterms:created xsi:type="dcterms:W3CDTF">2024-12-03T06:28:11Z</dcterms:created>
  <dcterms:modified xsi:type="dcterms:W3CDTF">2026-03-31T09:04:27Z</dcterms:modified>
</cp:coreProperties>
</file>